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 firstSheet="5" activeTab="14"/>
  </bookViews>
  <sheets>
    <sheet name="Avg. Scores by Venue" sheetId="25" r:id="rId1"/>
    <sheet name="Runs per Season" sheetId="55" r:id="rId2"/>
    <sheet name="Results by oppo" sheetId="56" r:id="rId3"/>
    <sheet name="Results by venue" sheetId="57" r:id="rId4"/>
    <sheet name="By oppo" sheetId="58" r:id="rId5"/>
    <sheet name="Sheet2" sheetId="59" r:id="rId6"/>
    <sheet name="Sheet3" sheetId="60" r:id="rId7"/>
    <sheet name="Sheet1" sheetId="61" r:id="rId8"/>
    <sheet name="Sheet4" sheetId="62" r:id="rId9"/>
    <sheet name="Sheet5" sheetId="63" r:id="rId10"/>
    <sheet name="Sheet6" sheetId="64" r:id="rId11"/>
    <sheet name="Sheet7" sheetId="65" r:id="rId12"/>
    <sheet name="Sheet9" sheetId="67" r:id="rId13"/>
    <sheet name="Sheet8" sheetId="66" r:id="rId14"/>
    <sheet name="Data" sheetId="1" r:id="rId15"/>
  </sheets>
  <definedNames>
    <definedName name="_xlnm._FilterDatabase" localSheetId="14" hidden="1">Data!$A$1:$Z$678</definedName>
    <definedName name="_xlnm._FilterDatabase" localSheetId="12" hidden="1">Sheet9!$A$1:$K$1</definedName>
  </definedNames>
  <calcPr calcId="145621"/>
  <pivotCaches>
    <pivotCache cacheId="8" r:id="rId16"/>
    <pivotCache cacheId="9" r:id="rId17"/>
    <pivotCache cacheId="10" r:id="rId18"/>
    <pivotCache cacheId="11" r:id="rId19"/>
    <pivotCache cacheId="12" r:id="rId20"/>
    <pivotCache cacheId="13" r:id="rId21"/>
    <pivotCache cacheId="14" r:id="rId22"/>
    <pivotCache cacheId="15" r:id="rId23"/>
  </pivotCaches>
</workbook>
</file>

<file path=xl/calcChain.xml><?xml version="1.0" encoding="utf-8"?>
<calcChain xmlns="http://schemas.openxmlformats.org/spreadsheetml/2006/main">
  <c r="D241" i="66" l="1"/>
  <c r="E241" i="66"/>
  <c r="F241" i="66"/>
  <c r="G241" i="66"/>
  <c r="H241" i="66"/>
  <c r="I241" i="66"/>
  <c r="C241" i="66"/>
  <c r="I4" i="66"/>
  <c r="J4" i="66"/>
  <c r="AU678" i="1" l="1"/>
  <c r="AT678" i="1"/>
  <c r="AK678" i="1"/>
  <c r="AJ678" i="1"/>
  <c r="AL678" i="1" s="1"/>
  <c r="Z678" i="1"/>
  <c r="T678" i="1"/>
  <c r="R678" i="1"/>
  <c r="Q678" i="1"/>
  <c r="P678" i="1"/>
  <c r="A678" i="1"/>
  <c r="AV678" i="1" l="1"/>
  <c r="AU675" i="1"/>
  <c r="AT675" i="1"/>
  <c r="AK675" i="1"/>
  <c r="AJ675" i="1"/>
  <c r="Z677" i="1"/>
  <c r="T677" i="1"/>
  <c r="R677" i="1"/>
  <c r="Q677" i="1"/>
  <c r="P677" i="1"/>
  <c r="A677" i="1"/>
  <c r="AU674" i="1"/>
  <c r="AT674" i="1"/>
  <c r="AK674" i="1"/>
  <c r="AJ674" i="1"/>
  <c r="Z676" i="1"/>
  <c r="T676" i="1"/>
  <c r="R676" i="1"/>
  <c r="Q676" i="1"/>
  <c r="P676" i="1"/>
  <c r="A676" i="1"/>
  <c r="AV674" i="1" l="1"/>
  <c r="AL675" i="1"/>
  <c r="AV675" i="1"/>
  <c r="AL674" i="1"/>
  <c r="AU672" i="1" l="1"/>
  <c r="AT672" i="1"/>
  <c r="AK672" i="1"/>
  <c r="AJ672" i="1"/>
  <c r="Z675" i="1"/>
  <c r="T675" i="1"/>
  <c r="R675" i="1"/>
  <c r="Q675" i="1"/>
  <c r="P675" i="1"/>
  <c r="A675" i="1"/>
  <c r="AV672" i="1" l="1"/>
  <c r="AL672" i="1"/>
  <c r="AU673" i="1" l="1"/>
  <c r="AT673" i="1"/>
  <c r="AK673" i="1"/>
  <c r="AJ673" i="1"/>
  <c r="Z674" i="1"/>
  <c r="T674" i="1"/>
  <c r="R674" i="1"/>
  <c r="Q674" i="1"/>
  <c r="P674" i="1"/>
  <c r="A674" i="1"/>
  <c r="AL673" i="1" l="1"/>
  <c r="AV673" i="1"/>
  <c r="AU671" i="1"/>
  <c r="AT671" i="1"/>
  <c r="AK671" i="1"/>
  <c r="AJ671" i="1"/>
  <c r="Z673" i="1"/>
  <c r="T673" i="1"/>
  <c r="R673" i="1"/>
  <c r="Q673" i="1"/>
  <c r="P673" i="1"/>
  <c r="A673" i="1"/>
  <c r="AL671" i="1" l="1"/>
  <c r="AV671" i="1"/>
  <c r="AU670" i="1"/>
  <c r="AT670" i="1"/>
  <c r="AK670" i="1"/>
  <c r="AJ670" i="1"/>
  <c r="Z672" i="1"/>
  <c r="T672" i="1"/>
  <c r="R672" i="1"/>
  <c r="Q672" i="1"/>
  <c r="P672" i="1"/>
  <c r="A672" i="1"/>
  <c r="AV670" i="1" l="1"/>
  <c r="AL670" i="1"/>
  <c r="AU669" i="1"/>
  <c r="AT669" i="1"/>
  <c r="AK669" i="1"/>
  <c r="AJ669" i="1"/>
  <c r="Z671" i="1"/>
  <c r="T671" i="1"/>
  <c r="R671" i="1"/>
  <c r="Q671" i="1"/>
  <c r="P671" i="1"/>
  <c r="A671" i="1"/>
  <c r="AL669" i="1" l="1"/>
  <c r="AV669" i="1"/>
  <c r="AU668" i="1"/>
  <c r="AT668" i="1"/>
  <c r="AK668" i="1"/>
  <c r="AJ668" i="1"/>
  <c r="Z670" i="1"/>
  <c r="T670" i="1"/>
  <c r="R670" i="1"/>
  <c r="Q670" i="1"/>
  <c r="P670" i="1"/>
  <c r="A670" i="1"/>
  <c r="AL668" i="1" l="1"/>
  <c r="AV668" i="1"/>
  <c r="AU667" i="1"/>
  <c r="AT667" i="1"/>
  <c r="AK667" i="1"/>
  <c r="AJ667" i="1"/>
  <c r="Z669" i="1"/>
  <c r="T669" i="1"/>
  <c r="R669" i="1"/>
  <c r="Q669" i="1"/>
  <c r="P669" i="1"/>
  <c r="A669" i="1"/>
  <c r="AV667" i="1" l="1"/>
  <c r="AL667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2" i="1"/>
  <c r="AU666" i="1" l="1"/>
  <c r="AT666" i="1"/>
  <c r="AK666" i="1"/>
  <c r="AJ666" i="1"/>
  <c r="Z668" i="1"/>
  <c r="R668" i="1"/>
  <c r="Q668" i="1"/>
  <c r="P668" i="1"/>
  <c r="A668" i="1"/>
  <c r="AL666" i="1" l="1"/>
  <c r="AV666" i="1"/>
  <c r="AU665" i="1"/>
  <c r="AT665" i="1"/>
  <c r="AK665" i="1"/>
  <c r="AJ665" i="1"/>
  <c r="Z667" i="1"/>
  <c r="R667" i="1"/>
  <c r="Q667" i="1"/>
  <c r="P667" i="1"/>
  <c r="A667" i="1"/>
  <c r="AV665" i="1" l="1"/>
  <c r="AL665" i="1"/>
  <c r="AU664" i="1" l="1"/>
  <c r="AT664" i="1"/>
  <c r="AK664" i="1"/>
  <c r="AJ664" i="1"/>
  <c r="Z666" i="1"/>
  <c r="R666" i="1"/>
  <c r="Q666" i="1"/>
  <c r="P666" i="1"/>
  <c r="A666" i="1"/>
  <c r="AL664" i="1" l="1"/>
  <c r="AV664" i="1"/>
  <c r="AJ660" i="1"/>
  <c r="AJ661" i="1"/>
  <c r="AJ662" i="1"/>
  <c r="AJ663" i="1"/>
  <c r="AU663" i="1"/>
  <c r="AT663" i="1"/>
  <c r="AK663" i="1"/>
  <c r="Z665" i="1"/>
  <c r="R665" i="1"/>
  <c r="Q665" i="1"/>
  <c r="P665" i="1"/>
  <c r="A665" i="1"/>
  <c r="AL663" i="1" l="1"/>
  <c r="AV663" i="1"/>
  <c r="AU662" i="1"/>
  <c r="AT662" i="1"/>
  <c r="AK662" i="1"/>
  <c r="Z664" i="1"/>
  <c r="R664" i="1"/>
  <c r="Q664" i="1"/>
  <c r="P664" i="1"/>
  <c r="A664" i="1"/>
  <c r="AU661" i="1"/>
  <c r="AT661" i="1"/>
  <c r="AK661" i="1"/>
  <c r="AL661" i="1" s="1"/>
  <c r="Z663" i="1"/>
  <c r="R663" i="1"/>
  <c r="Q663" i="1"/>
  <c r="P663" i="1"/>
  <c r="A663" i="1"/>
  <c r="AU660" i="1"/>
  <c r="AT660" i="1"/>
  <c r="AK660" i="1"/>
  <c r="AL660" i="1" s="1"/>
  <c r="Z662" i="1"/>
  <c r="R662" i="1"/>
  <c r="Q662" i="1"/>
  <c r="P662" i="1"/>
  <c r="A662" i="1"/>
  <c r="AU658" i="1"/>
  <c r="AT658" i="1"/>
  <c r="AK658" i="1"/>
  <c r="AJ658" i="1"/>
  <c r="Z660" i="1"/>
  <c r="R660" i="1"/>
  <c r="Q660" i="1"/>
  <c r="P660" i="1"/>
  <c r="A660" i="1"/>
  <c r="AV662" i="1" l="1"/>
  <c r="AL662" i="1"/>
  <c r="AV661" i="1"/>
  <c r="AV660" i="1"/>
  <c r="AL658" i="1"/>
  <c r="AV658" i="1"/>
  <c r="AU659" i="1"/>
  <c r="AT659" i="1"/>
  <c r="AK659" i="1"/>
  <c r="AJ659" i="1"/>
  <c r="Z661" i="1"/>
  <c r="R661" i="1"/>
  <c r="Q661" i="1"/>
  <c r="P661" i="1"/>
  <c r="A661" i="1"/>
  <c r="AU657" i="1"/>
  <c r="AT657" i="1"/>
  <c r="AK657" i="1"/>
  <c r="AJ657" i="1"/>
  <c r="Z659" i="1"/>
  <c r="R659" i="1"/>
  <c r="Q659" i="1"/>
  <c r="P659" i="1"/>
  <c r="A659" i="1"/>
  <c r="AU656" i="1"/>
  <c r="AT656" i="1"/>
  <c r="AK656" i="1"/>
  <c r="AJ656" i="1"/>
  <c r="Z658" i="1"/>
  <c r="R658" i="1"/>
  <c r="Q658" i="1"/>
  <c r="P658" i="1"/>
  <c r="A658" i="1"/>
  <c r="AL659" i="1" l="1"/>
  <c r="AL656" i="1"/>
  <c r="AV659" i="1"/>
  <c r="AL657" i="1"/>
  <c r="AV657" i="1"/>
  <c r="AV656" i="1"/>
  <c r="AU655" i="1" l="1"/>
  <c r="AT655" i="1"/>
  <c r="AK655" i="1"/>
  <c r="AJ655" i="1"/>
  <c r="Z657" i="1"/>
  <c r="R657" i="1"/>
  <c r="Q657" i="1"/>
  <c r="P657" i="1"/>
  <c r="A657" i="1"/>
  <c r="AJ3" i="1"/>
  <c r="AK3" i="1"/>
  <c r="AT3" i="1"/>
  <c r="AU3" i="1"/>
  <c r="AJ4" i="1"/>
  <c r="AK4" i="1"/>
  <c r="AT4" i="1"/>
  <c r="AU4" i="1"/>
  <c r="AJ5" i="1"/>
  <c r="AK5" i="1"/>
  <c r="AT5" i="1"/>
  <c r="AU5" i="1"/>
  <c r="AJ6" i="1"/>
  <c r="AK6" i="1"/>
  <c r="AT6" i="1"/>
  <c r="AU6" i="1"/>
  <c r="AJ7" i="1"/>
  <c r="AK7" i="1"/>
  <c r="AT7" i="1"/>
  <c r="AU7" i="1"/>
  <c r="AJ8" i="1"/>
  <c r="AK8" i="1"/>
  <c r="AT8" i="1"/>
  <c r="AU8" i="1"/>
  <c r="AJ9" i="1"/>
  <c r="AK9" i="1"/>
  <c r="AT9" i="1"/>
  <c r="AU9" i="1"/>
  <c r="AJ10" i="1"/>
  <c r="AK10" i="1"/>
  <c r="AT10" i="1"/>
  <c r="AU10" i="1"/>
  <c r="AJ11" i="1"/>
  <c r="AK11" i="1"/>
  <c r="AT11" i="1"/>
  <c r="AU11" i="1"/>
  <c r="AJ12" i="1"/>
  <c r="AK12" i="1"/>
  <c r="AT12" i="1"/>
  <c r="AU12" i="1"/>
  <c r="AJ13" i="1"/>
  <c r="AK13" i="1"/>
  <c r="AT13" i="1"/>
  <c r="AU13" i="1"/>
  <c r="AJ14" i="1"/>
  <c r="AK14" i="1"/>
  <c r="AT14" i="1"/>
  <c r="AU14" i="1"/>
  <c r="AJ15" i="1"/>
  <c r="AK15" i="1"/>
  <c r="AT15" i="1"/>
  <c r="AU15" i="1"/>
  <c r="AJ16" i="1"/>
  <c r="AK16" i="1"/>
  <c r="AT16" i="1"/>
  <c r="AU16" i="1"/>
  <c r="AJ17" i="1"/>
  <c r="AK17" i="1"/>
  <c r="AT17" i="1"/>
  <c r="AU17" i="1"/>
  <c r="AJ18" i="1"/>
  <c r="AK18" i="1"/>
  <c r="AT18" i="1"/>
  <c r="AU18" i="1"/>
  <c r="AJ19" i="1"/>
  <c r="AK19" i="1"/>
  <c r="AT19" i="1"/>
  <c r="AU19" i="1"/>
  <c r="AJ20" i="1"/>
  <c r="AK20" i="1"/>
  <c r="AT20" i="1"/>
  <c r="AU20" i="1"/>
  <c r="AJ21" i="1"/>
  <c r="AK21" i="1"/>
  <c r="AT21" i="1"/>
  <c r="AU21" i="1"/>
  <c r="AJ22" i="1"/>
  <c r="AK22" i="1"/>
  <c r="AT22" i="1"/>
  <c r="AU22" i="1"/>
  <c r="AJ23" i="1"/>
  <c r="AK23" i="1"/>
  <c r="AT23" i="1"/>
  <c r="AU23" i="1"/>
  <c r="AJ24" i="1"/>
  <c r="AK24" i="1"/>
  <c r="AT24" i="1"/>
  <c r="AU24" i="1"/>
  <c r="AJ25" i="1"/>
  <c r="AK25" i="1"/>
  <c r="AT25" i="1"/>
  <c r="AU25" i="1"/>
  <c r="AJ26" i="1"/>
  <c r="AK26" i="1"/>
  <c r="AT26" i="1"/>
  <c r="AU26" i="1"/>
  <c r="AJ27" i="1"/>
  <c r="AK27" i="1"/>
  <c r="AT27" i="1"/>
  <c r="AU27" i="1"/>
  <c r="AJ28" i="1"/>
  <c r="AK28" i="1"/>
  <c r="AT28" i="1"/>
  <c r="AU28" i="1"/>
  <c r="AJ29" i="1"/>
  <c r="AK29" i="1"/>
  <c r="AT29" i="1"/>
  <c r="AU29" i="1"/>
  <c r="AJ30" i="1"/>
  <c r="AK30" i="1"/>
  <c r="AT30" i="1"/>
  <c r="AU30" i="1"/>
  <c r="AJ31" i="1"/>
  <c r="AK31" i="1"/>
  <c r="AT31" i="1"/>
  <c r="AU31" i="1"/>
  <c r="AJ32" i="1"/>
  <c r="AK32" i="1"/>
  <c r="AT32" i="1"/>
  <c r="AU32" i="1"/>
  <c r="AJ33" i="1"/>
  <c r="AK33" i="1"/>
  <c r="AT33" i="1"/>
  <c r="AU33" i="1"/>
  <c r="AJ34" i="1"/>
  <c r="AK34" i="1"/>
  <c r="AT34" i="1"/>
  <c r="AU34" i="1"/>
  <c r="AJ35" i="1"/>
  <c r="AK35" i="1"/>
  <c r="AT35" i="1"/>
  <c r="AU35" i="1"/>
  <c r="AJ36" i="1"/>
  <c r="AK36" i="1"/>
  <c r="AT36" i="1"/>
  <c r="AU36" i="1"/>
  <c r="AJ37" i="1"/>
  <c r="AK37" i="1"/>
  <c r="AT37" i="1"/>
  <c r="AU37" i="1"/>
  <c r="AJ38" i="1"/>
  <c r="AK38" i="1"/>
  <c r="AT38" i="1"/>
  <c r="AU38" i="1"/>
  <c r="AJ39" i="1"/>
  <c r="AK39" i="1"/>
  <c r="AT39" i="1"/>
  <c r="AU39" i="1"/>
  <c r="AJ40" i="1"/>
  <c r="AK40" i="1"/>
  <c r="AT40" i="1"/>
  <c r="AU40" i="1"/>
  <c r="AJ41" i="1"/>
  <c r="AK41" i="1"/>
  <c r="AT41" i="1"/>
  <c r="AU41" i="1"/>
  <c r="AJ42" i="1"/>
  <c r="AK42" i="1"/>
  <c r="AT42" i="1"/>
  <c r="AU42" i="1"/>
  <c r="AJ43" i="1"/>
  <c r="AK43" i="1"/>
  <c r="AT43" i="1"/>
  <c r="AU43" i="1"/>
  <c r="AJ44" i="1"/>
  <c r="AK44" i="1"/>
  <c r="AT44" i="1"/>
  <c r="AU44" i="1"/>
  <c r="AJ45" i="1"/>
  <c r="AK45" i="1"/>
  <c r="AT45" i="1"/>
  <c r="AU45" i="1"/>
  <c r="AJ46" i="1"/>
  <c r="AK46" i="1"/>
  <c r="AT46" i="1"/>
  <c r="AU46" i="1"/>
  <c r="AJ47" i="1"/>
  <c r="AK47" i="1"/>
  <c r="AT47" i="1"/>
  <c r="AU47" i="1"/>
  <c r="AJ48" i="1"/>
  <c r="AK48" i="1"/>
  <c r="AT48" i="1"/>
  <c r="AU48" i="1"/>
  <c r="AJ49" i="1"/>
  <c r="AK49" i="1"/>
  <c r="AT49" i="1"/>
  <c r="AU49" i="1"/>
  <c r="AJ50" i="1"/>
  <c r="AK50" i="1"/>
  <c r="AT50" i="1"/>
  <c r="AU50" i="1"/>
  <c r="AJ51" i="1"/>
  <c r="AK51" i="1"/>
  <c r="AT51" i="1"/>
  <c r="AU51" i="1"/>
  <c r="AJ52" i="1"/>
  <c r="AK52" i="1"/>
  <c r="AT52" i="1"/>
  <c r="AU52" i="1"/>
  <c r="AJ53" i="1"/>
  <c r="AK53" i="1"/>
  <c r="AT53" i="1"/>
  <c r="AU53" i="1"/>
  <c r="AJ54" i="1"/>
  <c r="AK54" i="1"/>
  <c r="AT54" i="1"/>
  <c r="AU54" i="1"/>
  <c r="AJ55" i="1"/>
  <c r="AK55" i="1"/>
  <c r="AT55" i="1"/>
  <c r="AU55" i="1"/>
  <c r="AJ56" i="1"/>
  <c r="AK56" i="1"/>
  <c r="AT56" i="1"/>
  <c r="AU56" i="1"/>
  <c r="AJ57" i="1"/>
  <c r="AK57" i="1"/>
  <c r="AT57" i="1"/>
  <c r="AU57" i="1"/>
  <c r="AJ58" i="1"/>
  <c r="AK58" i="1"/>
  <c r="AT58" i="1"/>
  <c r="AU58" i="1"/>
  <c r="AJ59" i="1"/>
  <c r="AK59" i="1"/>
  <c r="AT59" i="1"/>
  <c r="AU59" i="1"/>
  <c r="AJ60" i="1"/>
  <c r="AK60" i="1"/>
  <c r="AT60" i="1"/>
  <c r="AU60" i="1"/>
  <c r="AJ61" i="1"/>
  <c r="AK61" i="1"/>
  <c r="AT61" i="1"/>
  <c r="AU61" i="1"/>
  <c r="AJ62" i="1"/>
  <c r="AK62" i="1"/>
  <c r="AT62" i="1"/>
  <c r="AU62" i="1"/>
  <c r="AJ63" i="1"/>
  <c r="AK63" i="1"/>
  <c r="AT63" i="1"/>
  <c r="AU63" i="1"/>
  <c r="AJ64" i="1"/>
  <c r="AK64" i="1"/>
  <c r="AT64" i="1"/>
  <c r="AU64" i="1"/>
  <c r="AJ65" i="1"/>
  <c r="AK65" i="1"/>
  <c r="AT65" i="1"/>
  <c r="AU65" i="1"/>
  <c r="AJ66" i="1"/>
  <c r="AK66" i="1"/>
  <c r="AT66" i="1"/>
  <c r="AU66" i="1"/>
  <c r="AJ67" i="1"/>
  <c r="AK67" i="1"/>
  <c r="AT67" i="1"/>
  <c r="AU67" i="1"/>
  <c r="AJ68" i="1"/>
  <c r="AK68" i="1"/>
  <c r="AT68" i="1"/>
  <c r="AU68" i="1"/>
  <c r="AJ69" i="1"/>
  <c r="AK69" i="1"/>
  <c r="AT69" i="1"/>
  <c r="AU69" i="1"/>
  <c r="AJ70" i="1"/>
  <c r="AK70" i="1"/>
  <c r="AT70" i="1"/>
  <c r="AU70" i="1"/>
  <c r="AJ71" i="1"/>
  <c r="AK71" i="1"/>
  <c r="AT71" i="1"/>
  <c r="AU71" i="1"/>
  <c r="AJ72" i="1"/>
  <c r="AK72" i="1"/>
  <c r="AT72" i="1"/>
  <c r="AU72" i="1"/>
  <c r="AJ73" i="1"/>
  <c r="AK73" i="1"/>
  <c r="AT73" i="1"/>
  <c r="AU73" i="1"/>
  <c r="AJ74" i="1"/>
  <c r="AK74" i="1"/>
  <c r="AT74" i="1"/>
  <c r="AU74" i="1"/>
  <c r="AJ75" i="1"/>
  <c r="AK75" i="1"/>
  <c r="AT75" i="1"/>
  <c r="AU75" i="1"/>
  <c r="AJ76" i="1"/>
  <c r="AK76" i="1"/>
  <c r="AT76" i="1"/>
  <c r="AU76" i="1"/>
  <c r="AJ77" i="1"/>
  <c r="AK77" i="1"/>
  <c r="AT77" i="1"/>
  <c r="AU77" i="1"/>
  <c r="AJ78" i="1"/>
  <c r="AK78" i="1"/>
  <c r="AT78" i="1"/>
  <c r="AU78" i="1"/>
  <c r="AJ79" i="1"/>
  <c r="AK79" i="1"/>
  <c r="AT79" i="1"/>
  <c r="AU79" i="1"/>
  <c r="AJ80" i="1"/>
  <c r="AK80" i="1"/>
  <c r="AT80" i="1"/>
  <c r="AU80" i="1"/>
  <c r="AJ81" i="1"/>
  <c r="AK81" i="1"/>
  <c r="AT81" i="1"/>
  <c r="AU81" i="1"/>
  <c r="AJ82" i="1"/>
  <c r="AK82" i="1"/>
  <c r="AT82" i="1"/>
  <c r="AU82" i="1"/>
  <c r="AJ83" i="1"/>
  <c r="AK83" i="1"/>
  <c r="AT83" i="1"/>
  <c r="AU83" i="1"/>
  <c r="AJ84" i="1"/>
  <c r="AK84" i="1"/>
  <c r="AT84" i="1"/>
  <c r="AU84" i="1"/>
  <c r="AJ85" i="1"/>
  <c r="AK85" i="1"/>
  <c r="AT85" i="1"/>
  <c r="AU85" i="1"/>
  <c r="AJ86" i="1"/>
  <c r="AK86" i="1"/>
  <c r="AT86" i="1"/>
  <c r="AU86" i="1"/>
  <c r="AJ87" i="1"/>
  <c r="AK87" i="1"/>
  <c r="AT87" i="1"/>
  <c r="AU87" i="1"/>
  <c r="AJ88" i="1"/>
  <c r="AK88" i="1"/>
  <c r="AT88" i="1"/>
  <c r="AU88" i="1"/>
  <c r="AJ89" i="1"/>
  <c r="AK89" i="1"/>
  <c r="AT89" i="1"/>
  <c r="AU89" i="1"/>
  <c r="AJ90" i="1"/>
  <c r="AK90" i="1"/>
  <c r="AT90" i="1"/>
  <c r="AU90" i="1"/>
  <c r="AJ91" i="1"/>
  <c r="AK91" i="1"/>
  <c r="AT91" i="1"/>
  <c r="AU91" i="1"/>
  <c r="AJ92" i="1"/>
  <c r="AK92" i="1"/>
  <c r="AT92" i="1"/>
  <c r="AU92" i="1"/>
  <c r="AJ93" i="1"/>
  <c r="AK93" i="1"/>
  <c r="AT93" i="1"/>
  <c r="AU93" i="1"/>
  <c r="AJ94" i="1"/>
  <c r="AK94" i="1"/>
  <c r="AT94" i="1"/>
  <c r="AU94" i="1"/>
  <c r="AJ95" i="1"/>
  <c r="AK95" i="1"/>
  <c r="AT95" i="1"/>
  <c r="AU95" i="1"/>
  <c r="AJ96" i="1"/>
  <c r="AK96" i="1"/>
  <c r="AT96" i="1"/>
  <c r="AU96" i="1"/>
  <c r="AJ97" i="1"/>
  <c r="AK97" i="1"/>
  <c r="AT97" i="1"/>
  <c r="AU97" i="1"/>
  <c r="AJ98" i="1"/>
  <c r="AK98" i="1"/>
  <c r="AT98" i="1"/>
  <c r="AU98" i="1"/>
  <c r="AJ99" i="1"/>
  <c r="AK99" i="1"/>
  <c r="AT99" i="1"/>
  <c r="AU99" i="1"/>
  <c r="AJ100" i="1"/>
  <c r="AK100" i="1"/>
  <c r="AT100" i="1"/>
  <c r="AU100" i="1"/>
  <c r="AJ101" i="1"/>
  <c r="AK101" i="1"/>
  <c r="AT101" i="1"/>
  <c r="AU101" i="1"/>
  <c r="AJ102" i="1"/>
  <c r="AK102" i="1"/>
  <c r="AT102" i="1"/>
  <c r="AU102" i="1"/>
  <c r="AJ103" i="1"/>
  <c r="AK103" i="1"/>
  <c r="AT103" i="1"/>
  <c r="AU103" i="1"/>
  <c r="AJ104" i="1"/>
  <c r="AK104" i="1"/>
  <c r="AT104" i="1"/>
  <c r="AU104" i="1"/>
  <c r="AJ105" i="1"/>
  <c r="AK105" i="1"/>
  <c r="AT105" i="1"/>
  <c r="AU105" i="1"/>
  <c r="AJ106" i="1"/>
  <c r="AK106" i="1"/>
  <c r="AT106" i="1"/>
  <c r="AU106" i="1"/>
  <c r="AJ107" i="1"/>
  <c r="AK107" i="1"/>
  <c r="AT107" i="1"/>
  <c r="AU107" i="1"/>
  <c r="AJ108" i="1"/>
  <c r="AK108" i="1"/>
  <c r="AT108" i="1"/>
  <c r="AU108" i="1"/>
  <c r="AJ109" i="1"/>
  <c r="AK109" i="1"/>
  <c r="AT109" i="1"/>
  <c r="AU109" i="1"/>
  <c r="AJ110" i="1"/>
  <c r="AK110" i="1"/>
  <c r="AT110" i="1"/>
  <c r="AU110" i="1"/>
  <c r="AJ111" i="1"/>
  <c r="AK111" i="1"/>
  <c r="AT111" i="1"/>
  <c r="AU111" i="1"/>
  <c r="AJ112" i="1"/>
  <c r="AK112" i="1"/>
  <c r="AT112" i="1"/>
  <c r="AU112" i="1"/>
  <c r="AJ113" i="1"/>
  <c r="AK113" i="1"/>
  <c r="AT113" i="1"/>
  <c r="AU113" i="1"/>
  <c r="AJ114" i="1"/>
  <c r="AK114" i="1"/>
  <c r="AT114" i="1"/>
  <c r="AU114" i="1"/>
  <c r="AJ115" i="1"/>
  <c r="AK115" i="1"/>
  <c r="AT115" i="1"/>
  <c r="AU115" i="1"/>
  <c r="AJ116" i="1"/>
  <c r="AK116" i="1"/>
  <c r="AT116" i="1"/>
  <c r="AU116" i="1"/>
  <c r="AJ117" i="1"/>
  <c r="AK117" i="1"/>
  <c r="AT117" i="1"/>
  <c r="AU117" i="1"/>
  <c r="AJ118" i="1"/>
  <c r="AK118" i="1"/>
  <c r="AT118" i="1"/>
  <c r="AU118" i="1"/>
  <c r="AJ119" i="1"/>
  <c r="AK119" i="1"/>
  <c r="AT119" i="1"/>
  <c r="AU119" i="1"/>
  <c r="AJ120" i="1"/>
  <c r="AK120" i="1"/>
  <c r="AT120" i="1"/>
  <c r="AU120" i="1"/>
  <c r="AJ121" i="1"/>
  <c r="AK121" i="1"/>
  <c r="AT121" i="1"/>
  <c r="AU121" i="1"/>
  <c r="AJ122" i="1"/>
  <c r="AK122" i="1"/>
  <c r="AT122" i="1"/>
  <c r="AU122" i="1"/>
  <c r="AJ123" i="1"/>
  <c r="AK123" i="1"/>
  <c r="AT123" i="1"/>
  <c r="AU123" i="1"/>
  <c r="AJ124" i="1"/>
  <c r="AK124" i="1"/>
  <c r="AT124" i="1"/>
  <c r="AU124" i="1"/>
  <c r="AJ125" i="1"/>
  <c r="AK125" i="1"/>
  <c r="AT125" i="1"/>
  <c r="AU125" i="1"/>
  <c r="AJ126" i="1"/>
  <c r="AK126" i="1"/>
  <c r="AT126" i="1"/>
  <c r="AU126" i="1"/>
  <c r="AJ127" i="1"/>
  <c r="AK127" i="1"/>
  <c r="AT127" i="1"/>
  <c r="AU127" i="1"/>
  <c r="AJ128" i="1"/>
  <c r="AK128" i="1"/>
  <c r="AT128" i="1"/>
  <c r="AU128" i="1"/>
  <c r="AJ129" i="1"/>
  <c r="AK129" i="1"/>
  <c r="AT129" i="1"/>
  <c r="AU129" i="1"/>
  <c r="AJ130" i="1"/>
  <c r="AK130" i="1"/>
  <c r="AT130" i="1"/>
  <c r="AU130" i="1"/>
  <c r="AJ131" i="1"/>
  <c r="AK131" i="1"/>
  <c r="AT131" i="1"/>
  <c r="AU131" i="1"/>
  <c r="AJ132" i="1"/>
  <c r="AK132" i="1"/>
  <c r="AT132" i="1"/>
  <c r="AU132" i="1"/>
  <c r="AJ133" i="1"/>
  <c r="AK133" i="1"/>
  <c r="AT133" i="1"/>
  <c r="AU133" i="1"/>
  <c r="AJ134" i="1"/>
  <c r="AK134" i="1"/>
  <c r="AT134" i="1"/>
  <c r="AU134" i="1"/>
  <c r="AJ135" i="1"/>
  <c r="AK135" i="1"/>
  <c r="AT135" i="1"/>
  <c r="AU135" i="1"/>
  <c r="AJ136" i="1"/>
  <c r="AK136" i="1"/>
  <c r="AT136" i="1"/>
  <c r="AU136" i="1"/>
  <c r="AJ137" i="1"/>
  <c r="AK137" i="1"/>
  <c r="AT137" i="1"/>
  <c r="AU137" i="1"/>
  <c r="AJ138" i="1"/>
  <c r="AK138" i="1"/>
  <c r="AT138" i="1"/>
  <c r="AU138" i="1"/>
  <c r="AJ139" i="1"/>
  <c r="AK139" i="1"/>
  <c r="AT139" i="1"/>
  <c r="AU139" i="1"/>
  <c r="AJ140" i="1"/>
  <c r="AK140" i="1"/>
  <c r="AT140" i="1"/>
  <c r="AU140" i="1"/>
  <c r="AJ141" i="1"/>
  <c r="AK141" i="1"/>
  <c r="AT141" i="1"/>
  <c r="AU141" i="1"/>
  <c r="AJ142" i="1"/>
  <c r="AK142" i="1"/>
  <c r="AT142" i="1"/>
  <c r="AU142" i="1"/>
  <c r="AJ143" i="1"/>
  <c r="AK143" i="1"/>
  <c r="AT143" i="1"/>
  <c r="AU143" i="1"/>
  <c r="AJ144" i="1"/>
  <c r="AK144" i="1"/>
  <c r="AT144" i="1"/>
  <c r="AU144" i="1"/>
  <c r="AJ145" i="1"/>
  <c r="AK145" i="1"/>
  <c r="AT145" i="1"/>
  <c r="AU145" i="1"/>
  <c r="AJ146" i="1"/>
  <c r="AK146" i="1"/>
  <c r="AT146" i="1"/>
  <c r="AU146" i="1"/>
  <c r="AJ147" i="1"/>
  <c r="AK147" i="1"/>
  <c r="AT147" i="1"/>
  <c r="AU147" i="1"/>
  <c r="AJ148" i="1"/>
  <c r="AK148" i="1"/>
  <c r="AT148" i="1"/>
  <c r="AU148" i="1"/>
  <c r="AJ149" i="1"/>
  <c r="AK149" i="1"/>
  <c r="AT149" i="1"/>
  <c r="AU149" i="1"/>
  <c r="AJ150" i="1"/>
  <c r="AK150" i="1"/>
  <c r="AT150" i="1"/>
  <c r="AU150" i="1"/>
  <c r="AJ151" i="1"/>
  <c r="AK151" i="1"/>
  <c r="AT151" i="1"/>
  <c r="AU151" i="1"/>
  <c r="AJ152" i="1"/>
  <c r="AK152" i="1"/>
  <c r="AT152" i="1"/>
  <c r="AU152" i="1"/>
  <c r="AJ153" i="1"/>
  <c r="AK153" i="1"/>
  <c r="AT153" i="1"/>
  <c r="AU153" i="1"/>
  <c r="AJ154" i="1"/>
  <c r="AK154" i="1"/>
  <c r="AT154" i="1"/>
  <c r="AU154" i="1"/>
  <c r="AJ155" i="1"/>
  <c r="AK155" i="1"/>
  <c r="AT155" i="1"/>
  <c r="AU155" i="1"/>
  <c r="AJ156" i="1"/>
  <c r="AK156" i="1"/>
  <c r="AT156" i="1"/>
  <c r="AU156" i="1"/>
  <c r="AJ157" i="1"/>
  <c r="AK157" i="1"/>
  <c r="AT157" i="1"/>
  <c r="AU157" i="1"/>
  <c r="AJ158" i="1"/>
  <c r="AK158" i="1"/>
  <c r="AT158" i="1"/>
  <c r="AU158" i="1"/>
  <c r="AJ159" i="1"/>
  <c r="AK159" i="1"/>
  <c r="AT159" i="1"/>
  <c r="AU159" i="1"/>
  <c r="AJ160" i="1"/>
  <c r="AK160" i="1"/>
  <c r="AT160" i="1"/>
  <c r="AU160" i="1"/>
  <c r="AJ161" i="1"/>
  <c r="AK161" i="1"/>
  <c r="AT161" i="1"/>
  <c r="AU161" i="1"/>
  <c r="AJ162" i="1"/>
  <c r="AK162" i="1"/>
  <c r="AT162" i="1"/>
  <c r="AU162" i="1"/>
  <c r="AJ163" i="1"/>
  <c r="AK163" i="1"/>
  <c r="AT163" i="1"/>
  <c r="AU163" i="1"/>
  <c r="AJ164" i="1"/>
  <c r="AK164" i="1"/>
  <c r="AT164" i="1"/>
  <c r="AU164" i="1"/>
  <c r="AJ165" i="1"/>
  <c r="AK165" i="1"/>
  <c r="AT165" i="1"/>
  <c r="AU165" i="1"/>
  <c r="AJ166" i="1"/>
  <c r="AK166" i="1"/>
  <c r="AT166" i="1"/>
  <c r="AU166" i="1"/>
  <c r="AJ167" i="1"/>
  <c r="AK167" i="1"/>
  <c r="AT167" i="1"/>
  <c r="AU167" i="1"/>
  <c r="AJ168" i="1"/>
  <c r="AK168" i="1"/>
  <c r="AT168" i="1"/>
  <c r="AU168" i="1"/>
  <c r="AJ169" i="1"/>
  <c r="AK169" i="1"/>
  <c r="AT169" i="1"/>
  <c r="AU169" i="1"/>
  <c r="AJ170" i="1"/>
  <c r="AK170" i="1"/>
  <c r="AT170" i="1"/>
  <c r="AU170" i="1"/>
  <c r="AJ171" i="1"/>
  <c r="AK171" i="1"/>
  <c r="AT171" i="1"/>
  <c r="AU171" i="1"/>
  <c r="AJ172" i="1"/>
  <c r="AK172" i="1"/>
  <c r="AT172" i="1"/>
  <c r="AU172" i="1"/>
  <c r="AJ173" i="1"/>
  <c r="AK173" i="1"/>
  <c r="AT173" i="1"/>
  <c r="AU173" i="1"/>
  <c r="AJ174" i="1"/>
  <c r="AK174" i="1"/>
  <c r="AT174" i="1"/>
  <c r="AU174" i="1"/>
  <c r="AJ175" i="1"/>
  <c r="AK175" i="1"/>
  <c r="AT175" i="1"/>
  <c r="AU175" i="1"/>
  <c r="AJ176" i="1"/>
  <c r="AK176" i="1"/>
  <c r="AT176" i="1"/>
  <c r="AU176" i="1"/>
  <c r="AJ177" i="1"/>
  <c r="AK177" i="1"/>
  <c r="AT177" i="1"/>
  <c r="AU177" i="1"/>
  <c r="AJ178" i="1"/>
  <c r="AK178" i="1"/>
  <c r="AT178" i="1"/>
  <c r="AU178" i="1"/>
  <c r="AJ179" i="1"/>
  <c r="AK179" i="1"/>
  <c r="AT179" i="1"/>
  <c r="AU179" i="1"/>
  <c r="AJ180" i="1"/>
  <c r="AK180" i="1"/>
  <c r="AT180" i="1"/>
  <c r="AU180" i="1"/>
  <c r="AJ181" i="1"/>
  <c r="AK181" i="1"/>
  <c r="AT181" i="1"/>
  <c r="AU181" i="1"/>
  <c r="AJ182" i="1"/>
  <c r="AK182" i="1"/>
  <c r="AT182" i="1"/>
  <c r="AU182" i="1"/>
  <c r="AJ183" i="1"/>
  <c r="AK183" i="1"/>
  <c r="AT183" i="1"/>
  <c r="AU183" i="1"/>
  <c r="AJ184" i="1"/>
  <c r="AK184" i="1"/>
  <c r="AT184" i="1"/>
  <c r="AU184" i="1"/>
  <c r="AJ185" i="1"/>
  <c r="AK185" i="1"/>
  <c r="AT185" i="1"/>
  <c r="AU185" i="1"/>
  <c r="AJ186" i="1"/>
  <c r="AK186" i="1"/>
  <c r="AT186" i="1"/>
  <c r="AU186" i="1"/>
  <c r="AJ187" i="1"/>
  <c r="AK187" i="1"/>
  <c r="AT187" i="1"/>
  <c r="AU187" i="1"/>
  <c r="AJ188" i="1"/>
  <c r="AK188" i="1"/>
  <c r="AT188" i="1"/>
  <c r="AU188" i="1"/>
  <c r="AJ189" i="1"/>
  <c r="AK189" i="1"/>
  <c r="AT189" i="1"/>
  <c r="AU189" i="1"/>
  <c r="AJ190" i="1"/>
  <c r="AK190" i="1"/>
  <c r="AT190" i="1"/>
  <c r="AU190" i="1"/>
  <c r="AJ191" i="1"/>
  <c r="AK191" i="1"/>
  <c r="AT191" i="1"/>
  <c r="AU191" i="1"/>
  <c r="AJ192" i="1"/>
  <c r="AK192" i="1"/>
  <c r="AT192" i="1"/>
  <c r="AU192" i="1"/>
  <c r="AJ193" i="1"/>
  <c r="AK193" i="1"/>
  <c r="AT193" i="1"/>
  <c r="AU193" i="1"/>
  <c r="AJ194" i="1"/>
  <c r="AK194" i="1"/>
  <c r="AT194" i="1"/>
  <c r="AU194" i="1"/>
  <c r="AJ195" i="1"/>
  <c r="AK195" i="1"/>
  <c r="AT195" i="1"/>
  <c r="AU195" i="1"/>
  <c r="AJ196" i="1"/>
  <c r="AK196" i="1"/>
  <c r="AT196" i="1"/>
  <c r="AU196" i="1"/>
  <c r="AJ197" i="1"/>
  <c r="AK197" i="1"/>
  <c r="AT197" i="1"/>
  <c r="AU197" i="1"/>
  <c r="AJ198" i="1"/>
  <c r="AK198" i="1"/>
  <c r="AT198" i="1"/>
  <c r="AU198" i="1"/>
  <c r="AJ199" i="1"/>
  <c r="AK199" i="1"/>
  <c r="AT199" i="1"/>
  <c r="AU199" i="1"/>
  <c r="AJ200" i="1"/>
  <c r="AK200" i="1"/>
  <c r="AT200" i="1"/>
  <c r="AU200" i="1"/>
  <c r="AJ201" i="1"/>
  <c r="AK201" i="1"/>
  <c r="AT201" i="1"/>
  <c r="AU201" i="1"/>
  <c r="AJ202" i="1"/>
  <c r="AK202" i="1"/>
  <c r="AT202" i="1"/>
  <c r="AU202" i="1"/>
  <c r="AJ203" i="1"/>
  <c r="AK203" i="1"/>
  <c r="AT203" i="1"/>
  <c r="AU203" i="1"/>
  <c r="AJ204" i="1"/>
  <c r="AK204" i="1"/>
  <c r="AT204" i="1"/>
  <c r="AU204" i="1"/>
  <c r="AJ205" i="1"/>
  <c r="AK205" i="1"/>
  <c r="AT205" i="1"/>
  <c r="AU205" i="1"/>
  <c r="AJ206" i="1"/>
  <c r="AK206" i="1"/>
  <c r="AT206" i="1"/>
  <c r="AU206" i="1"/>
  <c r="AJ207" i="1"/>
  <c r="AK207" i="1"/>
  <c r="AT207" i="1"/>
  <c r="AU207" i="1"/>
  <c r="AJ208" i="1"/>
  <c r="AK208" i="1"/>
  <c r="AT208" i="1"/>
  <c r="AU208" i="1"/>
  <c r="AJ209" i="1"/>
  <c r="AK209" i="1"/>
  <c r="AT209" i="1"/>
  <c r="AU209" i="1"/>
  <c r="AJ210" i="1"/>
  <c r="AK210" i="1"/>
  <c r="AT210" i="1"/>
  <c r="AU210" i="1"/>
  <c r="AJ211" i="1"/>
  <c r="AK211" i="1"/>
  <c r="AT211" i="1"/>
  <c r="AU211" i="1"/>
  <c r="AJ212" i="1"/>
  <c r="AK212" i="1"/>
  <c r="AT212" i="1"/>
  <c r="AU212" i="1"/>
  <c r="AJ213" i="1"/>
  <c r="AK213" i="1"/>
  <c r="AT213" i="1"/>
  <c r="AU213" i="1"/>
  <c r="AJ214" i="1"/>
  <c r="AK214" i="1"/>
  <c r="AT214" i="1"/>
  <c r="AU214" i="1"/>
  <c r="AJ215" i="1"/>
  <c r="AK215" i="1"/>
  <c r="AT215" i="1"/>
  <c r="AU215" i="1"/>
  <c r="AJ216" i="1"/>
  <c r="AK216" i="1"/>
  <c r="AT216" i="1"/>
  <c r="AU216" i="1"/>
  <c r="AJ217" i="1"/>
  <c r="AK217" i="1"/>
  <c r="AT217" i="1"/>
  <c r="AU217" i="1"/>
  <c r="AJ218" i="1"/>
  <c r="AK218" i="1"/>
  <c r="AT218" i="1"/>
  <c r="AU218" i="1"/>
  <c r="AJ219" i="1"/>
  <c r="AK219" i="1"/>
  <c r="AT219" i="1"/>
  <c r="AU219" i="1"/>
  <c r="AJ220" i="1"/>
  <c r="AK220" i="1"/>
  <c r="AT220" i="1"/>
  <c r="AU220" i="1"/>
  <c r="AJ221" i="1"/>
  <c r="AK221" i="1"/>
  <c r="AT221" i="1"/>
  <c r="AU221" i="1"/>
  <c r="AJ222" i="1"/>
  <c r="AK222" i="1"/>
  <c r="AT222" i="1"/>
  <c r="AU222" i="1"/>
  <c r="AJ223" i="1"/>
  <c r="AK223" i="1"/>
  <c r="AT223" i="1"/>
  <c r="AU223" i="1"/>
  <c r="AJ224" i="1"/>
  <c r="AK224" i="1"/>
  <c r="AT224" i="1"/>
  <c r="AU224" i="1"/>
  <c r="AJ225" i="1"/>
  <c r="AK225" i="1"/>
  <c r="AT225" i="1"/>
  <c r="AU225" i="1"/>
  <c r="AJ226" i="1"/>
  <c r="AK226" i="1"/>
  <c r="AT226" i="1"/>
  <c r="AU226" i="1"/>
  <c r="AJ227" i="1"/>
  <c r="AK227" i="1"/>
  <c r="AT227" i="1"/>
  <c r="AU227" i="1"/>
  <c r="AJ228" i="1"/>
  <c r="AK228" i="1"/>
  <c r="AT228" i="1"/>
  <c r="AU228" i="1"/>
  <c r="AJ229" i="1"/>
  <c r="AK229" i="1"/>
  <c r="AT229" i="1"/>
  <c r="AU229" i="1"/>
  <c r="AJ230" i="1"/>
  <c r="AK230" i="1"/>
  <c r="AT230" i="1"/>
  <c r="AU230" i="1"/>
  <c r="AJ231" i="1"/>
  <c r="AK231" i="1"/>
  <c r="AT231" i="1"/>
  <c r="AU231" i="1"/>
  <c r="AJ232" i="1"/>
  <c r="AK232" i="1"/>
  <c r="AT232" i="1"/>
  <c r="AU232" i="1"/>
  <c r="AJ233" i="1"/>
  <c r="AK233" i="1"/>
  <c r="AT233" i="1"/>
  <c r="AU233" i="1"/>
  <c r="AJ234" i="1"/>
  <c r="AK234" i="1"/>
  <c r="AT234" i="1"/>
  <c r="AU234" i="1"/>
  <c r="AJ235" i="1"/>
  <c r="AK235" i="1"/>
  <c r="AT235" i="1"/>
  <c r="AU235" i="1"/>
  <c r="AJ236" i="1"/>
  <c r="AK236" i="1"/>
  <c r="AT236" i="1"/>
  <c r="AU236" i="1"/>
  <c r="AJ237" i="1"/>
  <c r="AK237" i="1"/>
  <c r="AT237" i="1"/>
  <c r="AU237" i="1"/>
  <c r="AJ238" i="1"/>
  <c r="AK238" i="1"/>
  <c r="AT238" i="1"/>
  <c r="AU238" i="1"/>
  <c r="AJ239" i="1"/>
  <c r="AK239" i="1"/>
  <c r="AT239" i="1"/>
  <c r="AU239" i="1"/>
  <c r="AJ240" i="1"/>
  <c r="AK240" i="1"/>
  <c r="AT240" i="1"/>
  <c r="AU240" i="1"/>
  <c r="AJ241" i="1"/>
  <c r="AK241" i="1"/>
  <c r="AT241" i="1"/>
  <c r="AU241" i="1"/>
  <c r="AJ242" i="1"/>
  <c r="AK242" i="1"/>
  <c r="AT242" i="1"/>
  <c r="AU242" i="1"/>
  <c r="AJ243" i="1"/>
  <c r="AK243" i="1"/>
  <c r="AT243" i="1"/>
  <c r="AU243" i="1"/>
  <c r="AJ244" i="1"/>
  <c r="AK244" i="1"/>
  <c r="AT244" i="1"/>
  <c r="AU244" i="1"/>
  <c r="AJ245" i="1"/>
  <c r="AK245" i="1"/>
  <c r="AT245" i="1"/>
  <c r="AU245" i="1"/>
  <c r="AJ246" i="1"/>
  <c r="AK246" i="1"/>
  <c r="AT246" i="1"/>
  <c r="AU246" i="1"/>
  <c r="AJ247" i="1"/>
  <c r="AK247" i="1"/>
  <c r="AT247" i="1"/>
  <c r="AU247" i="1"/>
  <c r="AJ248" i="1"/>
  <c r="AK248" i="1"/>
  <c r="AT248" i="1"/>
  <c r="AU248" i="1"/>
  <c r="AJ249" i="1"/>
  <c r="AK249" i="1"/>
  <c r="AT249" i="1"/>
  <c r="AU249" i="1"/>
  <c r="AJ250" i="1"/>
  <c r="AK250" i="1"/>
  <c r="AT250" i="1"/>
  <c r="AU250" i="1"/>
  <c r="AJ251" i="1"/>
  <c r="AK251" i="1"/>
  <c r="AT251" i="1"/>
  <c r="AU251" i="1"/>
  <c r="AJ252" i="1"/>
  <c r="AK252" i="1"/>
  <c r="AT252" i="1"/>
  <c r="AU252" i="1"/>
  <c r="AJ253" i="1"/>
  <c r="AK253" i="1"/>
  <c r="AT253" i="1"/>
  <c r="AU253" i="1"/>
  <c r="AJ254" i="1"/>
  <c r="AK254" i="1"/>
  <c r="AT254" i="1"/>
  <c r="AU254" i="1"/>
  <c r="AJ255" i="1"/>
  <c r="AK255" i="1"/>
  <c r="AT255" i="1"/>
  <c r="AU255" i="1"/>
  <c r="AJ256" i="1"/>
  <c r="AK256" i="1"/>
  <c r="AT256" i="1"/>
  <c r="AU256" i="1"/>
  <c r="AJ257" i="1"/>
  <c r="AK257" i="1"/>
  <c r="AT257" i="1"/>
  <c r="AU257" i="1"/>
  <c r="AJ258" i="1"/>
  <c r="AK258" i="1"/>
  <c r="AT258" i="1"/>
  <c r="AU258" i="1"/>
  <c r="AJ259" i="1"/>
  <c r="AK259" i="1"/>
  <c r="AT259" i="1"/>
  <c r="AU259" i="1"/>
  <c r="AJ260" i="1"/>
  <c r="AK260" i="1"/>
  <c r="AT260" i="1"/>
  <c r="AU260" i="1"/>
  <c r="AJ261" i="1"/>
  <c r="AK261" i="1"/>
  <c r="AT261" i="1"/>
  <c r="AU261" i="1"/>
  <c r="AJ262" i="1"/>
  <c r="AK262" i="1"/>
  <c r="AT262" i="1"/>
  <c r="AU262" i="1"/>
  <c r="AJ263" i="1"/>
  <c r="AK263" i="1"/>
  <c r="AT263" i="1"/>
  <c r="AU263" i="1"/>
  <c r="AJ264" i="1"/>
  <c r="AK264" i="1"/>
  <c r="AT264" i="1"/>
  <c r="AU264" i="1"/>
  <c r="AJ265" i="1"/>
  <c r="AK265" i="1"/>
  <c r="AT265" i="1"/>
  <c r="AU265" i="1"/>
  <c r="AJ266" i="1"/>
  <c r="AK266" i="1"/>
  <c r="AT266" i="1"/>
  <c r="AU266" i="1"/>
  <c r="AJ267" i="1"/>
  <c r="AK267" i="1"/>
  <c r="AT267" i="1"/>
  <c r="AU267" i="1"/>
  <c r="AJ268" i="1"/>
  <c r="AK268" i="1"/>
  <c r="AT268" i="1"/>
  <c r="AU268" i="1"/>
  <c r="AJ269" i="1"/>
  <c r="AK269" i="1"/>
  <c r="AT269" i="1"/>
  <c r="AU269" i="1"/>
  <c r="AJ270" i="1"/>
  <c r="AK270" i="1"/>
  <c r="AT270" i="1"/>
  <c r="AU270" i="1"/>
  <c r="AJ271" i="1"/>
  <c r="AK271" i="1"/>
  <c r="AT271" i="1"/>
  <c r="AU271" i="1"/>
  <c r="AJ272" i="1"/>
  <c r="AK272" i="1"/>
  <c r="AT272" i="1"/>
  <c r="AU272" i="1"/>
  <c r="AJ273" i="1"/>
  <c r="AK273" i="1"/>
  <c r="AT273" i="1"/>
  <c r="AU273" i="1"/>
  <c r="AJ274" i="1"/>
  <c r="AK274" i="1"/>
  <c r="AT274" i="1"/>
  <c r="AU274" i="1"/>
  <c r="AJ275" i="1"/>
  <c r="AK275" i="1"/>
  <c r="AT275" i="1"/>
  <c r="AU275" i="1"/>
  <c r="AJ276" i="1"/>
  <c r="AK276" i="1"/>
  <c r="AT276" i="1"/>
  <c r="AU276" i="1"/>
  <c r="AJ277" i="1"/>
  <c r="AK277" i="1"/>
  <c r="AT277" i="1"/>
  <c r="AU277" i="1"/>
  <c r="AJ278" i="1"/>
  <c r="AK278" i="1"/>
  <c r="AT278" i="1"/>
  <c r="AU278" i="1"/>
  <c r="AJ279" i="1"/>
  <c r="AK279" i="1"/>
  <c r="AT279" i="1"/>
  <c r="AU279" i="1"/>
  <c r="AJ280" i="1"/>
  <c r="AK280" i="1"/>
  <c r="AT280" i="1"/>
  <c r="AU280" i="1"/>
  <c r="AJ281" i="1"/>
  <c r="AK281" i="1"/>
  <c r="AT281" i="1"/>
  <c r="AU281" i="1"/>
  <c r="AJ282" i="1"/>
  <c r="AK282" i="1"/>
  <c r="AT282" i="1"/>
  <c r="AU282" i="1"/>
  <c r="AJ283" i="1"/>
  <c r="AK283" i="1"/>
  <c r="AT283" i="1"/>
  <c r="AU283" i="1"/>
  <c r="AJ284" i="1"/>
  <c r="AK284" i="1"/>
  <c r="AT284" i="1"/>
  <c r="AU284" i="1"/>
  <c r="AJ285" i="1"/>
  <c r="AK285" i="1"/>
  <c r="AT285" i="1"/>
  <c r="AU285" i="1"/>
  <c r="AJ286" i="1"/>
  <c r="AK286" i="1"/>
  <c r="AT286" i="1"/>
  <c r="AU286" i="1"/>
  <c r="AJ287" i="1"/>
  <c r="AK287" i="1"/>
  <c r="AT287" i="1"/>
  <c r="AU287" i="1"/>
  <c r="AJ288" i="1"/>
  <c r="AK288" i="1"/>
  <c r="AT288" i="1"/>
  <c r="AU288" i="1"/>
  <c r="AJ289" i="1"/>
  <c r="AK289" i="1"/>
  <c r="AT289" i="1"/>
  <c r="AU289" i="1"/>
  <c r="AJ290" i="1"/>
  <c r="AK290" i="1"/>
  <c r="AT290" i="1"/>
  <c r="AU290" i="1"/>
  <c r="AJ291" i="1"/>
  <c r="AK291" i="1"/>
  <c r="AT291" i="1"/>
  <c r="AU291" i="1"/>
  <c r="AJ292" i="1"/>
  <c r="AK292" i="1"/>
  <c r="AT292" i="1"/>
  <c r="AU292" i="1"/>
  <c r="AJ293" i="1"/>
  <c r="AK293" i="1"/>
  <c r="AT293" i="1"/>
  <c r="AU293" i="1"/>
  <c r="AJ294" i="1"/>
  <c r="AK294" i="1"/>
  <c r="AT294" i="1"/>
  <c r="AU294" i="1"/>
  <c r="AJ295" i="1"/>
  <c r="AK295" i="1"/>
  <c r="AT295" i="1"/>
  <c r="AU295" i="1"/>
  <c r="AJ296" i="1"/>
  <c r="AK296" i="1"/>
  <c r="AT296" i="1"/>
  <c r="AU296" i="1"/>
  <c r="AJ297" i="1"/>
  <c r="AK297" i="1"/>
  <c r="AT297" i="1"/>
  <c r="AU297" i="1"/>
  <c r="AJ298" i="1"/>
  <c r="AK298" i="1"/>
  <c r="AT298" i="1"/>
  <c r="AU298" i="1"/>
  <c r="AJ299" i="1"/>
  <c r="AK299" i="1"/>
  <c r="AT299" i="1"/>
  <c r="AU299" i="1"/>
  <c r="AJ300" i="1"/>
  <c r="AK300" i="1"/>
  <c r="AT300" i="1"/>
  <c r="AU300" i="1"/>
  <c r="AJ301" i="1"/>
  <c r="AK301" i="1"/>
  <c r="AT301" i="1"/>
  <c r="AU301" i="1"/>
  <c r="AJ302" i="1"/>
  <c r="AK302" i="1"/>
  <c r="AT302" i="1"/>
  <c r="AU302" i="1"/>
  <c r="AJ303" i="1"/>
  <c r="AK303" i="1"/>
  <c r="AT303" i="1"/>
  <c r="AU303" i="1"/>
  <c r="AJ304" i="1"/>
  <c r="AK304" i="1"/>
  <c r="AT304" i="1"/>
  <c r="AU304" i="1"/>
  <c r="AJ305" i="1"/>
  <c r="AK305" i="1"/>
  <c r="AT305" i="1"/>
  <c r="AU305" i="1"/>
  <c r="AJ306" i="1"/>
  <c r="AK306" i="1"/>
  <c r="AT306" i="1"/>
  <c r="AU306" i="1"/>
  <c r="AJ307" i="1"/>
  <c r="AK307" i="1"/>
  <c r="AT307" i="1"/>
  <c r="AU307" i="1"/>
  <c r="AJ308" i="1"/>
  <c r="AK308" i="1"/>
  <c r="AT308" i="1"/>
  <c r="AU308" i="1"/>
  <c r="AJ309" i="1"/>
  <c r="AK309" i="1"/>
  <c r="AT309" i="1"/>
  <c r="AU309" i="1"/>
  <c r="AJ310" i="1"/>
  <c r="AK310" i="1"/>
  <c r="AT310" i="1"/>
  <c r="AU310" i="1"/>
  <c r="AJ311" i="1"/>
  <c r="AK311" i="1"/>
  <c r="AT311" i="1"/>
  <c r="AU311" i="1"/>
  <c r="AJ312" i="1"/>
  <c r="AK312" i="1"/>
  <c r="AT312" i="1"/>
  <c r="AU312" i="1"/>
  <c r="AJ313" i="1"/>
  <c r="AK313" i="1"/>
  <c r="AT313" i="1"/>
  <c r="AU313" i="1"/>
  <c r="AJ314" i="1"/>
  <c r="AK314" i="1"/>
  <c r="AT314" i="1"/>
  <c r="AU314" i="1"/>
  <c r="AJ315" i="1"/>
  <c r="AK315" i="1"/>
  <c r="AT315" i="1"/>
  <c r="AU315" i="1"/>
  <c r="AJ316" i="1"/>
  <c r="AK316" i="1"/>
  <c r="AT316" i="1"/>
  <c r="AU316" i="1"/>
  <c r="AJ317" i="1"/>
  <c r="AK317" i="1"/>
  <c r="AT317" i="1"/>
  <c r="AU317" i="1"/>
  <c r="AJ318" i="1"/>
  <c r="AK318" i="1"/>
  <c r="AT318" i="1"/>
  <c r="AU318" i="1"/>
  <c r="AJ319" i="1"/>
  <c r="AK319" i="1"/>
  <c r="AT319" i="1"/>
  <c r="AU319" i="1"/>
  <c r="AJ320" i="1"/>
  <c r="AK320" i="1"/>
  <c r="AT320" i="1"/>
  <c r="AU320" i="1"/>
  <c r="AJ321" i="1"/>
  <c r="AK321" i="1"/>
  <c r="AT321" i="1"/>
  <c r="AU321" i="1"/>
  <c r="AJ322" i="1"/>
  <c r="AK322" i="1"/>
  <c r="AT322" i="1"/>
  <c r="AU322" i="1"/>
  <c r="AJ323" i="1"/>
  <c r="AK323" i="1"/>
  <c r="AT323" i="1"/>
  <c r="AU323" i="1"/>
  <c r="AJ324" i="1"/>
  <c r="AK324" i="1"/>
  <c r="AT324" i="1"/>
  <c r="AU324" i="1"/>
  <c r="AJ325" i="1"/>
  <c r="AK325" i="1"/>
  <c r="AT325" i="1"/>
  <c r="AU325" i="1"/>
  <c r="AJ326" i="1"/>
  <c r="AK326" i="1"/>
  <c r="AT326" i="1"/>
  <c r="AU326" i="1"/>
  <c r="AJ327" i="1"/>
  <c r="AK327" i="1"/>
  <c r="AT327" i="1"/>
  <c r="AU327" i="1"/>
  <c r="AJ328" i="1"/>
  <c r="AK328" i="1"/>
  <c r="AT328" i="1"/>
  <c r="AU328" i="1"/>
  <c r="AJ329" i="1"/>
  <c r="AK329" i="1"/>
  <c r="AT329" i="1"/>
  <c r="AU329" i="1"/>
  <c r="AJ330" i="1"/>
  <c r="AK330" i="1"/>
  <c r="AT330" i="1"/>
  <c r="AU330" i="1"/>
  <c r="AJ331" i="1"/>
  <c r="AK331" i="1"/>
  <c r="AT331" i="1"/>
  <c r="AU331" i="1"/>
  <c r="AJ332" i="1"/>
  <c r="AK332" i="1"/>
  <c r="AT332" i="1"/>
  <c r="AU332" i="1"/>
  <c r="AJ333" i="1"/>
  <c r="AK333" i="1"/>
  <c r="AT333" i="1"/>
  <c r="AU333" i="1"/>
  <c r="AJ334" i="1"/>
  <c r="AK334" i="1"/>
  <c r="AT334" i="1"/>
  <c r="AU334" i="1"/>
  <c r="AJ335" i="1"/>
  <c r="AK335" i="1"/>
  <c r="AT335" i="1"/>
  <c r="AU335" i="1"/>
  <c r="AJ336" i="1"/>
  <c r="AK336" i="1"/>
  <c r="AT336" i="1"/>
  <c r="AU336" i="1"/>
  <c r="AJ337" i="1"/>
  <c r="AK337" i="1"/>
  <c r="AT337" i="1"/>
  <c r="AU337" i="1"/>
  <c r="AJ338" i="1"/>
  <c r="AK338" i="1"/>
  <c r="AT338" i="1"/>
  <c r="AU338" i="1"/>
  <c r="AJ339" i="1"/>
  <c r="AK339" i="1"/>
  <c r="AT339" i="1"/>
  <c r="AU339" i="1"/>
  <c r="AJ340" i="1"/>
  <c r="AK340" i="1"/>
  <c r="AT340" i="1"/>
  <c r="AU340" i="1"/>
  <c r="AJ341" i="1"/>
  <c r="AK341" i="1"/>
  <c r="AT341" i="1"/>
  <c r="AU341" i="1"/>
  <c r="AJ342" i="1"/>
  <c r="AK342" i="1"/>
  <c r="AT342" i="1"/>
  <c r="AU342" i="1"/>
  <c r="AJ343" i="1"/>
  <c r="AK343" i="1"/>
  <c r="AT343" i="1"/>
  <c r="AU343" i="1"/>
  <c r="AJ344" i="1"/>
  <c r="AK344" i="1"/>
  <c r="AT344" i="1"/>
  <c r="AU344" i="1"/>
  <c r="AJ345" i="1"/>
  <c r="AK345" i="1"/>
  <c r="AT345" i="1"/>
  <c r="AU345" i="1"/>
  <c r="AJ346" i="1"/>
  <c r="AK346" i="1"/>
  <c r="AT346" i="1"/>
  <c r="AU346" i="1"/>
  <c r="AJ347" i="1"/>
  <c r="AK347" i="1"/>
  <c r="AT347" i="1"/>
  <c r="AU347" i="1"/>
  <c r="AJ348" i="1"/>
  <c r="AK348" i="1"/>
  <c r="AT348" i="1"/>
  <c r="AU348" i="1"/>
  <c r="AJ349" i="1"/>
  <c r="AK349" i="1"/>
  <c r="AT349" i="1"/>
  <c r="AU349" i="1"/>
  <c r="AJ350" i="1"/>
  <c r="AK350" i="1"/>
  <c r="AT350" i="1"/>
  <c r="AU350" i="1"/>
  <c r="AJ351" i="1"/>
  <c r="AK351" i="1"/>
  <c r="AT351" i="1"/>
  <c r="AU351" i="1"/>
  <c r="AJ352" i="1"/>
  <c r="AK352" i="1"/>
  <c r="AT352" i="1"/>
  <c r="AU352" i="1"/>
  <c r="AJ353" i="1"/>
  <c r="AK353" i="1"/>
  <c r="AT353" i="1"/>
  <c r="AU353" i="1"/>
  <c r="AJ354" i="1"/>
  <c r="AK354" i="1"/>
  <c r="AT354" i="1"/>
  <c r="AU354" i="1"/>
  <c r="AJ355" i="1"/>
  <c r="AK355" i="1"/>
  <c r="AT355" i="1"/>
  <c r="AU355" i="1"/>
  <c r="AJ356" i="1"/>
  <c r="AK356" i="1"/>
  <c r="AT356" i="1"/>
  <c r="AU356" i="1"/>
  <c r="AJ357" i="1"/>
  <c r="AK357" i="1"/>
  <c r="AT357" i="1"/>
  <c r="AU357" i="1"/>
  <c r="AJ358" i="1"/>
  <c r="AK358" i="1"/>
  <c r="AT358" i="1"/>
  <c r="AU358" i="1"/>
  <c r="AJ359" i="1"/>
  <c r="AK359" i="1"/>
  <c r="AT359" i="1"/>
  <c r="AU359" i="1"/>
  <c r="AJ360" i="1"/>
  <c r="AK360" i="1"/>
  <c r="AT360" i="1"/>
  <c r="AU360" i="1"/>
  <c r="AJ361" i="1"/>
  <c r="AK361" i="1"/>
  <c r="AT361" i="1"/>
  <c r="AU361" i="1"/>
  <c r="AJ362" i="1"/>
  <c r="AK362" i="1"/>
  <c r="AT362" i="1"/>
  <c r="AU362" i="1"/>
  <c r="AJ363" i="1"/>
  <c r="AK363" i="1"/>
  <c r="AT363" i="1"/>
  <c r="AU363" i="1"/>
  <c r="AJ364" i="1"/>
  <c r="AK364" i="1"/>
  <c r="AT364" i="1"/>
  <c r="AU364" i="1"/>
  <c r="AJ365" i="1"/>
  <c r="AK365" i="1"/>
  <c r="AT365" i="1"/>
  <c r="AU365" i="1"/>
  <c r="AJ366" i="1"/>
  <c r="AK366" i="1"/>
  <c r="AT366" i="1"/>
  <c r="AU366" i="1"/>
  <c r="AJ367" i="1"/>
  <c r="AK367" i="1"/>
  <c r="AT367" i="1"/>
  <c r="AU367" i="1"/>
  <c r="AJ368" i="1"/>
  <c r="AK368" i="1"/>
  <c r="AT368" i="1"/>
  <c r="AU368" i="1"/>
  <c r="AJ369" i="1"/>
  <c r="AK369" i="1"/>
  <c r="AT369" i="1"/>
  <c r="AU369" i="1"/>
  <c r="AJ370" i="1"/>
  <c r="AK370" i="1"/>
  <c r="AT370" i="1"/>
  <c r="AU370" i="1"/>
  <c r="AJ371" i="1"/>
  <c r="AK371" i="1"/>
  <c r="AT371" i="1"/>
  <c r="AU371" i="1"/>
  <c r="AJ372" i="1"/>
  <c r="AK372" i="1"/>
  <c r="AT372" i="1"/>
  <c r="AU372" i="1"/>
  <c r="AJ373" i="1"/>
  <c r="AK373" i="1"/>
  <c r="AT373" i="1"/>
  <c r="AU373" i="1"/>
  <c r="AJ374" i="1"/>
  <c r="AK374" i="1"/>
  <c r="AT374" i="1"/>
  <c r="AU374" i="1"/>
  <c r="AJ375" i="1"/>
  <c r="AK375" i="1"/>
  <c r="AT375" i="1"/>
  <c r="AU375" i="1"/>
  <c r="AJ376" i="1"/>
  <c r="AK376" i="1"/>
  <c r="AT376" i="1"/>
  <c r="AU376" i="1"/>
  <c r="AJ377" i="1"/>
  <c r="AK377" i="1"/>
  <c r="AT377" i="1"/>
  <c r="AU377" i="1"/>
  <c r="AJ378" i="1"/>
  <c r="AK378" i="1"/>
  <c r="AT378" i="1"/>
  <c r="AU378" i="1"/>
  <c r="AJ379" i="1"/>
  <c r="AK379" i="1"/>
  <c r="AT379" i="1"/>
  <c r="AU379" i="1"/>
  <c r="AJ380" i="1"/>
  <c r="AK380" i="1"/>
  <c r="AT380" i="1"/>
  <c r="AU380" i="1"/>
  <c r="AJ381" i="1"/>
  <c r="AK381" i="1"/>
  <c r="AT381" i="1"/>
  <c r="AU381" i="1"/>
  <c r="AJ382" i="1"/>
  <c r="AK382" i="1"/>
  <c r="AT382" i="1"/>
  <c r="AU382" i="1"/>
  <c r="AJ383" i="1"/>
  <c r="AK383" i="1"/>
  <c r="AT383" i="1"/>
  <c r="AU383" i="1"/>
  <c r="AJ384" i="1"/>
  <c r="AK384" i="1"/>
  <c r="AT384" i="1"/>
  <c r="AU384" i="1"/>
  <c r="AJ385" i="1"/>
  <c r="AK385" i="1"/>
  <c r="AT385" i="1"/>
  <c r="AU385" i="1"/>
  <c r="AJ386" i="1"/>
  <c r="AK386" i="1"/>
  <c r="AT386" i="1"/>
  <c r="AU386" i="1"/>
  <c r="AJ387" i="1"/>
  <c r="AK387" i="1"/>
  <c r="AT387" i="1"/>
  <c r="AU387" i="1"/>
  <c r="AJ388" i="1"/>
  <c r="AK388" i="1"/>
  <c r="AT388" i="1"/>
  <c r="AU388" i="1"/>
  <c r="AJ389" i="1"/>
  <c r="AK389" i="1"/>
  <c r="AT389" i="1"/>
  <c r="AU389" i="1"/>
  <c r="AJ390" i="1"/>
  <c r="AK390" i="1"/>
  <c r="AT390" i="1"/>
  <c r="AU390" i="1"/>
  <c r="AJ391" i="1"/>
  <c r="AK391" i="1"/>
  <c r="AT391" i="1"/>
  <c r="AU391" i="1"/>
  <c r="AJ392" i="1"/>
  <c r="AK392" i="1"/>
  <c r="AT392" i="1"/>
  <c r="AU392" i="1"/>
  <c r="AJ393" i="1"/>
  <c r="AK393" i="1"/>
  <c r="AT393" i="1"/>
  <c r="AU393" i="1"/>
  <c r="AJ394" i="1"/>
  <c r="AK394" i="1"/>
  <c r="AT394" i="1"/>
  <c r="AU394" i="1"/>
  <c r="AJ395" i="1"/>
  <c r="AK395" i="1"/>
  <c r="AT395" i="1"/>
  <c r="AU395" i="1"/>
  <c r="AJ396" i="1"/>
  <c r="AK396" i="1"/>
  <c r="AT396" i="1"/>
  <c r="AU396" i="1"/>
  <c r="AJ397" i="1"/>
  <c r="AK397" i="1"/>
  <c r="AT397" i="1"/>
  <c r="AU397" i="1"/>
  <c r="AJ398" i="1"/>
  <c r="AK398" i="1"/>
  <c r="AT398" i="1"/>
  <c r="AU398" i="1"/>
  <c r="AJ399" i="1"/>
  <c r="AK399" i="1"/>
  <c r="AT399" i="1"/>
  <c r="AU399" i="1"/>
  <c r="AJ400" i="1"/>
  <c r="AK400" i="1"/>
  <c r="AT400" i="1"/>
  <c r="AU400" i="1"/>
  <c r="AJ401" i="1"/>
  <c r="AK401" i="1"/>
  <c r="AT401" i="1"/>
  <c r="AU401" i="1"/>
  <c r="AJ402" i="1"/>
  <c r="AK402" i="1"/>
  <c r="AT402" i="1"/>
  <c r="AU402" i="1"/>
  <c r="AJ403" i="1"/>
  <c r="AK403" i="1"/>
  <c r="AT403" i="1"/>
  <c r="AU403" i="1"/>
  <c r="AJ404" i="1"/>
  <c r="AK404" i="1"/>
  <c r="AT404" i="1"/>
  <c r="AU404" i="1"/>
  <c r="AJ405" i="1"/>
  <c r="AK405" i="1"/>
  <c r="AT405" i="1"/>
  <c r="AU405" i="1"/>
  <c r="AJ406" i="1"/>
  <c r="AK406" i="1"/>
  <c r="AT406" i="1"/>
  <c r="AU406" i="1"/>
  <c r="AJ407" i="1"/>
  <c r="AK407" i="1"/>
  <c r="AT407" i="1"/>
  <c r="AU407" i="1"/>
  <c r="AJ408" i="1"/>
  <c r="AK408" i="1"/>
  <c r="AT408" i="1"/>
  <c r="AU408" i="1"/>
  <c r="AJ409" i="1"/>
  <c r="AK409" i="1"/>
  <c r="AT409" i="1"/>
  <c r="AU409" i="1"/>
  <c r="AJ410" i="1"/>
  <c r="AK410" i="1"/>
  <c r="AT410" i="1"/>
  <c r="AU410" i="1"/>
  <c r="AJ411" i="1"/>
  <c r="AK411" i="1"/>
  <c r="AT411" i="1"/>
  <c r="AU411" i="1"/>
  <c r="AJ412" i="1"/>
  <c r="AK412" i="1"/>
  <c r="AT412" i="1"/>
  <c r="AU412" i="1"/>
  <c r="AJ413" i="1"/>
  <c r="AK413" i="1"/>
  <c r="AT413" i="1"/>
  <c r="AU413" i="1"/>
  <c r="AJ414" i="1"/>
  <c r="AK414" i="1"/>
  <c r="AT414" i="1"/>
  <c r="AU414" i="1"/>
  <c r="AJ415" i="1"/>
  <c r="AK415" i="1"/>
  <c r="AT415" i="1"/>
  <c r="AU415" i="1"/>
  <c r="AJ416" i="1"/>
  <c r="AK416" i="1"/>
  <c r="AT416" i="1"/>
  <c r="AU416" i="1"/>
  <c r="AJ417" i="1"/>
  <c r="AK417" i="1"/>
  <c r="AT417" i="1"/>
  <c r="AU417" i="1"/>
  <c r="AJ418" i="1"/>
  <c r="AK418" i="1"/>
  <c r="AT418" i="1"/>
  <c r="AU418" i="1"/>
  <c r="AJ419" i="1"/>
  <c r="AK419" i="1"/>
  <c r="AT419" i="1"/>
  <c r="AU419" i="1"/>
  <c r="AJ420" i="1"/>
  <c r="AK420" i="1"/>
  <c r="AT420" i="1"/>
  <c r="AU420" i="1"/>
  <c r="AJ421" i="1"/>
  <c r="AK421" i="1"/>
  <c r="AT421" i="1"/>
  <c r="AU421" i="1"/>
  <c r="AJ422" i="1"/>
  <c r="AK422" i="1"/>
  <c r="AT422" i="1"/>
  <c r="AU422" i="1"/>
  <c r="AJ423" i="1"/>
  <c r="AK423" i="1"/>
  <c r="AT423" i="1"/>
  <c r="AU423" i="1"/>
  <c r="AJ424" i="1"/>
  <c r="AK424" i="1"/>
  <c r="AT424" i="1"/>
  <c r="AU424" i="1"/>
  <c r="AJ425" i="1"/>
  <c r="AK425" i="1"/>
  <c r="AT425" i="1"/>
  <c r="AU425" i="1"/>
  <c r="AJ426" i="1"/>
  <c r="AK426" i="1"/>
  <c r="AT426" i="1"/>
  <c r="AU426" i="1"/>
  <c r="AJ427" i="1"/>
  <c r="AK427" i="1"/>
  <c r="AT427" i="1"/>
  <c r="AU427" i="1"/>
  <c r="AJ428" i="1"/>
  <c r="AK428" i="1"/>
  <c r="AT428" i="1"/>
  <c r="AU428" i="1"/>
  <c r="AJ429" i="1"/>
  <c r="AK429" i="1"/>
  <c r="AT429" i="1"/>
  <c r="AU429" i="1"/>
  <c r="AJ430" i="1"/>
  <c r="AK430" i="1"/>
  <c r="AT430" i="1"/>
  <c r="AU430" i="1"/>
  <c r="AJ431" i="1"/>
  <c r="AK431" i="1"/>
  <c r="AT431" i="1"/>
  <c r="AU431" i="1"/>
  <c r="AJ432" i="1"/>
  <c r="AK432" i="1"/>
  <c r="AT432" i="1"/>
  <c r="AU432" i="1"/>
  <c r="AJ433" i="1"/>
  <c r="AK433" i="1"/>
  <c r="AT433" i="1"/>
  <c r="AU433" i="1"/>
  <c r="AJ434" i="1"/>
  <c r="AK434" i="1"/>
  <c r="AT434" i="1"/>
  <c r="AU434" i="1"/>
  <c r="AJ435" i="1"/>
  <c r="AK435" i="1"/>
  <c r="AT435" i="1"/>
  <c r="AU435" i="1"/>
  <c r="AJ436" i="1"/>
  <c r="AK436" i="1"/>
  <c r="AT436" i="1"/>
  <c r="AU436" i="1"/>
  <c r="AJ437" i="1"/>
  <c r="AK437" i="1"/>
  <c r="AT437" i="1"/>
  <c r="AU437" i="1"/>
  <c r="AJ438" i="1"/>
  <c r="AK438" i="1"/>
  <c r="AT438" i="1"/>
  <c r="AU438" i="1"/>
  <c r="AJ439" i="1"/>
  <c r="AK439" i="1"/>
  <c r="AT439" i="1"/>
  <c r="AU439" i="1"/>
  <c r="AJ440" i="1"/>
  <c r="AK440" i="1"/>
  <c r="AT440" i="1"/>
  <c r="AU440" i="1"/>
  <c r="AJ441" i="1"/>
  <c r="AK441" i="1"/>
  <c r="AT441" i="1"/>
  <c r="AU441" i="1"/>
  <c r="AJ442" i="1"/>
  <c r="AK442" i="1"/>
  <c r="AT442" i="1"/>
  <c r="AU442" i="1"/>
  <c r="AJ443" i="1"/>
  <c r="AK443" i="1"/>
  <c r="AT443" i="1"/>
  <c r="AU443" i="1"/>
  <c r="AJ444" i="1"/>
  <c r="AK444" i="1"/>
  <c r="AT444" i="1"/>
  <c r="AU444" i="1"/>
  <c r="AJ445" i="1"/>
  <c r="AK445" i="1"/>
  <c r="AT445" i="1"/>
  <c r="AU445" i="1"/>
  <c r="AJ446" i="1"/>
  <c r="AK446" i="1"/>
  <c r="AT446" i="1"/>
  <c r="AU446" i="1"/>
  <c r="AJ447" i="1"/>
  <c r="AK447" i="1"/>
  <c r="AT447" i="1"/>
  <c r="AU447" i="1"/>
  <c r="AJ448" i="1"/>
  <c r="AK448" i="1"/>
  <c r="AT448" i="1"/>
  <c r="AU448" i="1"/>
  <c r="AJ449" i="1"/>
  <c r="AK449" i="1"/>
  <c r="AT449" i="1"/>
  <c r="AU449" i="1"/>
  <c r="AJ450" i="1"/>
  <c r="AK450" i="1"/>
  <c r="AT450" i="1"/>
  <c r="AU450" i="1"/>
  <c r="AJ451" i="1"/>
  <c r="AK451" i="1"/>
  <c r="AT451" i="1"/>
  <c r="AU451" i="1"/>
  <c r="AJ452" i="1"/>
  <c r="AK452" i="1"/>
  <c r="AT452" i="1"/>
  <c r="AU452" i="1"/>
  <c r="AJ453" i="1"/>
  <c r="AK453" i="1"/>
  <c r="AT453" i="1"/>
  <c r="AU453" i="1"/>
  <c r="AJ454" i="1"/>
  <c r="AK454" i="1"/>
  <c r="AT454" i="1"/>
  <c r="AU454" i="1"/>
  <c r="AJ455" i="1"/>
  <c r="AK455" i="1"/>
  <c r="AT455" i="1"/>
  <c r="AU455" i="1"/>
  <c r="AJ456" i="1"/>
  <c r="AK456" i="1"/>
  <c r="AT456" i="1"/>
  <c r="AU456" i="1"/>
  <c r="AJ457" i="1"/>
  <c r="AK457" i="1"/>
  <c r="AT457" i="1"/>
  <c r="AU457" i="1"/>
  <c r="AJ458" i="1"/>
  <c r="AK458" i="1"/>
  <c r="AT458" i="1"/>
  <c r="AU458" i="1"/>
  <c r="AJ459" i="1"/>
  <c r="AK459" i="1"/>
  <c r="AT459" i="1"/>
  <c r="AU459" i="1"/>
  <c r="AJ460" i="1"/>
  <c r="AK460" i="1"/>
  <c r="AT460" i="1"/>
  <c r="AU460" i="1"/>
  <c r="AJ461" i="1"/>
  <c r="AK461" i="1"/>
  <c r="AT461" i="1"/>
  <c r="AU461" i="1"/>
  <c r="AJ462" i="1"/>
  <c r="AK462" i="1"/>
  <c r="AT462" i="1"/>
  <c r="AU462" i="1"/>
  <c r="AJ463" i="1"/>
  <c r="AK463" i="1"/>
  <c r="AT463" i="1"/>
  <c r="AU463" i="1"/>
  <c r="AJ464" i="1"/>
  <c r="AK464" i="1"/>
  <c r="AT464" i="1"/>
  <c r="AU464" i="1"/>
  <c r="AJ465" i="1"/>
  <c r="AK465" i="1"/>
  <c r="AT465" i="1"/>
  <c r="AU465" i="1"/>
  <c r="AJ466" i="1"/>
  <c r="AK466" i="1"/>
  <c r="AT466" i="1"/>
  <c r="AU466" i="1"/>
  <c r="AJ467" i="1"/>
  <c r="AK467" i="1"/>
  <c r="AT467" i="1"/>
  <c r="AU467" i="1"/>
  <c r="AJ468" i="1"/>
  <c r="AK468" i="1"/>
  <c r="AT468" i="1"/>
  <c r="AU468" i="1"/>
  <c r="AJ469" i="1"/>
  <c r="AK469" i="1"/>
  <c r="AT469" i="1"/>
  <c r="AU469" i="1"/>
  <c r="AJ470" i="1"/>
  <c r="AK470" i="1"/>
  <c r="AT470" i="1"/>
  <c r="AU470" i="1"/>
  <c r="AJ471" i="1"/>
  <c r="AK471" i="1"/>
  <c r="AT471" i="1"/>
  <c r="AU471" i="1"/>
  <c r="AJ472" i="1"/>
  <c r="AK472" i="1"/>
  <c r="AT472" i="1"/>
  <c r="AU472" i="1"/>
  <c r="AJ473" i="1"/>
  <c r="AK473" i="1"/>
  <c r="AT473" i="1"/>
  <c r="AU473" i="1"/>
  <c r="AJ474" i="1"/>
  <c r="AK474" i="1"/>
  <c r="AT474" i="1"/>
  <c r="AU474" i="1"/>
  <c r="AJ475" i="1"/>
  <c r="AK475" i="1"/>
  <c r="AT475" i="1"/>
  <c r="AU475" i="1"/>
  <c r="AJ476" i="1"/>
  <c r="AK476" i="1"/>
  <c r="AT476" i="1"/>
  <c r="AU476" i="1"/>
  <c r="AJ477" i="1"/>
  <c r="AK477" i="1"/>
  <c r="AT477" i="1"/>
  <c r="AU477" i="1"/>
  <c r="AJ478" i="1"/>
  <c r="AK478" i="1"/>
  <c r="AT478" i="1"/>
  <c r="AU478" i="1"/>
  <c r="AJ479" i="1"/>
  <c r="AK479" i="1"/>
  <c r="AT479" i="1"/>
  <c r="AU479" i="1"/>
  <c r="AJ480" i="1"/>
  <c r="AK480" i="1"/>
  <c r="AT480" i="1"/>
  <c r="AU480" i="1"/>
  <c r="AJ481" i="1"/>
  <c r="AK481" i="1"/>
  <c r="AT481" i="1"/>
  <c r="AU481" i="1"/>
  <c r="AJ482" i="1"/>
  <c r="AK482" i="1"/>
  <c r="AT482" i="1"/>
  <c r="AU482" i="1"/>
  <c r="AJ483" i="1"/>
  <c r="AK483" i="1"/>
  <c r="AT483" i="1"/>
  <c r="AU483" i="1"/>
  <c r="AJ484" i="1"/>
  <c r="AK484" i="1"/>
  <c r="AT484" i="1"/>
  <c r="AU484" i="1"/>
  <c r="AJ485" i="1"/>
  <c r="AK485" i="1"/>
  <c r="AT485" i="1"/>
  <c r="AU485" i="1"/>
  <c r="AJ486" i="1"/>
  <c r="AK486" i="1"/>
  <c r="AT486" i="1"/>
  <c r="AU486" i="1"/>
  <c r="AJ487" i="1"/>
  <c r="AK487" i="1"/>
  <c r="AT487" i="1"/>
  <c r="AU487" i="1"/>
  <c r="AJ488" i="1"/>
  <c r="AK488" i="1"/>
  <c r="AT488" i="1"/>
  <c r="AU488" i="1"/>
  <c r="AJ489" i="1"/>
  <c r="AK489" i="1"/>
  <c r="AT489" i="1"/>
  <c r="AU489" i="1"/>
  <c r="AJ490" i="1"/>
  <c r="AK490" i="1"/>
  <c r="AT490" i="1"/>
  <c r="AU490" i="1"/>
  <c r="AJ491" i="1"/>
  <c r="AK491" i="1"/>
  <c r="AT491" i="1"/>
  <c r="AU491" i="1"/>
  <c r="AJ492" i="1"/>
  <c r="AK492" i="1"/>
  <c r="AT492" i="1"/>
  <c r="AU492" i="1"/>
  <c r="AJ493" i="1"/>
  <c r="AK493" i="1"/>
  <c r="AT493" i="1"/>
  <c r="AU493" i="1"/>
  <c r="AJ494" i="1"/>
  <c r="AK494" i="1"/>
  <c r="AT494" i="1"/>
  <c r="AU494" i="1"/>
  <c r="AJ495" i="1"/>
  <c r="AK495" i="1"/>
  <c r="AT495" i="1"/>
  <c r="AU495" i="1"/>
  <c r="AJ496" i="1"/>
  <c r="AK496" i="1"/>
  <c r="AT496" i="1"/>
  <c r="AU496" i="1"/>
  <c r="AJ497" i="1"/>
  <c r="AK497" i="1"/>
  <c r="AT497" i="1"/>
  <c r="AU497" i="1"/>
  <c r="AJ498" i="1"/>
  <c r="AK498" i="1"/>
  <c r="AT498" i="1"/>
  <c r="AU498" i="1"/>
  <c r="AJ499" i="1"/>
  <c r="AK499" i="1"/>
  <c r="AT499" i="1"/>
  <c r="AU499" i="1"/>
  <c r="AJ500" i="1"/>
  <c r="AK500" i="1"/>
  <c r="AT500" i="1"/>
  <c r="AU500" i="1"/>
  <c r="AJ501" i="1"/>
  <c r="AK501" i="1"/>
  <c r="AT501" i="1"/>
  <c r="AU501" i="1"/>
  <c r="AJ502" i="1"/>
  <c r="AK502" i="1"/>
  <c r="AT502" i="1"/>
  <c r="AU502" i="1"/>
  <c r="AJ503" i="1"/>
  <c r="AK503" i="1"/>
  <c r="AT503" i="1"/>
  <c r="AU503" i="1"/>
  <c r="AJ504" i="1"/>
  <c r="AK504" i="1"/>
  <c r="AT504" i="1"/>
  <c r="AU504" i="1"/>
  <c r="AJ505" i="1"/>
  <c r="AK505" i="1"/>
  <c r="AT505" i="1"/>
  <c r="AU505" i="1"/>
  <c r="AJ506" i="1"/>
  <c r="AK506" i="1"/>
  <c r="AT506" i="1"/>
  <c r="AU506" i="1"/>
  <c r="AJ507" i="1"/>
  <c r="AK507" i="1"/>
  <c r="AT507" i="1"/>
  <c r="AU507" i="1"/>
  <c r="AJ508" i="1"/>
  <c r="AK508" i="1"/>
  <c r="AT508" i="1"/>
  <c r="AU508" i="1"/>
  <c r="AJ509" i="1"/>
  <c r="AK509" i="1"/>
  <c r="AT509" i="1"/>
  <c r="AU509" i="1"/>
  <c r="AJ510" i="1"/>
  <c r="AK510" i="1"/>
  <c r="AT510" i="1"/>
  <c r="AU510" i="1"/>
  <c r="AJ511" i="1"/>
  <c r="AK511" i="1"/>
  <c r="AT511" i="1"/>
  <c r="AU511" i="1"/>
  <c r="AJ512" i="1"/>
  <c r="AK512" i="1"/>
  <c r="AT512" i="1"/>
  <c r="AU512" i="1"/>
  <c r="AJ513" i="1"/>
  <c r="AK513" i="1"/>
  <c r="AT513" i="1"/>
  <c r="AU513" i="1"/>
  <c r="AJ514" i="1"/>
  <c r="AK514" i="1"/>
  <c r="AT514" i="1"/>
  <c r="AU514" i="1"/>
  <c r="AJ515" i="1"/>
  <c r="AK515" i="1"/>
  <c r="AT515" i="1"/>
  <c r="AU515" i="1"/>
  <c r="AJ516" i="1"/>
  <c r="AK516" i="1"/>
  <c r="AT516" i="1"/>
  <c r="AU516" i="1"/>
  <c r="AJ517" i="1"/>
  <c r="AK517" i="1"/>
  <c r="AT517" i="1"/>
  <c r="AU517" i="1"/>
  <c r="AJ518" i="1"/>
  <c r="AK518" i="1"/>
  <c r="AT518" i="1"/>
  <c r="AU518" i="1"/>
  <c r="AJ519" i="1"/>
  <c r="AK519" i="1"/>
  <c r="AT519" i="1"/>
  <c r="AU519" i="1"/>
  <c r="AJ520" i="1"/>
  <c r="AK520" i="1"/>
  <c r="AT520" i="1"/>
  <c r="AU520" i="1"/>
  <c r="AJ521" i="1"/>
  <c r="AK521" i="1"/>
  <c r="AT521" i="1"/>
  <c r="AU521" i="1"/>
  <c r="AJ522" i="1"/>
  <c r="AK522" i="1"/>
  <c r="AT522" i="1"/>
  <c r="AU522" i="1"/>
  <c r="AJ523" i="1"/>
  <c r="AK523" i="1"/>
  <c r="AT523" i="1"/>
  <c r="AU523" i="1"/>
  <c r="AJ524" i="1"/>
  <c r="AK524" i="1"/>
  <c r="AT524" i="1"/>
  <c r="AU524" i="1"/>
  <c r="AJ525" i="1"/>
  <c r="AK525" i="1"/>
  <c r="AT525" i="1"/>
  <c r="AU525" i="1"/>
  <c r="AJ526" i="1"/>
  <c r="AK526" i="1"/>
  <c r="AT526" i="1"/>
  <c r="AU526" i="1"/>
  <c r="AJ527" i="1"/>
  <c r="AK527" i="1"/>
  <c r="AT527" i="1"/>
  <c r="AU527" i="1"/>
  <c r="AJ528" i="1"/>
  <c r="AK528" i="1"/>
  <c r="AT528" i="1"/>
  <c r="AU528" i="1"/>
  <c r="AJ529" i="1"/>
  <c r="AK529" i="1"/>
  <c r="AT529" i="1"/>
  <c r="AU529" i="1"/>
  <c r="AJ530" i="1"/>
  <c r="AK530" i="1"/>
  <c r="AT530" i="1"/>
  <c r="AU530" i="1"/>
  <c r="AJ531" i="1"/>
  <c r="AK531" i="1"/>
  <c r="AT531" i="1"/>
  <c r="AU531" i="1"/>
  <c r="AJ532" i="1"/>
  <c r="AK532" i="1"/>
  <c r="AT532" i="1"/>
  <c r="AU532" i="1"/>
  <c r="AJ533" i="1"/>
  <c r="AK533" i="1"/>
  <c r="AT533" i="1"/>
  <c r="AU533" i="1"/>
  <c r="AJ534" i="1"/>
  <c r="AK534" i="1"/>
  <c r="AT534" i="1"/>
  <c r="AU534" i="1"/>
  <c r="AJ535" i="1"/>
  <c r="AK535" i="1"/>
  <c r="AT535" i="1"/>
  <c r="AU535" i="1"/>
  <c r="AJ536" i="1"/>
  <c r="AK536" i="1"/>
  <c r="AT536" i="1"/>
  <c r="AU536" i="1"/>
  <c r="AJ537" i="1"/>
  <c r="AK537" i="1"/>
  <c r="AT537" i="1"/>
  <c r="AU537" i="1"/>
  <c r="AJ538" i="1"/>
  <c r="AK538" i="1"/>
  <c r="AT538" i="1"/>
  <c r="AU538" i="1"/>
  <c r="AJ539" i="1"/>
  <c r="AK539" i="1"/>
  <c r="AT539" i="1"/>
  <c r="AU539" i="1"/>
  <c r="AJ540" i="1"/>
  <c r="AK540" i="1"/>
  <c r="AT540" i="1"/>
  <c r="AU540" i="1"/>
  <c r="AJ541" i="1"/>
  <c r="AK541" i="1"/>
  <c r="AT541" i="1"/>
  <c r="AU541" i="1"/>
  <c r="AJ542" i="1"/>
  <c r="AK542" i="1"/>
  <c r="AT542" i="1"/>
  <c r="AU542" i="1"/>
  <c r="AJ543" i="1"/>
  <c r="AK543" i="1"/>
  <c r="AT543" i="1"/>
  <c r="AU543" i="1"/>
  <c r="AJ544" i="1"/>
  <c r="AK544" i="1"/>
  <c r="AT544" i="1"/>
  <c r="AU544" i="1"/>
  <c r="AJ545" i="1"/>
  <c r="AK545" i="1"/>
  <c r="AT545" i="1"/>
  <c r="AU545" i="1"/>
  <c r="AJ546" i="1"/>
  <c r="AK546" i="1"/>
  <c r="AT546" i="1"/>
  <c r="AU546" i="1"/>
  <c r="AJ547" i="1"/>
  <c r="AK547" i="1"/>
  <c r="AT547" i="1"/>
  <c r="AU547" i="1"/>
  <c r="AJ548" i="1"/>
  <c r="AK548" i="1"/>
  <c r="AT548" i="1"/>
  <c r="AU548" i="1"/>
  <c r="AJ549" i="1"/>
  <c r="AK549" i="1"/>
  <c r="AT549" i="1"/>
  <c r="AU549" i="1"/>
  <c r="AJ550" i="1"/>
  <c r="AK550" i="1"/>
  <c r="AT550" i="1"/>
  <c r="AU550" i="1"/>
  <c r="AJ551" i="1"/>
  <c r="AK551" i="1"/>
  <c r="AT551" i="1"/>
  <c r="AU551" i="1"/>
  <c r="AJ552" i="1"/>
  <c r="AK552" i="1"/>
  <c r="AT552" i="1"/>
  <c r="AU552" i="1"/>
  <c r="AJ553" i="1"/>
  <c r="AK553" i="1"/>
  <c r="AT553" i="1"/>
  <c r="AU553" i="1"/>
  <c r="AJ554" i="1"/>
  <c r="AK554" i="1"/>
  <c r="AT554" i="1"/>
  <c r="AU554" i="1"/>
  <c r="AJ555" i="1"/>
  <c r="AK555" i="1"/>
  <c r="AT555" i="1"/>
  <c r="AU555" i="1"/>
  <c r="AJ556" i="1"/>
  <c r="AK556" i="1"/>
  <c r="AT556" i="1"/>
  <c r="AU556" i="1"/>
  <c r="AJ557" i="1"/>
  <c r="AK557" i="1"/>
  <c r="AT557" i="1"/>
  <c r="AU557" i="1"/>
  <c r="AJ558" i="1"/>
  <c r="AK558" i="1"/>
  <c r="AT558" i="1"/>
  <c r="AU558" i="1"/>
  <c r="AJ559" i="1"/>
  <c r="AK559" i="1"/>
  <c r="AT559" i="1"/>
  <c r="AU559" i="1"/>
  <c r="AJ560" i="1"/>
  <c r="AK560" i="1"/>
  <c r="AT560" i="1"/>
  <c r="AU560" i="1"/>
  <c r="AJ561" i="1"/>
  <c r="AK561" i="1"/>
  <c r="AT561" i="1"/>
  <c r="AU561" i="1"/>
  <c r="AJ562" i="1"/>
  <c r="AK562" i="1"/>
  <c r="AT562" i="1"/>
  <c r="AU562" i="1"/>
  <c r="AJ563" i="1"/>
  <c r="AK563" i="1"/>
  <c r="AT563" i="1"/>
  <c r="AU563" i="1"/>
  <c r="AJ564" i="1"/>
  <c r="AK564" i="1"/>
  <c r="AT564" i="1"/>
  <c r="AU564" i="1"/>
  <c r="AJ565" i="1"/>
  <c r="AK565" i="1"/>
  <c r="AT565" i="1"/>
  <c r="AU565" i="1"/>
  <c r="AJ566" i="1"/>
  <c r="AK566" i="1"/>
  <c r="AT566" i="1"/>
  <c r="AU566" i="1"/>
  <c r="AJ567" i="1"/>
  <c r="AK567" i="1"/>
  <c r="AT567" i="1"/>
  <c r="AU567" i="1"/>
  <c r="AJ568" i="1"/>
  <c r="AK568" i="1"/>
  <c r="AT568" i="1"/>
  <c r="AU568" i="1"/>
  <c r="AJ569" i="1"/>
  <c r="AK569" i="1"/>
  <c r="AT569" i="1"/>
  <c r="AU569" i="1"/>
  <c r="AJ570" i="1"/>
  <c r="AK570" i="1"/>
  <c r="AT570" i="1"/>
  <c r="AU570" i="1"/>
  <c r="AJ571" i="1"/>
  <c r="AK571" i="1"/>
  <c r="AT571" i="1"/>
  <c r="AU571" i="1"/>
  <c r="AJ572" i="1"/>
  <c r="AK572" i="1"/>
  <c r="AT572" i="1"/>
  <c r="AU572" i="1"/>
  <c r="AJ573" i="1"/>
  <c r="AK573" i="1"/>
  <c r="AT573" i="1"/>
  <c r="AU573" i="1"/>
  <c r="AJ574" i="1"/>
  <c r="AK574" i="1"/>
  <c r="AT574" i="1"/>
  <c r="AU574" i="1"/>
  <c r="AJ575" i="1"/>
  <c r="AK575" i="1"/>
  <c r="AT575" i="1"/>
  <c r="AU575" i="1"/>
  <c r="AJ576" i="1"/>
  <c r="AK576" i="1"/>
  <c r="AT576" i="1"/>
  <c r="AU576" i="1"/>
  <c r="AJ577" i="1"/>
  <c r="AK577" i="1"/>
  <c r="AT577" i="1"/>
  <c r="AU577" i="1"/>
  <c r="AJ578" i="1"/>
  <c r="AK578" i="1"/>
  <c r="AT578" i="1"/>
  <c r="AU578" i="1"/>
  <c r="AJ579" i="1"/>
  <c r="AK579" i="1"/>
  <c r="AT579" i="1"/>
  <c r="AU579" i="1"/>
  <c r="AJ580" i="1"/>
  <c r="AK580" i="1"/>
  <c r="AT580" i="1"/>
  <c r="AU580" i="1"/>
  <c r="AJ581" i="1"/>
  <c r="AK581" i="1"/>
  <c r="AT581" i="1"/>
  <c r="AU581" i="1"/>
  <c r="AJ582" i="1"/>
  <c r="AK582" i="1"/>
  <c r="AT582" i="1"/>
  <c r="AU582" i="1"/>
  <c r="AJ583" i="1"/>
  <c r="AK583" i="1"/>
  <c r="AT583" i="1"/>
  <c r="AU583" i="1"/>
  <c r="AJ584" i="1"/>
  <c r="AK584" i="1"/>
  <c r="AT584" i="1"/>
  <c r="AU584" i="1"/>
  <c r="AJ585" i="1"/>
  <c r="AK585" i="1"/>
  <c r="AT585" i="1"/>
  <c r="AU585" i="1"/>
  <c r="AJ586" i="1"/>
  <c r="AK586" i="1"/>
  <c r="AT586" i="1"/>
  <c r="AU586" i="1"/>
  <c r="AJ587" i="1"/>
  <c r="AK587" i="1"/>
  <c r="AT587" i="1"/>
  <c r="AU587" i="1"/>
  <c r="AJ588" i="1"/>
  <c r="AK588" i="1"/>
  <c r="AT588" i="1"/>
  <c r="AU588" i="1"/>
  <c r="AJ589" i="1"/>
  <c r="AK589" i="1"/>
  <c r="AT589" i="1"/>
  <c r="AU589" i="1"/>
  <c r="AJ590" i="1"/>
  <c r="AK590" i="1"/>
  <c r="AT590" i="1"/>
  <c r="AU590" i="1"/>
  <c r="AJ591" i="1"/>
  <c r="AK591" i="1"/>
  <c r="AT591" i="1"/>
  <c r="AU591" i="1"/>
  <c r="AJ592" i="1"/>
  <c r="AK592" i="1"/>
  <c r="AT592" i="1"/>
  <c r="AU592" i="1"/>
  <c r="AJ593" i="1"/>
  <c r="AK593" i="1"/>
  <c r="AT593" i="1"/>
  <c r="AU593" i="1"/>
  <c r="AJ594" i="1"/>
  <c r="AK594" i="1"/>
  <c r="AT594" i="1"/>
  <c r="AU594" i="1"/>
  <c r="AJ595" i="1"/>
  <c r="AK595" i="1"/>
  <c r="AT595" i="1"/>
  <c r="AU595" i="1"/>
  <c r="AJ596" i="1"/>
  <c r="AK596" i="1"/>
  <c r="AT596" i="1"/>
  <c r="AU596" i="1"/>
  <c r="AJ597" i="1"/>
  <c r="AK597" i="1"/>
  <c r="AT597" i="1"/>
  <c r="AU597" i="1"/>
  <c r="AJ598" i="1"/>
  <c r="AK598" i="1"/>
  <c r="AT598" i="1"/>
  <c r="AU598" i="1"/>
  <c r="AJ599" i="1"/>
  <c r="AK599" i="1"/>
  <c r="AT599" i="1"/>
  <c r="AU599" i="1"/>
  <c r="AJ600" i="1"/>
  <c r="AK600" i="1"/>
  <c r="AT600" i="1"/>
  <c r="AU600" i="1"/>
  <c r="AJ601" i="1"/>
  <c r="AK601" i="1"/>
  <c r="AT601" i="1"/>
  <c r="AU601" i="1"/>
  <c r="AJ602" i="1"/>
  <c r="AK602" i="1"/>
  <c r="AT602" i="1"/>
  <c r="AU602" i="1"/>
  <c r="AJ603" i="1"/>
  <c r="AK603" i="1"/>
  <c r="AT603" i="1"/>
  <c r="AU603" i="1"/>
  <c r="AJ604" i="1"/>
  <c r="AK604" i="1"/>
  <c r="AT604" i="1"/>
  <c r="AU604" i="1"/>
  <c r="AJ605" i="1"/>
  <c r="AK605" i="1"/>
  <c r="AT605" i="1"/>
  <c r="AU605" i="1"/>
  <c r="AJ606" i="1"/>
  <c r="AK606" i="1"/>
  <c r="AT606" i="1"/>
  <c r="AU606" i="1"/>
  <c r="AJ607" i="1"/>
  <c r="AK607" i="1"/>
  <c r="AT607" i="1"/>
  <c r="AU607" i="1"/>
  <c r="AJ608" i="1"/>
  <c r="AK608" i="1"/>
  <c r="AT608" i="1"/>
  <c r="AU608" i="1"/>
  <c r="AJ609" i="1"/>
  <c r="AK609" i="1"/>
  <c r="AT609" i="1"/>
  <c r="AU609" i="1"/>
  <c r="AJ610" i="1"/>
  <c r="AK610" i="1"/>
  <c r="AT610" i="1"/>
  <c r="AU610" i="1"/>
  <c r="AJ611" i="1"/>
  <c r="AK611" i="1"/>
  <c r="AT611" i="1"/>
  <c r="AU611" i="1"/>
  <c r="AJ612" i="1"/>
  <c r="AK612" i="1"/>
  <c r="AT612" i="1"/>
  <c r="AU612" i="1"/>
  <c r="AJ613" i="1"/>
  <c r="AK613" i="1"/>
  <c r="AT613" i="1"/>
  <c r="AU613" i="1"/>
  <c r="AJ614" i="1"/>
  <c r="AK614" i="1"/>
  <c r="AT614" i="1"/>
  <c r="AU614" i="1"/>
  <c r="AJ615" i="1"/>
  <c r="AK615" i="1"/>
  <c r="AT615" i="1"/>
  <c r="AU615" i="1"/>
  <c r="AJ616" i="1"/>
  <c r="AK616" i="1"/>
  <c r="AT616" i="1"/>
  <c r="AU616" i="1"/>
  <c r="AJ617" i="1"/>
  <c r="AK617" i="1"/>
  <c r="AT617" i="1"/>
  <c r="AU617" i="1"/>
  <c r="AJ618" i="1"/>
  <c r="AK618" i="1"/>
  <c r="AT618" i="1"/>
  <c r="AU618" i="1"/>
  <c r="AJ619" i="1"/>
  <c r="AK619" i="1"/>
  <c r="AT619" i="1"/>
  <c r="AU619" i="1"/>
  <c r="AJ620" i="1"/>
  <c r="AK620" i="1"/>
  <c r="AT620" i="1"/>
  <c r="AU620" i="1"/>
  <c r="AJ621" i="1"/>
  <c r="AK621" i="1"/>
  <c r="AT621" i="1"/>
  <c r="AU621" i="1"/>
  <c r="AJ622" i="1"/>
  <c r="AK622" i="1"/>
  <c r="AT622" i="1"/>
  <c r="AU622" i="1"/>
  <c r="AJ623" i="1"/>
  <c r="AK623" i="1"/>
  <c r="AT623" i="1"/>
  <c r="AU623" i="1"/>
  <c r="AJ624" i="1"/>
  <c r="AK624" i="1"/>
  <c r="AT624" i="1"/>
  <c r="AU624" i="1"/>
  <c r="AJ625" i="1"/>
  <c r="AK625" i="1"/>
  <c r="AT625" i="1"/>
  <c r="AU625" i="1"/>
  <c r="AJ626" i="1"/>
  <c r="AK626" i="1"/>
  <c r="AT626" i="1"/>
  <c r="AU626" i="1"/>
  <c r="AJ627" i="1"/>
  <c r="AK627" i="1"/>
  <c r="AT627" i="1"/>
  <c r="AU627" i="1"/>
  <c r="AJ628" i="1"/>
  <c r="AK628" i="1"/>
  <c r="AT628" i="1"/>
  <c r="AU628" i="1"/>
  <c r="AJ629" i="1"/>
  <c r="AK629" i="1"/>
  <c r="AT629" i="1"/>
  <c r="AU629" i="1"/>
  <c r="AJ630" i="1"/>
  <c r="AK630" i="1"/>
  <c r="AT630" i="1"/>
  <c r="AU630" i="1"/>
  <c r="AJ631" i="1"/>
  <c r="AK631" i="1"/>
  <c r="AT631" i="1"/>
  <c r="AU631" i="1"/>
  <c r="AJ632" i="1"/>
  <c r="AK632" i="1"/>
  <c r="AT632" i="1"/>
  <c r="AU632" i="1"/>
  <c r="AJ633" i="1"/>
  <c r="AK633" i="1"/>
  <c r="AT633" i="1"/>
  <c r="AU633" i="1"/>
  <c r="AJ634" i="1"/>
  <c r="AK634" i="1"/>
  <c r="AT634" i="1"/>
  <c r="AU634" i="1"/>
  <c r="AJ635" i="1"/>
  <c r="AK635" i="1"/>
  <c r="AT635" i="1"/>
  <c r="AU635" i="1"/>
  <c r="AJ636" i="1"/>
  <c r="AK636" i="1"/>
  <c r="AT636" i="1"/>
  <c r="AU636" i="1"/>
  <c r="AJ637" i="1"/>
  <c r="AK637" i="1"/>
  <c r="AT637" i="1"/>
  <c r="AU637" i="1"/>
  <c r="AJ638" i="1"/>
  <c r="AK638" i="1"/>
  <c r="AT638" i="1"/>
  <c r="AU638" i="1"/>
  <c r="AJ639" i="1"/>
  <c r="AK639" i="1"/>
  <c r="AT639" i="1"/>
  <c r="AU639" i="1"/>
  <c r="AJ640" i="1"/>
  <c r="AK640" i="1"/>
  <c r="AT640" i="1"/>
  <c r="AU640" i="1"/>
  <c r="AJ641" i="1"/>
  <c r="AK641" i="1"/>
  <c r="AT641" i="1"/>
  <c r="AU641" i="1"/>
  <c r="AJ642" i="1"/>
  <c r="AK642" i="1"/>
  <c r="AT642" i="1"/>
  <c r="AU642" i="1"/>
  <c r="AJ643" i="1"/>
  <c r="AK643" i="1"/>
  <c r="AT643" i="1"/>
  <c r="AU643" i="1"/>
  <c r="AJ644" i="1"/>
  <c r="AK644" i="1"/>
  <c r="AT644" i="1"/>
  <c r="AU644" i="1"/>
  <c r="AJ645" i="1"/>
  <c r="AK645" i="1"/>
  <c r="AT645" i="1"/>
  <c r="AU645" i="1"/>
  <c r="AJ646" i="1"/>
  <c r="AK646" i="1"/>
  <c r="AT646" i="1"/>
  <c r="AU646" i="1"/>
  <c r="AJ647" i="1"/>
  <c r="AK647" i="1"/>
  <c r="AT647" i="1"/>
  <c r="AU647" i="1"/>
  <c r="AJ648" i="1"/>
  <c r="AK648" i="1"/>
  <c r="AT648" i="1"/>
  <c r="AU648" i="1"/>
  <c r="AJ649" i="1"/>
  <c r="AK649" i="1"/>
  <c r="AT649" i="1"/>
  <c r="AU649" i="1"/>
  <c r="AJ650" i="1"/>
  <c r="AK650" i="1"/>
  <c r="AT650" i="1"/>
  <c r="AU650" i="1"/>
  <c r="AJ651" i="1"/>
  <c r="AK651" i="1"/>
  <c r="AT651" i="1"/>
  <c r="AU651" i="1"/>
  <c r="AJ652" i="1"/>
  <c r="AK652" i="1"/>
  <c r="AT652" i="1"/>
  <c r="AU652" i="1"/>
  <c r="AJ653" i="1"/>
  <c r="AK653" i="1"/>
  <c r="AT653" i="1"/>
  <c r="AU653" i="1"/>
  <c r="AJ676" i="1"/>
  <c r="AK676" i="1"/>
  <c r="AT676" i="1"/>
  <c r="AU676" i="1"/>
  <c r="AJ654" i="1"/>
  <c r="AK654" i="1"/>
  <c r="AT654" i="1"/>
  <c r="AU654" i="1"/>
  <c r="AJ677" i="1"/>
  <c r="AK677" i="1"/>
  <c r="AT677" i="1"/>
  <c r="AU677" i="1"/>
  <c r="AU2" i="1"/>
  <c r="AT2" i="1"/>
  <c r="AK2" i="1"/>
  <c r="AJ2" i="1"/>
  <c r="Z656" i="1"/>
  <c r="R656" i="1"/>
  <c r="Q656" i="1"/>
  <c r="P656" i="1"/>
  <c r="A656" i="1"/>
  <c r="AV108" i="1" l="1"/>
  <c r="AV68" i="1"/>
  <c r="AV67" i="1"/>
  <c r="AV65" i="1"/>
  <c r="AV64" i="1"/>
  <c r="AV63" i="1"/>
  <c r="AV62" i="1"/>
  <c r="AV61" i="1"/>
  <c r="AV33" i="1"/>
  <c r="AL111" i="1"/>
  <c r="AL65" i="1"/>
  <c r="AV504" i="1"/>
  <c r="AV482" i="1"/>
  <c r="AV480" i="1"/>
  <c r="AV418" i="1"/>
  <c r="AV368" i="1"/>
  <c r="AV286" i="1"/>
  <c r="AL3" i="1"/>
  <c r="AV119" i="1"/>
  <c r="AL597" i="1"/>
  <c r="AL595" i="1"/>
  <c r="AL594" i="1"/>
  <c r="AL593" i="1"/>
  <c r="AL592" i="1"/>
  <c r="AL591" i="1"/>
  <c r="AL589" i="1"/>
  <c r="AL587" i="1"/>
  <c r="AL581" i="1"/>
  <c r="AL579" i="1"/>
  <c r="AL578" i="1"/>
  <c r="AL577" i="1"/>
  <c r="AL576" i="1"/>
  <c r="AL575" i="1"/>
  <c r="AL573" i="1"/>
  <c r="AL565" i="1"/>
  <c r="AL563" i="1"/>
  <c r="AL562" i="1"/>
  <c r="AL561" i="1"/>
  <c r="AL560" i="1"/>
  <c r="AL559" i="1"/>
  <c r="AL557" i="1"/>
  <c r="AL131" i="1"/>
  <c r="AV32" i="1"/>
  <c r="AV10" i="1"/>
  <c r="AV9" i="1"/>
  <c r="AV7" i="1"/>
  <c r="AV4" i="1"/>
  <c r="AV515" i="1"/>
  <c r="AV444" i="1"/>
  <c r="AV271" i="1"/>
  <c r="AV270" i="1"/>
  <c r="AV268" i="1"/>
  <c r="AV263" i="1"/>
  <c r="AV246" i="1"/>
  <c r="AV232" i="1"/>
  <c r="AV221" i="1"/>
  <c r="AV214" i="1"/>
  <c r="AV213" i="1"/>
  <c r="AV212" i="1"/>
  <c r="AV210" i="1"/>
  <c r="AV209" i="1"/>
  <c r="AV206" i="1"/>
  <c r="AV204" i="1"/>
  <c r="AV202" i="1"/>
  <c r="AV200" i="1"/>
  <c r="AV194" i="1"/>
  <c r="AV188" i="1"/>
  <c r="AV178" i="1"/>
  <c r="AV177" i="1"/>
  <c r="AV176" i="1"/>
  <c r="AV156" i="1"/>
  <c r="AV155" i="1"/>
  <c r="AV145" i="1"/>
  <c r="AV140" i="1"/>
  <c r="AV139" i="1"/>
  <c r="AV138" i="1"/>
  <c r="AV136" i="1"/>
  <c r="AV135" i="1"/>
  <c r="AV134" i="1"/>
  <c r="AV133" i="1"/>
  <c r="AV132" i="1"/>
  <c r="AL93" i="1"/>
  <c r="AL91" i="1"/>
  <c r="AL90" i="1"/>
  <c r="AL85" i="1"/>
  <c r="AL81" i="1"/>
  <c r="AL77" i="1"/>
  <c r="AL75" i="1"/>
  <c r="AL73" i="1"/>
  <c r="AL66" i="1"/>
  <c r="AL41" i="1"/>
  <c r="AL34" i="1"/>
  <c r="AL629" i="1"/>
  <c r="AL603" i="1"/>
  <c r="AL555" i="1"/>
  <c r="AL533" i="1"/>
  <c r="AL531" i="1"/>
  <c r="AL461" i="1"/>
  <c r="AL435" i="1"/>
  <c r="AL277" i="1"/>
  <c r="AL251" i="1"/>
  <c r="AL216" i="1"/>
  <c r="AL214" i="1"/>
  <c r="AL145" i="1"/>
  <c r="AL139" i="1"/>
  <c r="AL135" i="1"/>
  <c r="AL504" i="1"/>
  <c r="AL483" i="1"/>
  <c r="AL481" i="1"/>
  <c r="AV129" i="1"/>
  <c r="AL485" i="1"/>
  <c r="AL482" i="1"/>
  <c r="AV531" i="1"/>
  <c r="AL480" i="1"/>
  <c r="AL451" i="1"/>
  <c r="AL425" i="1"/>
  <c r="AL423" i="1"/>
  <c r="AL421" i="1"/>
  <c r="AL419" i="1"/>
  <c r="AL417" i="1"/>
  <c r="AL414" i="1"/>
  <c r="AL413" i="1"/>
  <c r="AL411" i="1"/>
  <c r="AL399" i="1"/>
  <c r="AL397" i="1"/>
  <c r="AL395" i="1"/>
  <c r="AL394" i="1"/>
  <c r="AL393" i="1"/>
  <c r="AL391" i="1"/>
  <c r="AL381" i="1"/>
  <c r="AL377" i="1"/>
  <c r="AL353" i="1"/>
  <c r="AL351" i="1"/>
  <c r="AL347" i="1"/>
  <c r="AL343" i="1"/>
  <c r="AL341" i="1"/>
  <c r="AL337" i="1"/>
  <c r="AL335" i="1"/>
  <c r="AL331" i="1"/>
  <c r="AL327" i="1"/>
  <c r="AL325" i="1"/>
  <c r="AL315" i="1"/>
  <c r="AL311" i="1"/>
  <c r="AL309" i="1"/>
  <c r="AL307" i="1"/>
  <c r="AL305" i="1"/>
  <c r="AL299" i="1"/>
  <c r="AL185" i="1"/>
  <c r="AL184" i="1"/>
  <c r="AL183" i="1"/>
  <c r="AL176" i="1"/>
  <c r="AL173" i="1"/>
  <c r="AL171" i="1"/>
  <c r="AL170" i="1"/>
  <c r="AV55" i="1"/>
  <c r="AL655" i="1"/>
  <c r="AL321" i="1"/>
  <c r="AL289" i="1"/>
  <c r="AV128" i="1"/>
  <c r="AL33" i="1"/>
  <c r="AL27" i="1"/>
  <c r="AL19" i="1"/>
  <c r="AL18" i="1"/>
  <c r="AL163" i="1"/>
  <c r="AL162" i="1"/>
  <c r="AL157" i="1"/>
  <c r="AV42" i="1"/>
  <c r="AV39" i="1"/>
  <c r="AV36" i="1"/>
  <c r="AV35" i="1"/>
  <c r="AV34" i="1"/>
  <c r="AL469" i="1"/>
  <c r="AV440" i="1"/>
  <c r="AV435" i="1"/>
  <c r="AV434" i="1"/>
  <c r="AV184" i="1"/>
  <c r="AL447" i="1"/>
  <c r="AL445" i="1"/>
  <c r="AL443" i="1"/>
  <c r="AL441" i="1"/>
  <c r="AV415" i="1"/>
  <c r="AV414" i="1"/>
  <c r="AV409" i="1"/>
  <c r="AV403" i="1"/>
  <c r="AV402" i="1"/>
  <c r="AV401" i="1"/>
  <c r="AV371" i="1"/>
  <c r="AV359" i="1"/>
  <c r="AV355" i="1"/>
  <c r="AV354" i="1"/>
  <c r="AV353" i="1"/>
  <c r="AL276" i="1"/>
  <c r="AL272" i="1"/>
  <c r="AL271" i="1"/>
  <c r="AL254" i="1"/>
  <c r="AL240" i="1"/>
  <c r="AL237" i="1"/>
  <c r="AL236" i="1"/>
  <c r="AL200" i="1"/>
  <c r="AL196" i="1"/>
  <c r="AL195" i="1"/>
  <c r="AV174" i="1"/>
  <c r="AV170" i="1"/>
  <c r="AV168" i="1"/>
  <c r="AV159" i="1"/>
  <c r="AL147" i="1"/>
  <c r="AL146" i="1"/>
  <c r="AV103" i="1"/>
  <c r="AV102" i="1"/>
  <c r="AV101" i="1"/>
  <c r="AV98" i="1"/>
  <c r="AV97" i="1"/>
  <c r="AV95" i="1"/>
  <c r="AV89" i="1"/>
  <c r="AV74" i="1"/>
  <c r="AL59" i="1"/>
  <c r="AL51" i="1"/>
  <c r="AL35" i="1"/>
  <c r="AV23" i="1"/>
  <c r="AL13" i="1"/>
  <c r="AL11" i="1"/>
  <c r="AV565" i="1"/>
  <c r="AL549" i="1"/>
  <c r="AL547" i="1"/>
  <c r="AL546" i="1"/>
  <c r="AL545" i="1"/>
  <c r="AL544" i="1"/>
  <c r="AL541" i="1"/>
  <c r="AV494" i="1"/>
  <c r="AV493" i="1"/>
  <c r="AV492" i="1"/>
  <c r="AV491" i="1"/>
  <c r="AV490" i="1"/>
  <c r="AV489" i="1"/>
  <c r="AV488" i="1"/>
  <c r="AV487" i="1"/>
  <c r="AL460" i="1"/>
  <c r="AL459" i="1"/>
  <c r="AL457" i="1"/>
  <c r="AL456" i="1"/>
  <c r="AL453" i="1"/>
  <c r="AL627" i="1"/>
  <c r="AL625" i="1"/>
  <c r="AL624" i="1"/>
  <c r="AL623" i="1"/>
  <c r="AL621" i="1"/>
  <c r="AL619" i="1"/>
  <c r="AL613" i="1"/>
  <c r="AL611" i="1"/>
  <c r="AL609" i="1"/>
  <c r="AL608" i="1"/>
  <c r="AL607" i="1"/>
  <c r="AL605" i="1"/>
  <c r="AL571" i="1"/>
  <c r="AL525" i="1"/>
  <c r="AL523" i="1"/>
  <c r="AL522" i="1"/>
  <c r="AL521" i="1"/>
  <c r="AL520" i="1"/>
  <c r="AL519" i="1"/>
  <c r="AL515" i="1"/>
  <c r="AL509" i="1"/>
  <c r="AL508" i="1"/>
  <c r="AL506" i="1"/>
  <c r="AV479" i="1"/>
  <c r="AV477" i="1"/>
  <c r="AV473" i="1"/>
  <c r="AV472" i="1"/>
  <c r="AV471" i="1"/>
  <c r="AV461" i="1"/>
  <c r="AL415" i="1"/>
  <c r="AL371" i="1"/>
  <c r="AL357" i="1"/>
  <c r="AV351" i="1"/>
  <c r="AV345" i="1"/>
  <c r="AV341" i="1"/>
  <c r="AV337" i="1"/>
  <c r="AV329" i="1"/>
  <c r="AV325" i="1"/>
  <c r="AV321" i="1"/>
  <c r="AV319" i="1"/>
  <c r="AV297" i="1"/>
  <c r="AV293" i="1"/>
  <c r="AV278" i="1"/>
  <c r="AV277" i="1"/>
  <c r="AV260" i="1"/>
  <c r="AV236" i="1"/>
  <c r="AV234" i="1"/>
  <c r="AV196" i="1"/>
  <c r="AL193" i="1"/>
  <c r="AL192" i="1"/>
  <c r="AL191" i="1"/>
  <c r="AL124" i="1"/>
  <c r="AL117" i="1"/>
  <c r="AL87" i="1"/>
  <c r="AV610" i="1"/>
  <c r="AV608" i="1"/>
  <c r="AV606" i="1"/>
  <c r="AV581" i="1"/>
  <c r="AV578" i="1"/>
  <c r="AV576" i="1"/>
  <c r="AV549" i="1"/>
  <c r="AV546" i="1"/>
  <c r="AV544" i="1"/>
  <c r="AV538" i="1"/>
  <c r="AV536" i="1"/>
  <c r="AV511" i="1"/>
  <c r="AV509" i="1"/>
  <c r="AL501" i="1"/>
  <c r="AL497" i="1"/>
  <c r="AL496" i="1"/>
  <c r="AL495" i="1"/>
  <c r="AL493" i="1"/>
  <c r="AL489" i="1"/>
  <c r="AL467" i="1"/>
  <c r="AL466" i="1"/>
  <c r="AL465" i="1"/>
  <c r="AV417" i="1"/>
  <c r="AL409" i="1"/>
  <c r="AL403" i="1"/>
  <c r="AV391" i="1"/>
  <c r="AV386" i="1"/>
  <c r="AV385" i="1"/>
  <c r="AV378" i="1"/>
  <c r="AV374" i="1"/>
  <c r="AL367" i="1"/>
  <c r="AL365" i="1"/>
  <c r="AL361" i="1"/>
  <c r="AV313" i="1"/>
  <c r="AV309" i="1"/>
  <c r="AV305" i="1"/>
  <c r="AL287" i="1"/>
  <c r="AL283" i="1"/>
  <c r="AL282" i="1"/>
  <c r="AL281" i="1"/>
  <c r="AL280" i="1"/>
  <c r="AL279" i="1"/>
  <c r="AV259" i="1"/>
  <c r="AV255" i="1"/>
  <c r="AL248" i="1"/>
  <c r="AL247" i="1"/>
  <c r="AV239" i="1"/>
  <c r="AV238" i="1"/>
  <c r="AV237" i="1"/>
  <c r="AL229" i="1"/>
  <c r="AL224" i="1"/>
  <c r="AL223" i="1"/>
  <c r="AL222" i="1"/>
  <c r="AL219" i="1"/>
  <c r="AL218" i="1"/>
  <c r="AL217" i="1"/>
  <c r="AL205" i="1"/>
  <c r="AL204" i="1"/>
  <c r="AV180" i="1"/>
  <c r="AL165" i="1"/>
  <c r="AV146" i="1"/>
  <c r="AL129" i="1"/>
  <c r="AV90" i="1"/>
  <c r="AV66" i="1"/>
  <c r="AL517" i="1"/>
  <c r="AL511" i="1"/>
  <c r="AV464" i="1"/>
  <c r="AL385" i="1"/>
  <c r="AV289" i="1"/>
  <c r="AV284" i="1"/>
  <c r="AL270" i="1"/>
  <c r="AL268" i="1"/>
  <c r="AL264" i="1"/>
  <c r="AL263" i="1"/>
  <c r="AL262" i="1"/>
  <c r="AV253" i="1"/>
  <c r="AV252" i="1"/>
  <c r="AV251" i="1"/>
  <c r="AL238" i="1"/>
  <c r="AV228" i="1"/>
  <c r="AV222" i="1"/>
  <c r="AL115" i="1"/>
  <c r="AV17" i="1"/>
  <c r="AV625" i="1"/>
  <c r="AV623" i="1"/>
  <c r="AV621" i="1"/>
  <c r="AV594" i="1"/>
  <c r="AV592" i="1"/>
  <c r="AV562" i="1"/>
  <c r="AV560" i="1"/>
  <c r="AV530" i="1"/>
  <c r="AV528" i="1"/>
  <c r="AV522" i="1"/>
  <c r="AV520" i="1"/>
  <c r="AL477" i="1"/>
  <c r="AL473" i="1"/>
  <c r="AV454" i="1"/>
  <c r="AV450" i="1"/>
  <c r="AV422" i="1"/>
  <c r="AV420" i="1"/>
  <c r="AL297" i="1"/>
  <c r="AL291" i="1"/>
  <c r="AL188" i="1"/>
  <c r="AV172" i="1"/>
  <c r="AL155" i="1"/>
  <c r="AV124" i="1"/>
  <c r="AL101" i="1"/>
  <c r="AL95" i="1"/>
  <c r="AV79" i="1"/>
  <c r="AL67" i="1"/>
  <c r="AV628" i="1"/>
  <c r="AV611" i="1"/>
  <c r="AV563" i="1"/>
  <c r="AV547" i="1"/>
  <c r="AL539" i="1"/>
  <c r="AL538" i="1"/>
  <c r="AL536" i="1"/>
  <c r="AV525" i="1"/>
  <c r="AV507" i="1"/>
  <c r="AV506" i="1"/>
  <c r="AV505" i="1"/>
  <c r="AV484" i="1"/>
  <c r="AV483" i="1"/>
  <c r="AV379" i="1"/>
  <c r="AV198" i="1"/>
  <c r="AL137" i="1"/>
  <c r="AV47" i="1"/>
  <c r="AL9" i="1"/>
  <c r="AL654" i="1"/>
  <c r="AL653" i="1"/>
  <c r="AL651" i="1"/>
  <c r="AL650" i="1"/>
  <c r="AL648" i="1"/>
  <c r="AL646" i="1"/>
  <c r="AL644" i="1"/>
  <c r="AL642" i="1"/>
  <c r="AL640" i="1"/>
  <c r="AL638" i="1"/>
  <c r="AL636" i="1"/>
  <c r="AL634" i="1"/>
  <c r="AL632" i="1"/>
  <c r="AL617" i="1"/>
  <c r="AL616" i="1"/>
  <c r="AL615" i="1"/>
  <c r="AL601" i="1"/>
  <c r="AL600" i="1"/>
  <c r="AL599" i="1"/>
  <c r="AV589" i="1"/>
  <c r="AL586" i="1"/>
  <c r="AL585" i="1"/>
  <c r="AL584" i="1"/>
  <c r="AL583" i="1"/>
  <c r="AV573" i="1"/>
  <c r="AL570" i="1"/>
  <c r="AL569" i="1"/>
  <c r="AL568" i="1"/>
  <c r="AL567" i="1"/>
  <c r="AV557" i="1"/>
  <c r="AL554" i="1"/>
  <c r="AL553" i="1"/>
  <c r="AL552" i="1"/>
  <c r="AL551" i="1"/>
  <c r="AV541" i="1"/>
  <c r="AV523" i="1"/>
  <c r="AL494" i="1"/>
  <c r="AL492" i="1"/>
  <c r="AL490" i="1"/>
  <c r="AV460" i="1"/>
  <c r="AV457" i="1"/>
  <c r="AL439" i="1"/>
  <c r="AL437" i="1"/>
  <c r="AV423" i="1"/>
  <c r="AL389" i="1"/>
  <c r="AV370" i="1"/>
  <c r="AL245" i="1"/>
  <c r="AL244" i="1"/>
  <c r="AV595" i="1"/>
  <c r="AV579" i="1"/>
  <c r="AL537" i="1"/>
  <c r="AL535" i="1"/>
  <c r="AV197" i="1"/>
  <c r="AL177" i="1"/>
  <c r="AL138" i="1"/>
  <c r="AL133" i="1"/>
  <c r="AV46" i="1"/>
  <c r="AL10" i="1"/>
  <c r="AL677" i="1"/>
  <c r="AL676" i="1"/>
  <c r="AL652" i="1"/>
  <c r="AL649" i="1"/>
  <c r="AL647" i="1"/>
  <c r="AL645" i="1"/>
  <c r="AL643" i="1"/>
  <c r="AL641" i="1"/>
  <c r="AL639" i="1"/>
  <c r="AL637" i="1"/>
  <c r="AL635" i="1"/>
  <c r="AL633" i="1"/>
  <c r="AL631" i="1"/>
  <c r="AL2" i="1"/>
  <c r="AV629" i="1"/>
  <c r="AV619" i="1"/>
  <c r="AV618" i="1"/>
  <c r="AV616" i="1"/>
  <c r="AV614" i="1"/>
  <c r="AV603" i="1"/>
  <c r="AV602" i="1"/>
  <c r="AV600" i="1"/>
  <c r="AV598" i="1"/>
  <c r="AV587" i="1"/>
  <c r="AV586" i="1"/>
  <c r="AV584" i="1"/>
  <c r="AV571" i="1"/>
  <c r="AV570" i="1"/>
  <c r="AV568" i="1"/>
  <c r="AV555" i="1"/>
  <c r="AV554" i="1"/>
  <c r="AV552" i="1"/>
  <c r="AV539" i="1"/>
  <c r="AV514" i="1"/>
  <c r="AV500" i="1"/>
  <c r="AV498" i="1"/>
  <c r="AV497" i="1"/>
  <c r="AL479" i="1"/>
  <c r="AV466" i="1"/>
  <c r="AL463" i="1"/>
  <c r="AV441" i="1"/>
  <c r="AV396" i="1"/>
  <c r="AV394" i="1"/>
  <c r="AL373" i="1"/>
  <c r="AL359" i="1"/>
  <c r="AV350" i="1"/>
  <c r="AV348" i="1"/>
  <c r="AV344" i="1"/>
  <c r="AV340" i="1"/>
  <c r="AL543" i="1"/>
  <c r="AV533" i="1"/>
  <c r="AL530" i="1"/>
  <c r="AL529" i="1"/>
  <c r="AL528" i="1"/>
  <c r="AL527" i="1"/>
  <c r="AV517" i="1"/>
  <c r="AL514" i="1"/>
  <c r="AL513" i="1"/>
  <c r="AL512" i="1"/>
  <c r="AL505" i="1"/>
  <c r="AV503" i="1"/>
  <c r="AV502" i="1"/>
  <c r="AV501" i="1"/>
  <c r="AL500" i="1"/>
  <c r="AL499" i="1"/>
  <c r="AV496" i="1"/>
  <c r="AL488" i="1"/>
  <c r="AL476" i="1"/>
  <c r="AL475" i="1"/>
  <c r="AL474" i="1"/>
  <c r="AL472" i="1"/>
  <c r="AV463" i="1"/>
  <c r="AV456" i="1"/>
  <c r="AV448" i="1"/>
  <c r="AV447" i="1"/>
  <c r="AV446" i="1"/>
  <c r="AV438" i="1"/>
  <c r="AL431" i="1"/>
  <c r="AL429" i="1"/>
  <c r="AV411" i="1"/>
  <c r="AL405" i="1"/>
  <c r="AV389" i="1"/>
  <c r="AV388" i="1"/>
  <c r="AL383" i="1"/>
  <c r="AL379" i="1"/>
  <c r="AV375" i="1"/>
  <c r="AV366" i="1"/>
  <c r="AV365" i="1"/>
  <c r="AV364" i="1"/>
  <c r="AV362" i="1"/>
  <c r="AV358" i="1"/>
  <c r="AL303" i="1"/>
  <c r="AV287" i="1"/>
  <c r="AV274" i="1"/>
  <c r="AV272" i="1"/>
  <c r="AV266" i="1"/>
  <c r="AV264" i="1"/>
  <c r="AV262" i="1"/>
  <c r="AL260" i="1"/>
  <c r="AL259" i="1"/>
  <c r="AL258" i="1"/>
  <c r="AL257" i="1"/>
  <c r="AL201" i="1"/>
  <c r="AV186" i="1"/>
  <c r="AV185" i="1"/>
  <c r="AL167" i="1"/>
  <c r="AV151" i="1"/>
  <c r="AV148" i="1"/>
  <c r="AV147" i="1"/>
  <c r="AL107" i="1"/>
  <c r="AL105" i="1"/>
  <c r="AV82" i="1"/>
  <c r="AV28" i="1"/>
  <c r="AV27" i="1"/>
  <c r="AV15" i="1"/>
  <c r="AV14" i="1"/>
  <c r="AV486" i="1"/>
  <c r="AV476" i="1"/>
  <c r="AV470" i="1"/>
  <c r="AV432" i="1"/>
  <c r="AV428" i="1"/>
  <c r="AV426" i="1"/>
  <c r="AV408" i="1"/>
  <c r="AV406" i="1"/>
  <c r="AV400" i="1"/>
  <c r="AV384" i="1"/>
  <c r="AV382" i="1"/>
  <c r="AL329" i="1"/>
  <c r="AL323" i="1"/>
  <c r="AV312" i="1"/>
  <c r="AV308" i="1"/>
  <c r="AL221" i="1"/>
  <c r="AL190" i="1"/>
  <c r="AV113" i="1"/>
  <c r="AV111" i="1"/>
  <c r="AV110" i="1"/>
  <c r="AV109" i="1"/>
  <c r="AV60" i="1"/>
  <c r="AV59" i="1"/>
  <c r="AL355" i="1"/>
  <c r="AL345" i="1"/>
  <c r="AV335" i="1"/>
  <c r="AV334" i="1"/>
  <c r="AV332" i="1"/>
  <c r="AV328" i="1"/>
  <c r="AV324" i="1"/>
  <c r="AL319" i="1"/>
  <c r="AL313" i="1"/>
  <c r="AV303" i="1"/>
  <c r="AV302" i="1"/>
  <c r="AV300" i="1"/>
  <c r="AL295" i="1"/>
  <c r="AL293" i="1"/>
  <c r="AV280" i="1"/>
  <c r="AL278" i="1"/>
  <c r="AL267" i="1"/>
  <c r="AV261" i="1"/>
  <c r="AV258" i="1"/>
  <c r="AV256" i="1"/>
  <c r="AL253" i="1"/>
  <c r="AV245" i="1"/>
  <c r="AV244" i="1"/>
  <c r="AV242" i="1"/>
  <c r="AV240" i="1"/>
  <c r="AL239" i="1"/>
  <c r="AV230" i="1"/>
  <c r="AV229" i="1"/>
  <c r="AV223" i="1"/>
  <c r="AV216" i="1"/>
  <c r="AL215" i="1"/>
  <c r="AL209" i="1"/>
  <c r="AL208" i="1"/>
  <c r="AL207" i="1"/>
  <c r="AL198" i="1"/>
  <c r="AV193" i="1"/>
  <c r="AV190" i="1"/>
  <c r="AV182" i="1"/>
  <c r="AV181" i="1"/>
  <c r="AL175" i="1"/>
  <c r="AV171" i="1"/>
  <c r="AV169" i="1"/>
  <c r="AL161" i="1"/>
  <c r="AV137" i="1"/>
  <c r="AV123" i="1"/>
  <c r="AL98" i="1"/>
  <c r="AL97" i="1"/>
  <c r="AV92" i="1"/>
  <c r="AV91" i="1"/>
  <c r="AL84" i="1"/>
  <c r="AL83" i="1"/>
  <c r="AV76" i="1"/>
  <c r="AL61" i="1"/>
  <c r="AL50" i="1"/>
  <c r="AL45" i="1"/>
  <c r="AV41" i="1"/>
  <c r="AL37" i="1"/>
  <c r="AL29" i="1"/>
  <c r="AV25" i="1"/>
  <c r="AV24" i="1"/>
  <c r="AV20" i="1"/>
  <c r="AV19" i="1"/>
  <c r="AV18" i="1"/>
  <c r="AL15" i="1"/>
  <c r="AV12" i="1"/>
  <c r="AV11" i="1"/>
  <c r="AV318" i="1"/>
  <c r="AV316" i="1"/>
  <c r="AV296" i="1"/>
  <c r="AV292" i="1"/>
  <c r="AL261" i="1"/>
  <c r="AL246" i="1"/>
  <c r="AL232" i="1"/>
  <c r="AL227" i="1"/>
  <c r="AL182" i="1"/>
  <c r="AV164" i="1"/>
  <c r="AL125" i="1"/>
  <c r="AL123" i="1"/>
  <c r="AV114" i="1"/>
  <c r="AL109" i="1"/>
  <c r="AV106" i="1"/>
  <c r="AV87" i="1"/>
  <c r="AV86" i="1"/>
  <c r="AV85" i="1"/>
  <c r="AV84" i="1"/>
  <c r="AL82" i="1"/>
  <c r="AL79" i="1"/>
  <c r="AV73" i="1"/>
  <c r="AV71" i="1"/>
  <c r="AV52" i="1"/>
  <c r="AV51" i="1"/>
  <c r="AV49" i="1"/>
  <c r="AL43" i="1"/>
  <c r="AV3" i="1"/>
  <c r="AL630" i="1"/>
  <c r="AL622" i="1"/>
  <c r="AV609" i="1"/>
  <c r="AL598" i="1"/>
  <c r="AL590" i="1"/>
  <c r="AL582" i="1"/>
  <c r="AV569" i="1"/>
  <c r="AL558" i="1"/>
  <c r="AL550" i="1"/>
  <c r="AL542" i="1"/>
  <c r="AL534" i="1"/>
  <c r="AL526" i="1"/>
  <c r="AV521" i="1"/>
  <c r="AL518" i="1"/>
  <c r="AV513" i="1"/>
  <c r="AL503" i="1"/>
  <c r="AL487" i="1"/>
  <c r="AV468" i="1"/>
  <c r="AL464" i="1"/>
  <c r="AV455" i="1"/>
  <c r="AL449" i="1"/>
  <c r="AV433" i="1"/>
  <c r="AL426" i="1"/>
  <c r="AV407" i="1"/>
  <c r="AV397" i="1"/>
  <c r="AL339" i="1"/>
  <c r="AL596" i="1"/>
  <c r="AV591" i="1"/>
  <c r="AV590" i="1"/>
  <c r="AL588" i="1"/>
  <c r="AV583" i="1"/>
  <c r="AV582" i="1"/>
  <c r="AL580" i="1"/>
  <c r="AV575" i="1"/>
  <c r="AV574" i="1"/>
  <c r="AL572" i="1"/>
  <c r="AV567" i="1"/>
  <c r="AV566" i="1"/>
  <c r="AL564" i="1"/>
  <c r="AV559" i="1"/>
  <c r="AV558" i="1"/>
  <c r="AL556" i="1"/>
  <c r="AV551" i="1"/>
  <c r="AV550" i="1"/>
  <c r="AL548" i="1"/>
  <c r="AV543" i="1"/>
  <c r="AV542" i="1"/>
  <c r="AL540" i="1"/>
  <c r="AV535" i="1"/>
  <c r="AV534" i="1"/>
  <c r="AL532" i="1"/>
  <c r="AV527" i="1"/>
  <c r="AV526" i="1"/>
  <c r="AL524" i="1"/>
  <c r="AV519" i="1"/>
  <c r="AV518" i="1"/>
  <c r="AL516" i="1"/>
  <c r="AV510" i="1"/>
  <c r="AL507" i="1"/>
  <c r="AL502" i="1"/>
  <c r="AV499" i="1"/>
  <c r="AL491" i="1"/>
  <c r="AV478" i="1"/>
  <c r="AL471" i="1"/>
  <c r="AL470" i="1"/>
  <c r="AV465" i="1"/>
  <c r="AV452" i="1"/>
  <c r="AV451" i="1"/>
  <c r="AL448" i="1"/>
  <c r="AV439" i="1"/>
  <c r="AV430" i="1"/>
  <c r="AV429" i="1"/>
  <c r="AV419" i="1"/>
  <c r="AL401" i="1"/>
  <c r="AV395" i="1"/>
  <c r="AL369" i="1"/>
  <c r="AV153" i="1"/>
  <c r="AV626" i="1"/>
  <c r="AV617" i="1"/>
  <c r="AL614" i="1"/>
  <c r="AL606" i="1"/>
  <c r="AV601" i="1"/>
  <c r="AV593" i="1"/>
  <c r="AV585" i="1"/>
  <c r="AV577" i="1"/>
  <c r="AL574" i="1"/>
  <c r="AL566" i="1"/>
  <c r="AV561" i="1"/>
  <c r="AV553" i="1"/>
  <c r="AV545" i="1"/>
  <c r="AV537" i="1"/>
  <c r="AV529" i="1"/>
  <c r="AL498" i="1"/>
  <c r="AV495" i="1"/>
  <c r="AL486" i="1"/>
  <c r="AV481" i="1"/>
  <c r="AV467" i="1"/>
  <c r="AV445" i="1"/>
  <c r="AL444" i="1"/>
  <c r="AL427" i="1"/>
  <c r="AV421" i="1"/>
  <c r="AV398" i="1"/>
  <c r="AV387" i="1"/>
  <c r="AL149" i="1"/>
  <c r="AV105" i="1"/>
  <c r="AV677" i="1"/>
  <c r="AV676" i="1"/>
  <c r="AV652" i="1"/>
  <c r="AV650" i="1"/>
  <c r="AV648" i="1"/>
  <c r="AV646" i="1"/>
  <c r="AV644" i="1"/>
  <c r="AV642" i="1"/>
  <c r="AV640" i="1"/>
  <c r="AV638" i="1"/>
  <c r="AV636" i="1"/>
  <c r="AV634" i="1"/>
  <c r="AV632" i="1"/>
  <c r="AL628" i="1"/>
  <c r="AV624" i="1"/>
  <c r="AL620" i="1"/>
  <c r="AV615" i="1"/>
  <c r="AL612" i="1"/>
  <c r="AV607" i="1"/>
  <c r="AL604" i="1"/>
  <c r="AV599" i="1"/>
  <c r="AV2" i="1"/>
  <c r="AV630" i="1"/>
  <c r="AV627" i="1"/>
  <c r="AL626" i="1"/>
  <c r="AV622" i="1"/>
  <c r="AV620" i="1"/>
  <c r="AL618" i="1"/>
  <c r="AV613" i="1"/>
  <c r="AV612" i="1"/>
  <c r="AL610" i="1"/>
  <c r="AV605" i="1"/>
  <c r="AV604" i="1"/>
  <c r="AL602" i="1"/>
  <c r="AV597" i="1"/>
  <c r="AV596" i="1"/>
  <c r="AV588" i="1"/>
  <c r="AV580" i="1"/>
  <c r="AV572" i="1"/>
  <c r="AV564" i="1"/>
  <c r="AV556" i="1"/>
  <c r="AV548" i="1"/>
  <c r="AV540" i="1"/>
  <c r="AV532" i="1"/>
  <c r="AV524" i="1"/>
  <c r="AV516" i="1"/>
  <c r="AV508" i="1"/>
  <c r="AV462" i="1"/>
  <c r="AL455" i="1"/>
  <c r="AV449" i="1"/>
  <c r="AL433" i="1"/>
  <c r="AV427" i="1"/>
  <c r="AV416" i="1"/>
  <c r="AV410" i="1"/>
  <c r="AL407" i="1"/>
  <c r="AV390" i="1"/>
  <c r="AL375" i="1"/>
  <c r="AV276" i="1"/>
  <c r="AL256" i="1"/>
  <c r="AV127" i="1"/>
  <c r="AV363" i="1"/>
  <c r="AV352" i="1"/>
  <c r="AL349" i="1"/>
  <c r="AV343" i="1"/>
  <c r="AV342" i="1"/>
  <c r="AV333" i="1"/>
  <c r="AV320" i="1"/>
  <c r="AL317" i="1"/>
  <c r="AV311" i="1"/>
  <c r="AV310" i="1"/>
  <c r="AV301" i="1"/>
  <c r="AV288" i="1"/>
  <c r="AL285" i="1"/>
  <c r="AV279" i="1"/>
  <c r="AL269" i="1"/>
  <c r="AL255" i="1"/>
  <c r="AV250" i="1"/>
  <c r="AV248" i="1"/>
  <c r="AL243" i="1"/>
  <c r="AL242" i="1"/>
  <c r="AL241" i="1"/>
  <c r="AV224" i="1"/>
  <c r="AV220" i="1"/>
  <c r="AV218" i="1"/>
  <c r="AV208" i="1"/>
  <c r="AL194" i="1"/>
  <c r="AL169" i="1"/>
  <c r="AV161" i="1"/>
  <c r="AV160" i="1"/>
  <c r="AL156" i="1"/>
  <c r="AV126" i="1"/>
  <c r="AV125" i="1"/>
  <c r="AL89" i="1"/>
  <c r="AL74" i="1"/>
  <c r="AV75" i="1"/>
  <c r="AL387" i="1"/>
  <c r="AV383" i="1"/>
  <c r="AL382" i="1"/>
  <c r="AV377" i="1"/>
  <c r="AV376" i="1"/>
  <c r="AV369" i="1"/>
  <c r="AL363" i="1"/>
  <c r="AL362" i="1"/>
  <c r="AV357" i="1"/>
  <c r="AV356" i="1"/>
  <c r="AV349" i="1"/>
  <c r="AV336" i="1"/>
  <c r="AL333" i="1"/>
  <c r="AV327" i="1"/>
  <c r="AV326" i="1"/>
  <c r="AV317" i="1"/>
  <c r="AV304" i="1"/>
  <c r="AL301" i="1"/>
  <c r="AV295" i="1"/>
  <c r="AV294" i="1"/>
  <c r="AV285" i="1"/>
  <c r="AL275" i="1"/>
  <c r="AL274" i="1"/>
  <c r="AL273" i="1"/>
  <c r="AV269" i="1"/>
  <c r="AV254" i="1"/>
  <c r="AL252" i="1"/>
  <c r="AV247" i="1"/>
  <c r="AV243" i="1"/>
  <c r="AL235" i="1"/>
  <c r="AL234" i="1"/>
  <c r="AL233" i="1"/>
  <c r="AV231" i="1"/>
  <c r="AL226" i="1"/>
  <c r="AL225" i="1"/>
  <c r="AL206" i="1"/>
  <c r="AL180" i="1"/>
  <c r="AL179" i="1"/>
  <c r="AL178" i="1"/>
  <c r="AV154" i="1"/>
  <c r="AL151" i="1"/>
  <c r="AV143" i="1"/>
  <c r="AV142" i="1"/>
  <c r="AV141" i="1"/>
  <c r="AV121" i="1"/>
  <c r="AL103" i="1"/>
  <c r="AV100" i="1"/>
  <c r="AV99" i="1"/>
  <c r="AV83" i="1"/>
  <c r="AL69" i="1"/>
  <c r="AL53" i="1"/>
  <c r="AV57" i="1"/>
  <c r="AV56" i="1"/>
  <c r="AL42" i="1"/>
  <c r="AV31" i="1"/>
  <c r="AV30" i="1"/>
  <c r="AV29" i="1"/>
  <c r="AL5" i="1"/>
  <c r="AV512" i="1"/>
  <c r="AL510" i="1"/>
  <c r="AV485" i="1"/>
  <c r="AL484" i="1"/>
  <c r="AL478" i="1"/>
  <c r="AV475" i="1"/>
  <c r="AV474" i="1"/>
  <c r="AV469" i="1"/>
  <c r="AL468" i="1"/>
  <c r="AL462" i="1"/>
  <c r="AV459" i="1"/>
  <c r="AV458" i="1"/>
  <c r="AV453" i="1"/>
  <c r="AL452" i="1"/>
  <c r="AV443" i="1"/>
  <c r="AV442" i="1"/>
  <c r="AV437" i="1"/>
  <c r="AV436" i="1"/>
  <c r="AV431" i="1"/>
  <c r="AL430" i="1"/>
  <c r="AV425" i="1"/>
  <c r="AV424" i="1"/>
  <c r="AV413" i="1"/>
  <c r="AV412" i="1"/>
  <c r="AL410" i="1"/>
  <c r="AV405" i="1"/>
  <c r="AV404" i="1"/>
  <c r="AV399" i="1"/>
  <c r="AL398" i="1"/>
  <c r="AV393" i="1"/>
  <c r="AV392" i="1"/>
  <c r="AV381" i="1"/>
  <c r="AV380" i="1"/>
  <c r="AL378" i="1"/>
  <c r="AV373" i="1"/>
  <c r="AV372" i="1"/>
  <c r="AV367" i="1"/>
  <c r="AL366" i="1"/>
  <c r="AV361" i="1"/>
  <c r="AV360" i="1"/>
  <c r="AV347" i="1"/>
  <c r="AV346" i="1"/>
  <c r="AV339" i="1"/>
  <c r="AV338" i="1"/>
  <c r="AV331" i="1"/>
  <c r="AV330" i="1"/>
  <c r="AV323" i="1"/>
  <c r="AV322" i="1"/>
  <c r="AV315" i="1"/>
  <c r="AV314" i="1"/>
  <c r="AV307" i="1"/>
  <c r="AV306" i="1"/>
  <c r="AV299" i="1"/>
  <c r="AV298" i="1"/>
  <c r="AV291" i="1"/>
  <c r="AV290" i="1"/>
  <c r="AV282" i="1"/>
  <c r="AL266" i="1"/>
  <c r="AL265" i="1"/>
  <c r="AL250" i="1"/>
  <c r="AL249" i="1"/>
  <c r="AL231" i="1"/>
  <c r="AL230" i="1"/>
  <c r="AV226" i="1"/>
  <c r="AL212" i="1"/>
  <c r="AL211" i="1"/>
  <c r="AL210" i="1"/>
  <c r="AV201" i="1"/>
  <c r="AL199" i="1"/>
  <c r="AV192" i="1"/>
  <c r="AL189" i="1"/>
  <c r="AL174" i="1"/>
  <c r="AV167" i="1"/>
  <c r="AV166" i="1"/>
  <c r="AV165" i="1"/>
  <c r="AV158" i="1"/>
  <c r="AV157" i="1"/>
  <c r="AL141" i="1"/>
  <c r="AL130" i="1"/>
  <c r="AV122" i="1"/>
  <c r="AL119" i="1"/>
  <c r="AV116" i="1"/>
  <c r="AV115" i="1"/>
  <c r="AL114" i="1"/>
  <c r="AL113" i="1"/>
  <c r="AL99" i="1"/>
  <c r="AV96" i="1"/>
  <c r="AV81" i="1"/>
  <c r="AV70" i="1"/>
  <c r="AV69" i="1"/>
  <c r="AV50" i="1"/>
  <c r="AL47" i="1"/>
  <c r="AV44" i="1"/>
  <c r="AV43" i="1"/>
  <c r="AL21" i="1"/>
  <c r="AL63" i="1"/>
  <c r="AL58" i="1"/>
  <c r="AL57" i="1"/>
  <c r="AV54" i="1"/>
  <c r="AV53" i="1"/>
  <c r="AL52" i="1"/>
  <c r="AV38" i="1"/>
  <c r="AV37" i="1"/>
  <c r="AL31" i="1"/>
  <c r="AL26" i="1"/>
  <c r="AL25" i="1"/>
  <c r="AV22" i="1"/>
  <c r="AV21" i="1"/>
  <c r="AL20" i="1"/>
  <c r="AV6" i="1"/>
  <c r="AV5" i="1"/>
  <c r="AL220" i="1"/>
  <c r="AL213" i="1"/>
  <c r="AV205" i="1"/>
  <c r="AL203" i="1"/>
  <c r="AL202" i="1"/>
  <c r="AL197" i="1"/>
  <c r="AV189" i="1"/>
  <c r="AL187" i="1"/>
  <c r="AL186" i="1"/>
  <c r="AL181" i="1"/>
  <c r="AV173" i="1"/>
  <c r="AV163" i="1"/>
  <c r="AV162" i="1"/>
  <c r="AL159" i="1"/>
  <c r="AL154" i="1"/>
  <c r="AL153" i="1"/>
  <c r="AV150" i="1"/>
  <c r="AV149" i="1"/>
  <c r="AL148" i="1"/>
  <c r="AL143" i="1"/>
  <c r="AV131" i="1"/>
  <c r="AV130" i="1"/>
  <c r="AL127" i="1"/>
  <c r="AL122" i="1"/>
  <c r="AL121" i="1"/>
  <c r="AV118" i="1"/>
  <c r="AV117" i="1"/>
  <c r="AL116" i="1"/>
  <c r="AV107" i="1"/>
  <c r="AL106" i="1"/>
  <c r="AV94" i="1"/>
  <c r="AV93" i="1"/>
  <c r="AV78" i="1"/>
  <c r="AV77" i="1"/>
  <c r="AL71" i="1"/>
  <c r="AV58" i="1"/>
  <c r="AL55" i="1"/>
  <c r="AL49" i="1"/>
  <c r="AV45" i="1"/>
  <c r="AL44" i="1"/>
  <c r="AL39" i="1"/>
  <c r="AV26" i="1"/>
  <c r="AL23" i="1"/>
  <c r="AL17" i="1"/>
  <c r="AV13" i="1"/>
  <c r="AL7" i="1"/>
  <c r="AV655" i="1"/>
  <c r="AV654" i="1"/>
  <c r="AV653" i="1"/>
  <c r="AV651" i="1"/>
  <c r="AV649" i="1"/>
  <c r="AV647" i="1"/>
  <c r="AV645" i="1"/>
  <c r="AV643" i="1"/>
  <c r="AV641" i="1"/>
  <c r="AV639" i="1"/>
  <c r="AV637" i="1"/>
  <c r="AV635" i="1"/>
  <c r="AV633" i="1"/>
  <c r="AV631" i="1"/>
  <c r="AL434" i="1"/>
  <c r="AL418" i="1"/>
  <c r="AL402" i="1"/>
  <c r="AL386" i="1"/>
  <c r="AL370" i="1"/>
  <c r="AL354" i="1"/>
  <c r="AL458" i="1"/>
  <c r="AL454" i="1"/>
  <c r="AL450" i="1"/>
  <c r="AL446" i="1"/>
  <c r="AL442" i="1"/>
  <c r="AL438" i="1"/>
  <c r="AL422" i="1"/>
  <c r="AL406" i="1"/>
  <c r="AL390" i="1"/>
  <c r="AL374" i="1"/>
  <c r="AL358" i="1"/>
  <c r="AL440" i="1"/>
  <c r="AL436" i="1"/>
  <c r="AL432" i="1"/>
  <c r="AL428" i="1"/>
  <c r="AL424" i="1"/>
  <c r="AL420" i="1"/>
  <c r="AL416" i="1"/>
  <c r="AL412" i="1"/>
  <c r="AL408" i="1"/>
  <c r="AL404" i="1"/>
  <c r="AL400" i="1"/>
  <c r="AL396" i="1"/>
  <c r="AL392" i="1"/>
  <c r="AL388" i="1"/>
  <c r="AL384" i="1"/>
  <c r="AL380" i="1"/>
  <c r="AL376" i="1"/>
  <c r="AL372" i="1"/>
  <c r="AL368" i="1"/>
  <c r="AL364" i="1"/>
  <c r="AL360" i="1"/>
  <c r="AL356" i="1"/>
  <c r="AL352" i="1"/>
  <c r="AL348" i="1"/>
  <c r="AL344" i="1"/>
  <c r="AL340" i="1"/>
  <c r="AL336" i="1"/>
  <c r="AL332" i="1"/>
  <c r="AL328" i="1"/>
  <c r="AL324" i="1"/>
  <c r="AL320" i="1"/>
  <c r="AL316" i="1"/>
  <c r="AL312" i="1"/>
  <c r="AL308" i="1"/>
  <c r="AL304" i="1"/>
  <c r="AL300" i="1"/>
  <c r="AL296" i="1"/>
  <c r="AL292" i="1"/>
  <c r="AL288" i="1"/>
  <c r="AL284" i="1"/>
  <c r="AL228" i="1"/>
  <c r="AV215" i="1"/>
  <c r="AL350" i="1"/>
  <c r="AL346" i="1"/>
  <c r="AL342" i="1"/>
  <c r="AL338" i="1"/>
  <c r="AL334" i="1"/>
  <c r="AL330" i="1"/>
  <c r="AL326" i="1"/>
  <c r="AL322" i="1"/>
  <c r="AL318" i="1"/>
  <c r="AL314" i="1"/>
  <c r="AL310" i="1"/>
  <c r="AL306" i="1"/>
  <c r="AL302" i="1"/>
  <c r="AL298" i="1"/>
  <c r="AL294" i="1"/>
  <c r="AL290" i="1"/>
  <c r="AL286" i="1"/>
  <c r="AV104" i="1"/>
  <c r="AL92" i="1"/>
  <c r="AV72" i="1"/>
  <c r="AL60" i="1"/>
  <c r="AV40" i="1"/>
  <c r="AL28" i="1"/>
  <c r="AV8" i="1"/>
  <c r="AV281" i="1"/>
  <c r="AV273" i="1"/>
  <c r="AV265" i="1"/>
  <c r="AV257" i="1"/>
  <c r="AV249" i="1"/>
  <c r="AV241" i="1"/>
  <c r="AV233" i="1"/>
  <c r="AV225" i="1"/>
  <c r="AV217" i="1"/>
  <c r="AV211" i="1"/>
  <c r="AV207" i="1"/>
  <c r="AV203" i="1"/>
  <c r="AV199" i="1"/>
  <c r="AV195" i="1"/>
  <c r="AV191" i="1"/>
  <c r="AV187" i="1"/>
  <c r="AV183" i="1"/>
  <c r="AV179" i="1"/>
  <c r="AV175" i="1"/>
  <c r="AL164" i="1"/>
  <c r="AV144" i="1"/>
  <c r="AL132" i="1"/>
  <c r="AV112" i="1"/>
  <c r="AL100" i="1"/>
  <c r="AV80" i="1"/>
  <c r="AL68" i="1"/>
  <c r="AV48" i="1"/>
  <c r="AL36" i="1"/>
  <c r="AV16" i="1"/>
  <c r="AL4" i="1"/>
  <c r="AV283" i="1"/>
  <c r="AV275" i="1"/>
  <c r="AV267" i="1"/>
  <c r="AV235" i="1"/>
  <c r="AV227" i="1"/>
  <c r="AV219" i="1"/>
  <c r="AL172" i="1"/>
  <c r="AV152" i="1"/>
  <c r="AL140" i="1"/>
  <c r="AV120" i="1"/>
  <c r="AL108" i="1"/>
  <c r="AV88" i="1"/>
  <c r="AL76" i="1"/>
  <c r="AL12" i="1"/>
  <c r="AL166" i="1"/>
  <c r="AL158" i="1"/>
  <c r="AL150" i="1"/>
  <c r="AL142" i="1"/>
  <c r="AL134" i="1"/>
  <c r="AL126" i="1"/>
  <c r="AL118" i="1"/>
  <c r="AL110" i="1"/>
  <c r="AL102" i="1"/>
  <c r="AL94" i="1"/>
  <c r="AL86" i="1"/>
  <c r="AL78" i="1"/>
  <c r="AL70" i="1"/>
  <c r="AL62" i="1"/>
  <c r="AL54" i="1"/>
  <c r="AL46" i="1"/>
  <c r="AL38" i="1"/>
  <c r="AL30" i="1"/>
  <c r="AL22" i="1"/>
  <c r="AL14" i="1"/>
  <c r="AL6" i="1"/>
  <c r="AL168" i="1"/>
  <c r="AL160" i="1"/>
  <c r="AL152" i="1"/>
  <c r="AL144" i="1"/>
  <c r="AL136" i="1"/>
  <c r="AL128" i="1"/>
  <c r="AL120" i="1"/>
  <c r="AL112" i="1"/>
  <c r="AL104" i="1"/>
  <c r="AL96" i="1"/>
  <c r="AL88" i="1"/>
  <c r="AL80" i="1"/>
  <c r="AL72" i="1"/>
  <c r="AL64" i="1"/>
  <c r="AL56" i="1"/>
  <c r="AL48" i="1"/>
  <c r="AL40" i="1"/>
  <c r="AL32" i="1"/>
  <c r="AL24" i="1"/>
  <c r="AL16" i="1"/>
  <c r="AL8" i="1"/>
  <c r="Z655" i="1"/>
  <c r="R655" i="1"/>
  <c r="Q655" i="1"/>
  <c r="P655" i="1"/>
  <c r="A655" i="1"/>
  <c r="Z654" i="1" l="1"/>
  <c r="R654" i="1"/>
  <c r="Q654" i="1"/>
  <c r="P654" i="1"/>
  <c r="A654" i="1"/>
  <c r="Z653" i="1"/>
  <c r="R653" i="1"/>
  <c r="Q653" i="1"/>
  <c r="P653" i="1"/>
  <c r="A653" i="1"/>
  <c r="Z652" i="1" l="1"/>
  <c r="R652" i="1"/>
  <c r="Q652" i="1"/>
  <c r="P652" i="1"/>
  <c r="A652" i="1"/>
  <c r="Z651" i="1" l="1"/>
  <c r="R651" i="1"/>
  <c r="Q651" i="1"/>
  <c r="P651" i="1"/>
  <c r="A651" i="1"/>
  <c r="K5" i="59" l="1"/>
  <c r="K6" i="59"/>
  <c r="K7" i="59"/>
  <c r="K8" i="59"/>
  <c r="K9" i="59"/>
  <c r="K10" i="59"/>
  <c r="K11" i="59"/>
  <c r="K12" i="59"/>
  <c r="K13" i="59"/>
  <c r="K14" i="59"/>
  <c r="K15" i="59"/>
  <c r="K16" i="59"/>
  <c r="K17" i="59"/>
  <c r="K18" i="59"/>
  <c r="K19" i="59"/>
  <c r="K20" i="59"/>
  <c r="K21" i="59"/>
  <c r="K22" i="59"/>
  <c r="K23" i="59"/>
  <c r="K24" i="59"/>
  <c r="K25" i="59"/>
  <c r="K26" i="59"/>
  <c r="K27" i="59"/>
  <c r="K28" i="59"/>
  <c r="K29" i="59"/>
  <c r="K30" i="59"/>
  <c r="K31" i="59"/>
  <c r="K32" i="59"/>
  <c r="K33" i="59"/>
  <c r="K34" i="59"/>
  <c r="K35" i="59"/>
  <c r="K36" i="59"/>
  <c r="K37" i="59"/>
  <c r="K38" i="59"/>
  <c r="K4" i="59"/>
  <c r="Z650" i="1" l="1"/>
  <c r="R650" i="1"/>
  <c r="Q650" i="1"/>
  <c r="P650" i="1"/>
  <c r="A650" i="1"/>
  <c r="Z649" i="1"/>
  <c r="R649" i="1"/>
  <c r="Q649" i="1"/>
  <c r="P649" i="1"/>
  <c r="A649" i="1"/>
  <c r="Z648" i="1" l="1"/>
  <c r="R648" i="1"/>
  <c r="Q648" i="1"/>
  <c r="P648" i="1"/>
  <c r="A648" i="1"/>
  <c r="Z647" i="1" l="1"/>
  <c r="R647" i="1"/>
  <c r="Q647" i="1"/>
  <c r="P647" i="1"/>
  <c r="A647" i="1"/>
  <c r="Z646" i="1" l="1"/>
  <c r="R646" i="1"/>
  <c r="Q646" i="1"/>
  <c r="P646" i="1"/>
  <c r="A646" i="1"/>
  <c r="Z645" i="1" l="1"/>
  <c r="R645" i="1"/>
  <c r="Q645" i="1"/>
  <c r="P645" i="1"/>
  <c r="A645" i="1"/>
  <c r="Z644" i="1" l="1"/>
  <c r="R644" i="1"/>
  <c r="Q644" i="1"/>
  <c r="P644" i="1"/>
  <c r="A644" i="1"/>
  <c r="Z643" i="1" l="1"/>
  <c r="R643" i="1"/>
  <c r="Q643" i="1"/>
  <c r="P643" i="1"/>
  <c r="A643" i="1"/>
  <c r="Z642" i="1" l="1"/>
  <c r="R642" i="1"/>
  <c r="Q642" i="1"/>
  <c r="P642" i="1"/>
  <c r="A642" i="1"/>
  <c r="A631" i="1" l="1"/>
  <c r="A632" i="1"/>
  <c r="A633" i="1"/>
  <c r="A634" i="1"/>
  <c r="A635" i="1"/>
  <c r="A636" i="1"/>
  <c r="A637" i="1"/>
  <c r="A638" i="1"/>
  <c r="A639" i="1"/>
  <c r="A640" i="1"/>
  <c r="A641" i="1"/>
  <c r="Z641" i="1" l="1"/>
  <c r="R641" i="1"/>
  <c r="Q641" i="1"/>
  <c r="P641" i="1"/>
  <c r="Z640" i="1" l="1"/>
  <c r="R640" i="1"/>
  <c r="Q640" i="1"/>
  <c r="P640" i="1"/>
  <c r="Z639" i="1" l="1"/>
  <c r="R639" i="1"/>
  <c r="Q639" i="1"/>
  <c r="P639" i="1"/>
  <c r="Z638" i="1" l="1"/>
  <c r="R638" i="1"/>
  <c r="Q638" i="1"/>
  <c r="P638" i="1"/>
  <c r="Z637" i="1" l="1"/>
  <c r="R637" i="1"/>
  <c r="Q637" i="1"/>
  <c r="P637" i="1"/>
  <c r="Z636" i="1" l="1"/>
  <c r="R636" i="1"/>
  <c r="Q636" i="1"/>
  <c r="P636" i="1"/>
  <c r="Z635" i="1" l="1"/>
  <c r="R635" i="1"/>
  <c r="Q635" i="1"/>
  <c r="P635" i="1"/>
  <c r="Z634" i="1" l="1"/>
  <c r="R634" i="1"/>
  <c r="Q634" i="1"/>
  <c r="P634" i="1"/>
  <c r="Z633" i="1" l="1"/>
  <c r="R633" i="1"/>
  <c r="Q633" i="1"/>
  <c r="P633" i="1"/>
  <c r="Z632" i="1"/>
  <c r="R632" i="1"/>
  <c r="Q632" i="1"/>
  <c r="P632" i="1"/>
  <c r="Z631" i="1" l="1"/>
  <c r="R631" i="1"/>
  <c r="Q631" i="1"/>
  <c r="P631" i="1"/>
  <c r="Z630" i="1" l="1"/>
  <c r="R630" i="1"/>
  <c r="Q630" i="1"/>
  <c r="P630" i="1"/>
  <c r="A630" i="1"/>
  <c r="Z629" i="1" l="1"/>
  <c r="R629" i="1"/>
  <c r="Q629" i="1"/>
  <c r="P629" i="1"/>
  <c r="A629" i="1"/>
  <c r="Z628" i="1" l="1"/>
  <c r="R628" i="1"/>
  <c r="Q628" i="1"/>
  <c r="P628" i="1"/>
  <c r="A628" i="1"/>
  <c r="Z627" i="1" l="1"/>
  <c r="R627" i="1"/>
  <c r="Q627" i="1"/>
  <c r="P627" i="1"/>
  <c r="A627" i="1"/>
  <c r="Z626" i="1" l="1"/>
  <c r="R626" i="1"/>
  <c r="Q626" i="1"/>
  <c r="P626" i="1"/>
  <c r="A626" i="1"/>
  <c r="Z625" i="1"/>
  <c r="R625" i="1"/>
  <c r="Q625" i="1"/>
  <c r="P625" i="1"/>
  <c r="A625" i="1"/>
  <c r="Z624" i="1" l="1"/>
  <c r="R624" i="1"/>
  <c r="Q624" i="1"/>
  <c r="P624" i="1"/>
  <c r="A624" i="1"/>
  <c r="Z623" i="1" l="1"/>
  <c r="R623" i="1"/>
  <c r="Q623" i="1"/>
  <c r="P623" i="1"/>
  <c r="A623" i="1"/>
  <c r="Z622" i="1" l="1"/>
  <c r="R622" i="1"/>
  <c r="Q622" i="1"/>
  <c r="P622" i="1"/>
  <c r="A622" i="1"/>
  <c r="Z621" i="1" l="1"/>
  <c r="R621" i="1"/>
  <c r="Q621" i="1"/>
  <c r="P621" i="1"/>
  <c r="A621" i="1"/>
  <c r="Z620" i="1" l="1"/>
  <c r="R620" i="1"/>
  <c r="Q620" i="1"/>
  <c r="P620" i="1"/>
  <c r="A620" i="1"/>
  <c r="Z619" i="1" l="1"/>
  <c r="R619" i="1"/>
  <c r="Q619" i="1"/>
  <c r="P619" i="1"/>
  <c r="A619" i="1"/>
  <c r="Z618" i="1" l="1"/>
  <c r="R618" i="1"/>
  <c r="Q618" i="1"/>
  <c r="P618" i="1"/>
  <c r="A618" i="1"/>
  <c r="A600" i="1" l="1"/>
  <c r="Z617" i="1" l="1"/>
  <c r="R617" i="1"/>
  <c r="Q617" i="1"/>
  <c r="P617" i="1"/>
  <c r="A617" i="1"/>
  <c r="Z616" i="1"/>
  <c r="R616" i="1"/>
  <c r="Q616" i="1"/>
  <c r="P616" i="1"/>
  <c r="A616" i="1"/>
  <c r="Z615" i="1" l="1"/>
  <c r="R615" i="1"/>
  <c r="Q615" i="1"/>
  <c r="P615" i="1"/>
  <c r="A615" i="1"/>
  <c r="Z614" i="1" l="1"/>
  <c r="R614" i="1"/>
  <c r="Q614" i="1"/>
  <c r="P614" i="1"/>
  <c r="A614" i="1"/>
  <c r="Z613" i="1" l="1"/>
  <c r="R613" i="1"/>
  <c r="Q613" i="1"/>
  <c r="P613" i="1"/>
  <c r="A613" i="1"/>
  <c r="Z612" i="1" l="1"/>
  <c r="R612" i="1"/>
  <c r="Q612" i="1"/>
  <c r="P612" i="1"/>
  <c r="A612" i="1"/>
  <c r="R611" i="1" l="1"/>
  <c r="Q611" i="1"/>
  <c r="Z611" i="1"/>
  <c r="P611" i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1" i="1"/>
  <c r="A602" i="1"/>
  <c r="A603" i="1"/>
  <c r="A604" i="1"/>
  <c r="A605" i="1"/>
  <c r="A606" i="1"/>
  <c r="A607" i="1"/>
  <c r="A608" i="1"/>
  <c r="A609" i="1"/>
  <c r="A610" i="1"/>
  <c r="A611" i="1"/>
  <c r="A2" i="1"/>
  <c r="Z610" i="1" l="1"/>
  <c r="R610" i="1"/>
  <c r="Q610" i="1"/>
  <c r="P610" i="1"/>
  <c r="R609" i="1" l="1"/>
  <c r="Q609" i="1"/>
  <c r="Z609" i="1"/>
  <c r="P609" i="1"/>
  <c r="AA603" i="1" l="1"/>
  <c r="AB603" i="1" s="1"/>
  <c r="AA602" i="1"/>
  <c r="AB602" i="1" s="1"/>
  <c r="AA600" i="1"/>
  <c r="AB600" i="1" s="1"/>
  <c r="AA598" i="1"/>
  <c r="AB598" i="1" s="1"/>
  <c r="AA591" i="1"/>
  <c r="AB591" i="1" s="1"/>
  <c r="AA589" i="1"/>
  <c r="AB589" i="1" s="1"/>
  <c r="AA588" i="1"/>
  <c r="AB588" i="1" s="1"/>
  <c r="AA582" i="1"/>
  <c r="AB582" i="1" s="1"/>
  <c r="AA579" i="1"/>
  <c r="AB579" i="1" s="1"/>
  <c r="AA578" i="1"/>
  <c r="AB578" i="1" s="1"/>
  <c r="AA570" i="1"/>
  <c r="AB570" i="1" s="1"/>
  <c r="AA569" i="1"/>
  <c r="AB569" i="1" s="1"/>
  <c r="AA567" i="1"/>
  <c r="AB567" i="1" s="1"/>
  <c r="AA565" i="1"/>
  <c r="AB565" i="1" s="1"/>
  <c r="AA562" i="1"/>
  <c r="AB562" i="1" s="1"/>
  <c r="AA561" i="1"/>
  <c r="AB561" i="1" s="1"/>
  <c r="AA558" i="1"/>
  <c r="AB558" i="1" s="1"/>
  <c r="AA557" i="1"/>
  <c r="AB557" i="1" s="1"/>
  <c r="AA550" i="1"/>
  <c r="AB550" i="1" s="1"/>
  <c r="AA549" i="1"/>
  <c r="AB549" i="1" s="1"/>
  <c r="AA546" i="1"/>
  <c r="AB546" i="1" s="1"/>
  <c r="AA544" i="1"/>
  <c r="AB544" i="1" s="1"/>
  <c r="AA543" i="1"/>
  <c r="AB543" i="1" s="1"/>
  <c r="AA541" i="1"/>
  <c r="AB541" i="1" s="1"/>
  <c r="AA539" i="1"/>
  <c r="AB539" i="1" s="1"/>
  <c r="AA532" i="1"/>
  <c r="AB532" i="1" s="1"/>
  <c r="AA530" i="1"/>
  <c r="AB530" i="1" s="1"/>
  <c r="AA526" i="1"/>
  <c r="AB526" i="1" s="1"/>
  <c r="AA525" i="1"/>
  <c r="AB525" i="1" s="1"/>
  <c r="AA524" i="1"/>
  <c r="AB524" i="1" s="1"/>
  <c r="AA522" i="1"/>
  <c r="AB522" i="1" s="1"/>
  <c r="AA516" i="1"/>
  <c r="AB516" i="1" s="1"/>
  <c r="AA511" i="1"/>
  <c r="AB511" i="1" s="1"/>
  <c r="AA510" i="1"/>
  <c r="AB510" i="1" s="1"/>
  <c r="AA508" i="1"/>
  <c r="AB508" i="1" s="1"/>
  <c r="AA507" i="1"/>
  <c r="AB507" i="1" s="1"/>
  <c r="AA506" i="1"/>
  <c r="AB506" i="1" s="1"/>
  <c r="AA503" i="1"/>
  <c r="AB503" i="1" s="1"/>
  <c r="AA501" i="1"/>
  <c r="AB501" i="1" s="1"/>
  <c r="AA496" i="1"/>
  <c r="AB496" i="1" s="1"/>
  <c r="AA495" i="1"/>
  <c r="AB495" i="1" s="1"/>
  <c r="AA490" i="1"/>
  <c r="AB490" i="1" s="1"/>
  <c r="AA487" i="1"/>
  <c r="AB487" i="1" s="1"/>
  <c r="AA486" i="1"/>
  <c r="AB486" i="1" s="1"/>
  <c r="AA485" i="1"/>
  <c r="AB485" i="1" s="1"/>
  <c r="AA484" i="1"/>
  <c r="AB484" i="1" s="1"/>
  <c r="AA483" i="1"/>
  <c r="AB483" i="1" s="1"/>
  <c r="AA480" i="1"/>
  <c r="AB480" i="1" s="1"/>
  <c r="AA474" i="1"/>
  <c r="AB474" i="1" s="1"/>
  <c r="AA473" i="1"/>
  <c r="AB473" i="1" s="1"/>
  <c r="AA469" i="1"/>
  <c r="AB469" i="1" s="1"/>
  <c r="AA468" i="1"/>
  <c r="AB468" i="1" s="1"/>
  <c r="AA467" i="1"/>
  <c r="AB467" i="1" s="1"/>
  <c r="AA460" i="1"/>
  <c r="AB460" i="1" s="1"/>
  <c r="AA459" i="1"/>
  <c r="AB459" i="1" s="1"/>
  <c r="AA449" i="1"/>
  <c r="AB449" i="1" s="1"/>
  <c r="AA435" i="1"/>
  <c r="AB435" i="1" s="1"/>
  <c r="AA432" i="1"/>
  <c r="AB432" i="1" s="1"/>
  <c r="AA430" i="1"/>
  <c r="AB430" i="1" s="1"/>
  <c r="AA428" i="1"/>
  <c r="AB428" i="1" s="1"/>
  <c r="AA413" i="1"/>
  <c r="AB413" i="1" s="1"/>
  <c r="AA412" i="1"/>
  <c r="AB412" i="1" s="1"/>
  <c r="AA409" i="1"/>
  <c r="AB409" i="1" s="1"/>
  <c r="AA408" i="1"/>
  <c r="AB408" i="1" s="1"/>
  <c r="AA406" i="1"/>
  <c r="AB406" i="1" s="1"/>
  <c r="AA405" i="1"/>
  <c r="AB405" i="1" s="1"/>
  <c r="AA403" i="1"/>
  <c r="AB403" i="1" s="1"/>
  <c r="AA387" i="1"/>
  <c r="AB387" i="1" s="1"/>
  <c r="AA384" i="1"/>
  <c r="AB384" i="1" s="1"/>
  <c r="AA381" i="1"/>
  <c r="AB381" i="1" s="1"/>
  <c r="AA366" i="1"/>
  <c r="AB366" i="1" s="1"/>
  <c r="AA365" i="1"/>
  <c r="AB365" i="1" s="1"/>
  <c r="AA360" i="1"/>
  <c r="AB360" i="1" s="1"/>
  <c r="AA359" i="1"/>
  <c r="AB359" i="1" s="1"/>
  <c r="AA353" i="1"/>
  <c r="AB353" i="1" s="1"/>
  <c r="AA352" i="1"/>
  <c r="AB352" i="1" s="1"/>
  <c r="AA344" i="1"/>
  <c r="AB344" i="1" s="1"/>
  <c r="AA338" i="1"/>
  <c r="AB338" i="1" s="1"/>
  <c r="AA337" i="1"/>
  <c r="AB337" i="1" s="1"/>
  <c r="AA336" i="1"/>
  <c r="AB336" i="1" s="1"/>
  <c r="AA332" i="1"/>
  <c r="AB332" i="1" s="1"/>
  <c r="AA326" i="1"/>
  <c r="AB326" i="1" s="1"/>
  <c r="AA325" i="1"/>
  <c r="AB325" i="1" s="1"/>
  <c r="AA319" i="1"/>
  <c r="AB319" i="1" s="1"/>
  <c r="AA316" i="1"/>
  <c r="AB316" i="1" s="1"/>
  <c r="AA310" i="1"/>
  <c r="AB310" i="1" s="1"/>
  <c r="AA304" i="1"/>
  <c r="AB304" i="1" s="1"/>
  <c r="Z608" i="1" l="1"/>
  <c r="R608" i="1"/>
  <c r="Q608" i="1"/>
  <c r="P608" i="1"/>
  <c r="R607" i="1" l="1"/>
  <c r="Q607" i="1"/>
  <c r="Z607" i="1"/>
  <c r="P607" i="1"/>
  <c r="Z606" i="1" l="1"/>
  <c r="R606" i="1"/>
  <c r="Q606" i="1"/>
  <c r="P606" i="1"/>
  <c r="Z605" i="1" l="1"/>
  <c r="R605" i="1"/>
  <c r="Q605" i="1"/>
  <c r="P605" i="1"/>
  <c r="R604" i="1" l="1"/>
  <c r="Q604" i="1"/>
  <c r="Z604" i="1"/>
  <c r="P604" i="1"/>
  <c r="Z603" i="1"/>
  <c r="R603" i="1"/>
  <c r="Q603" i="1"/>
  <c r="P603" i="1"/>
  <c r="Z602" i="1" l="1"/>
  <c r="R602" i="1"/>
  <c r="Q602" i="1"/>
  <c r="P602" i="1"/>
  <c r="Z601" i="1" l="1"/>
  <c r="R601" i="1"/>
  <c r="Q601" i="1"/>
  <c r="P601" i="1"/>
  <c r="Z600" i="1"/>
  <c r="R600" i="1"/>
  <c r="Q600" i="1"/>
  <c r="P600" i="1"/>
  <c r="R599" i="1" l="1"/>
  <c r="Q599" i="1"/>
  <c r="Z599" i="1"/>
  <c r="P599" i="1"/>
  <c r="R598" i="1"/>
  <c r="Q598" i="1"/>
  <c r="Z598" i="1"/>
  <c r="P598" i="1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2" i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2" i="1"/>
  <c r="R461" i="1"/>
  <c r="R463" i="1"/>
  <c r="R464" i="1"/>
  <c r="R465" i="1"/>
  <c r="R466" i="1"/>
  <c r="R467" i="1"/>
  <c r="R468" i="1"/>
  <c r="R469" i="1"/>
  <c r="R470" i="1"/>
  <c r="R471" i="1"/>
  <c r="R472" i="1"/>
  <c r="R474" i="1"/>
  <c r="R473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2" i="1"/>
  <c r="Z325" i="1" l="1"/>
  <c r="P325" i="1"/>
  <c r="Z597" i="1" l="1"/>
  <c r="P597" i="1"/>
  <c r="Z596" i="1" l="1"/>
  <c r="P596" i="1"/>
  <c r="Z595" i="1" l="1"/>
  <c r="P595" i="1"/>
  <c r="Z594" i="1" l="1"/>
  <c r="P594" i="1"/>
  <c r="Z593" i="1" l="1"/>
  <c r="P593" i="1"/>
  <c r="Z592" i="1" l="1"/>
  <c r="P592" i="1"/>
  <c r="Z591" i="1" l="1"/>
  <c r="P591" i="1"/>
  <c r="Z590" i="1" l="1"/>
  <c r="P590" i="1"/>
  <c r="Z588" i="1" l="1"/>
  <c r="P588" i="1"/>
  <c r="Z589" i="1" l="1"/>
  <c r="P589" i="1"/>
  <c r="P586" i="1" l="1"/>
  <c r="P587" i="1"/>
  <c r="Z587" i="1" l="1"/>
  <c r="Z586" i="1" l="1"/>
  <c r="Z585" i="1" l="1"/>
  <c r="P585" i="1"/>
  <c r="Z584" i="1" l="1"/>
  <c r="P584" i="1"/>
  <c r="Z583" i="1" l="1"/>
  <c r="P583" i="1"/>
  <c r="Z582" i="1" l="1"/>
  <c r="P582" i="1"/>
  <c r="Z581" i="1" l="1"/>
  <c r="P581" i="1"/>
  <c r="Z580" i="1" l="1"/>
  <c r="P580" i="1"/>
  <c r="Z579" i="1" l="1"/>
  <c r="P579" i="1"/>
  <c r="Z578" i="1" l="1"/>
  <c r="P578" i="1"/>
  <c r="Z577" i="1" l="1"/>
  <c r="P577" i="1"/>
  <c r="Z576" i="1" l="1"/>
  <c r="P576" i="1"/>
  <c r="Z575" i="1" l="1"/>
  <c r="P575" i="1"/>
  <c r="Z574" i="1" l="1"/>
  <c r="P574" i="1"/>
  <c r="Z573" i="1" l="1"/>
  <c r="P573" i="1"/>
  <c r="Z572" i="1" l="1"/>
  <c r="P572" i="1"/>
  <c r="Z571" i="1" l="1"/>
  <c r="P571" i="1"/>
  <c r="Z570" i="1" l="1"/>
  <c r="P570" i="1"/>
  <c r="Z569" i="1" l="1"/>
  <c r="P569" i="1"/>
  <c r="Z568" i="1" l="1"/>
  <c r="P568" i="1"/>
  <c r="P316" i="1" l="1"/>
  <c r="Z567" i="1" l="1"/>
  <c r="P567" i="1"/>
  <c r="Z566" i="1" l="1"/>
  <c r="P566" i="1"/>
  <c r="Z565" i="1" l="1"/>
  <c r="P565" i="1"/>
  <c r="Z564" i="1" l="1"/>
  <c r="P564" i="1"/>
  <c r="Z563" i="1" l="1"/>
  <c r="P563" i="1"/>
  <c r="Z562" i="1" l="1"/>
  <c r="P562" i="1"/>
  <c r="Z561" i="1" l="1"/>
  <c r="P561" i="1"/>
  <c r="Z560" i="1" l="1"/>
  <c r="P560" i="1"/>
  <c r="Z559" i="1" l="1"/>
  <c r="P559" i="1"/>
  <c r="Z558" i="1" l="1"/>
  <c r="P558" i="1"/>
  <c r="Z557" i="1" l="1"/>
  <c r="P557" i="1"/>
  <c r="P556" i="1" l="1"/>
  <c r="P555" i="1"/>
  <c r="Z555" i="1"/>
  <c r="Z556" i="1"/>
  <c r="Z3" i="1" l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7" i="1"/>
  <c r="Z66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7" i="1"/>
  <c r="Z86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6" i="1"/>
  <c r="Z105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4" i="1"/>
  <c r="Z143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3" i="1"/>
  <c r="Z162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4" i="1"/>
  <c r="Z203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2" i="1"/>
  <c r="Z341" i="1"/>
  <c r="Z343" i="1"/>
  <c r="Z344" i="1"/>
  <c r="Z345" i="1"/>
  <c r="Z346" i="1"/>
  <c r="Z347" i="1"/>
  <c r="Z348" i="1"/>
  <c r="Z349" i="1"/>
  <c r="Z350" i="1"/>
  <c r="Z351" i="1"/>
  <c r="Z353" i="1"/>
  <c r="Z352" i="1"/>
  <c r="Z354" i="1"/>
  <c r="Z355" i="1"/>
  <c r="Z356" i="1"/>
  <c r="Z357" i="1"/>
  <c r="Z358" i="1"/>
  <c r="Z359" i="1"/>
  <c r="Z360" i="1"/>
  <c r="Z361" i="1"/>
  <c r="Z362" i="1"/>
  <c r="Z363" i="1"/>
  <c r="Z364" i="1"/>
  <c r="Z366" i="1"/>
  <c r="Z365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6" i="1"/>
  <c r="Z405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7" i="1"/>
  <c r="Z446" i="1"/>
  <c r="Z448" i="1"/>
  <c r="Z449" i="1"/>
  <c r="Z450" i="1"/>
  <c r="Z451" i="1"/>
  <c r="Z452" i="1"/>
  <c r="Z453" i="1"/>
  <c r="Z454" i="1"/>
  <c r="Z455" i="1"/>
  <c r="Z456" i="1"/>
  <c r="Z457" i="1"/>
  <c r="Z458" i="1"/>
  <c r="Z460" i="1"/>
  <c r="Z459" i="1"/>
  <c r="Z461" i="1"/>
  <c r="Z462" i="1"/>
  <c r="Z463" i="1"/>
  <c r="Z465" i="1"/>
  <c r="Z464" i="1"/>
  <c r="Z466" i="1"/>
  <c r="Z467" i="1"/>
  <c r="Z468" i="1"/>
  <c r="Z469" i="1"/>
  <c r="Z470" i="1"/>
  <c r="Z471" i="1"/>
  <c r="Z472" i="1"/>
  <c r="Z474" i="1"/>
  <c r="Z473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5" i="1"/>
  <c r="Z504" i="1"/>
  <c r="Z506" i="1"/>
  <c r="Z507" i="1"/>
  <c r="Z508" i="1"/>
  <c r="Z509" i="1"/>
  <c r="Z511" i="1"/>
  <c r="Z510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2" i="1"/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58" i="1"/>
  <c r="P405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529" i="1"/>
  <c r="P203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528" i="1"/>
  <c r="P412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62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406" i="1"/>
  <c r="P408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86" i="1"/>
  <c r="P366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06" i="1"/>
  <c r="P225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467" i="1"/>
  <c r="P430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383" i="1"/>
  <c r="P506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48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7" i="1"/>
  <c r="P318" i="1"/>
  <c r="P319" i="1"/>
  <c r="P320" i="1"/>
  <c r="P321" i="1"/>
  <c r="P322" i="1"/>
  <c r="P323" i="1"/>
  <c r="P324" i="1"/>
  <c r="P326" i="1"/>
  <c r="P327" i="1"/>
  <c r="P328" i="1"/>
  <c r="P329" i="1"/>
  <c r="P330" i="1"/>
  <c r="P331" i="1"/>
  <c r="P332" i="1"/>
  <c r="P333" i="1"/>
  <c r="P334" i="1"/>
  <c r="P335" i="1"/>
  <c r="P336" i="1"/>
  <c r="P365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183" i="1"/>
  <c r="P354" i="1"/>
  <c r="P355" i="1"/>
  <c r="P356" i="1"/>
  <c r="P357" i="1"/>
  <c r="P358" i="1"/>
  <c r="P359" i="1"/>
  <c r="P360" i="1"/>
  <c r="P361" i="1"/>
  <c r="P362" i="1"/>
  <c r="P363" i="1"/>
  <c r="P364" i="1"/>
  <c r="P547" i="1"/>
  <c r="P353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47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7" i="1"/>
  <c r="P468" i="1"/>
  <c r="P407" i="1"/>
  <c r="P67" i="1"/>
  <c r="P409" i="1"/>
  <c r="P410" i="1"/>
  <c r="P411" i="1"/>
  <c r="P87" i="1"/>
  <c r="P337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74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66" i="1"/>
  <c r="P459" i="1"/>
  <c r="P460" i="1"/>
  <c r="P461" i="1"/>
  <c r="P462" i="1"/>
  <c r="P463" i="1"/>
  <c r="P464" i="1"/>
  <c r="P465" i="1"/>
  <c r="P466" i="1"/>
  <c r="P126" i="1"/>
  <c r="P184" i="1"/>
  <c r="P469" i="1"/>
  <c r="P470" i="1"/>
  <c r="P471" i="1"/>
  <c r="P472" i="1"/>
  <c r="P163" i="1"/>
  <c r="P14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413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204" i="1"/>
  <c r="P143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125" i="1"/>
  <c r="P548" i="1"/>
  <c r="P549" i="1"/>
  <c r="P550" i="1"/>
  <c r="P551" i="1"/>
  <c r="P552" i="1"/>
  <c r="P553" i="1"/>
  <c r="P554" i="1"/>
  <c r="P2" i="1"/>
</calcChain>
</file>

<file path=xl/sharedStrings.xml><?xml version="1.0" encoding="utf-8"?>
<sst xmlns="http://schemas.openxmlformats.org/spreadsheetml/2006/main" count="3258" uniqueCount="539">
  <si>
    <t>Marble Hill Park</t>
  </si>
  <si>
    <t>Wimbledon Park</t>
  </si>
  <si>
    <t>Cranford Park</t>
  </si>
  <si>
    <t>Lampton Park</t>
  </si>
  <si>
    <t>Lost 35 runs</t>
  </si>
  <si>
    <t>Lost 63 runs</t>
  </si>
  <si>
    <t>Lost 7 runs</t>
  </si>
  <si>
    <t>Lost 4 wickets</t>
  </si>
  <si>
    <t>Lost 47 runs</t>
  </si>
  <si>
    <t>Lost 8 wickets</t>
  </si>
  <si>
    <t>Won 8 runs</t>
  </si>
  <si>
    <t>Won 5 runs</t>
  </si>
  <si>
    <t>West XI</t>
  </si>
  <si>
    <t>East Harrow Cheetahs</t>
  </si>
  <si>
    <t>Windsor Grammar School</t>
  </si>
  <si>
    <t>Enterprise</t>
  </si>
  <si>
    <t>Date</t>
  </si>
  <si>
    <t>Venue</t>
  </si>
  <si>
    <t>Bat1_2</t>
  </si>
  <si>
    <t>Result</t>
  </si>
  <si>
    <t>Grand Total</t>
  </si>
  <si>
    <t>Season</t>
  </si>
  <si>
    <t>Oppo runs</t>
  </si>
  <si>
    <t>Victoria RG</t>
  </si>
  <si>
    <t>North Acton RG</t>
  </si>
  <si>
    <t>Warren Farm</t>
  </si>
  <si>
    <t>Won 7 wickets</t>
  </si>
  <si>
    <t>Won 5 wickets</t>
  </si>
  <si>
    <t>Won 4 wickets</t>
  </si>
  <si>
    <t>Lost 32 runs</t>
  </si>
  <si>
    <t>Lost 84 runs</t>
  </si>
  <si>
    <t>Lost 106 runs</t>
  </si>
  <si>
    <t>Lost 9 wickets</t>
  </si>
  <si>
    <t>Lost 3 wickets</t>
  </si>
  <si>
    <t>Bishop's Park</t>
  </si>
  <si>
    <t>Old Cubbonians</t>
  </si>
  <si>
    <t>Gunnersbury Park</t>
  </si>
  <si>
    <t>Lost 88 runs</t>
  </si>
  <si>
    <t>Lost 21 runs</t>
  </si>
  <si>
    <t>Grange Park</t>
  </si>
  <si>
    <t>Won 48 runs</t>
  </si>
  <si>
    <t>Lost 20 runs</t>
  </si>
  <si>
    <t>Duke’s Meadow</t>
  </si>
  <si>
    <t>Won 33 runs</t>
  </si>
  <si>
    <t>Lost 61 runs</t>
  </si>
  <si>
    <t>Lost 52 runs</t>
  </si>
  <si>
    <t>Peel Centre</t>
  </si>
  <si>
    <t>Won 56 runs</t>
  </si>
  <si>
    <t>Won 82 runs</t>
  </si>
  <si>
    <t>Won 89 runs</t>
  </si>
  <si>
    <t>London Owls</t>
  </si>
  <si>
    <t>New Barbarian Weasels</t>
  </si>
  <si>
    <t>Alexandra RG</t>
  </si>
  <si>
    <t>Wandsworth Common</t>
  </si>
  <si>
    <t>Addington Park</t>
  </si>
  <si>
    <t>KGF Richmond</t>
  </si>
  <si>
    <t>King’s College</t>
  </si>
  <si>
    <t>Tied</t>
  </si>
  <si>
    <t>Won 6 wickets</t>
  </si>
  <si>
    <t>Won 23 runs</t>
  </si>
  <si>
    <t>Lost 144 runs</t>
  </si>
  <si>
    <t>Lost 5 wickets</t>
  </si>
  <si>
    <t>Lost 91 runs</t>
  </si>
  <si>
    <t>Won 55 runs</t>
  </si>
  <si>
    <t>Won 10 runs</t>
  </si>
  <si>
    <t>Won 2 wickets</t>
  </si>
  <si>
    <t>Won 1 run</t>
  </si>
  <si>
    <t>Won 29 runs</t>
  </si>
  <si>
    <t>Won 28 runs</t>
  </si>
  <si>
    <t>Lost 7 wickets</t>
  </si>
  <si>
    <t>London Saints</t>
  </si>
  <si>
    <t>FC Chad</t>
  </si>
  <si>
    <t>Wandsworth Park</t>
  </si>
  <si>
    <t>Town Park</t>
  </si>
  <si>
    <t>Victoria Park</t>
  </si>
  <si>
    <t>Lost 1 wicket</t>
  </si>
  <si>
    <t>Won 113 runs</t>
  </si>
  <si>
    <t>Lost 2 wickets</t>
  </si>
  <si>
    <t>Won 20 runs</t>
  </si>
  <si>
    <t>Won 87 runs</t>
  </si>
  <si>
    <t>Won 9 wickets</t>
  </si>
  <si>
    <t>Won 1 wicket</t>
  </si>
  <si>
    <t>Won 110 runs</t>
  </si>
  <si>
    <t>Won 27 runs</t>
  </si>
  <si>
    <t>Won 8 wickets</t>
  </si>
  <si>
    <t>Lost 18 runs</t>
  </si>
  <si>
    <t>Lost 10 wickets</t>
  </si>
  <si>
    <t>Lager Louts</t>
  </si>
  <si>
    <t>NELPS</t>
  </si>
  <si>
    <t>Urban Associates</t>
  </si>
  <si>
    <t>W</t>
  </si>
  <si>
    <t>D</t>
  </si>
  <si>
    <t>L</t>
  </si>
  <si>
    <t>T</t>
  </si>
  <si>
    <t>Row Labels</t>
  </si>
  <si>
    <t>Duke's Meadow</t>
  </si>
  <si>
    <t>Abandoned</t>
  </si>
  <si>
    <t>Drawn</t>
  </si>
  <si>
    <t>Beverley Park</t>
  </si>
  <si>
    <t>Overton Road</t>
  </si>
  <si>
    <t>Won 45 runs</t>
  </si>
  <si>
    <t>Lost 6 wickets</t>
  </si>
  <si>
    <t>Aban.</t>
  </si>
  <si>
    <t>12 Angry Men</t>
  </si>
  <si>
    <t>Wandham</t>
  </si>
  <si>
    <t>Won 125 runs</t>
  </si>
  <si>
    <t>Won 11 runs</t>
  </si>
  <si>
    <t>Won 140 runs</t>
  </si>
  <si>
    <t>Won 42 runs</t>
  </si>
  <si>
    <t>Won 14 runs</t>
  </si>
  <si>
    <t>Lost 4 runs</t>
  </si>
  <si>
    <t>Rotherham SC</t>
  </si>
  <si>
    <t>Won 74 runs</t>
  </si>
  <si>
    <t>Fairfield RG</t>
  </si>
  <si>
    <t>Barn Elms</t>
  </si>
  <si>
    <t>Old Tenisonians</t>
  </si>
  <si>
    <t>CSSC Chiswick</t>
  </si>
  <si>
    <t>Burntwood Lane</t>
  </si>
  <si>
    <t>Old Haberdashers</t>
  </si>
  <si>
    <t>HSBC</t>
  </si>
  <si>
    <t>GSK Greenford</t>
  </si>
  <si>
    <t>Hale Common</t>
  </si>
  <si>
    <t>Won 245 runs</t>
  </si>
  <si>
    <t>Won 83 runs</t>
  </si>
  <si>
    <t>Won 3 runs</t>
  </si>
  <si>
    <t>Won 154 runs</t>
  </si>
  <si>
    <t>Won 39 runs</t>
  </si>
  <si>
    <t>Lost 2 runs</t>
  </si>
  <si>
    <t>Won 104 runs</t>
  </si>
  <si>
    <t>Won 34 runs</t>
  </si>
  <si>
    <t>Won 16 runs</t>
  </si>
  <si>
    <t>Lost 96 runs</t>
  </si>
  <si>
    <t>Barnes Common</t>
  </si>
  <si>
    <t>Raynes Park PF</t>
  </si>
  <si>
    <t>Shedfield</t>
  </si>
  <si>
    <t>Crown Taverners</t>
  </si>
  <si>
    <t>Hale</t>
  </si>
  <si>
    <t>Won 95 runs</t>
  </si>
  <si>
    <t>Won 118 runs</t>
  </si>
  <si>
    <t>Won 22 runs</t>
  </si>
  <si>
    <t>Won 145 runs</t>
  </si>
  <si>
    <t>Won 31 runs</t>
  </si>
  <si>
    <t>Won 58 runs</t>
  </si>
  <si>
    <t>Won 94 runs</t>
  </si>
  <si>
    <t>Lost 36 runs</t>
  </si>
  <si>
    <t>Won 85 runs</t>
  </si>
  <si>
    <t>Won 17 runs</t>
  </si>
  <si>
    <t>Lost 50 runs</t>
  </si>
  <si>
    <t>Won 36 runs</t>
  </si>
  <si>
    <t>Count</t>
  </si>
  <si>
    <t>Won 66 runs</t>
  </si>
  <si>
    <t>Battersea Park</t>
  </si>
  <si>
    <t>Lost 101 runs</t>
  </si>
  <si>
    <t>Won 203 runs</t>
  </si>
  <si>
    <t>Lost 11 runs</t>
  </si>
  <si>
    <t>British Gas</t>
  </si>
  <si>
    <t>Won 88 runs</t>
  </si>
  <si>
    <t>Won 72 runs</t>
  </si>
  <si>
    <t>Won 75 runs</t>
  </si>
  <si>
    <t>Won 70 runs</t>
  </si>
  <si>
    <t>Won 4 runs</t>
  </si>
  <si>
    <t>Won 79 runs</t>
  </si>
  <si>
    <t>Virgin Casuals</t>
  </si>
  <si>
    <t>Kingston Left Handers</t>
  </si>
  <si>
    <t>Sloane Club</t>
  </si>
  <si>
    <t>Cairns Fudge</t>
  </si>
  <si>
    <t>London Rams</t>
  </si>
  <si>
    <t>Purley Arms</t>
  </si>
  <si>
    <t>Battersea Ironsides</t>
  </si>
  <si>
    <t>West One</t>
  </si>
  <si>
    <t>Close PF</t>
  </si>
  <si>
    <t>West London Invitational XI</t>
  </si>
  <si>
    <t>Salix</t>
  </si>
  <si>
    <t>Kingston</t>
  </si>
  <si>
    <t>Old Grumblers</t>
  </si>
  <si>
    <t>Northfields</t>
  </si>
  <si>
    <t>British Library</t>
  </si>
  <si>
    <t>Wombles</t>
  </si>
  <si>
    <t xml:space="preserve">Rickmansworth </t>
  </si>
  <si>
    <t>Won 35 runs</t>
  </si>
  <si>
    <t>LMPF Greenford</t>
  </si>
  <si>
    <t>Boston Manor PF</t>
  </si>
  <si>
    <t>Won 19 runs</t>
  </si>
  <si>
    <t>Long Ditton RG</t>
  </si>
  <si>
    <t>Lost 133 runs</t>
  </si>
  <si>
    <t>Won 12 runs</t>
  </si>
  <si>
    <t>Won 167 runs</t>
  </si>
  <si>
    <t>Won 13 runs</t>
  </si>
  <si>
    <t>Lost 49 runs</t>
  </si>
  <si>
    <t>Won 67 runs</t>
  </si>
  <si>
    <t>Brentham</t>
  </si>
  <si>
    <t>Lost 168 runs</t>
  </si>
  <si>
    <t>Imperial College</t>
  </si>
  <si>
    <t>Won 9 runs</t>
  </si>
  <si>
    <t>Jay Bharat</t>
  </si>
  <si>
    <t>Ruislip Victoria</t>
  </si>
  <si>
    <t>Swinging Googlies</t>
  </si>
  <si>
    <t>Pak</t>
  </si>
  <si>
    <t>Village</t>
  </si>
  <si>
    <t>Marsa</t>
  </si>
  <si>
    <t>Won 102 runs</t>
  </si>
  <si>
    <t>King Edward RG</t>
  </si>
  <si>
    <t>Lost 64 runs</t>
  </si>
  <si>
    <t>Lost 60 runs</t>
  </si>
  <si>
    <t>Won 3 wickets</t>
  </si>
  <si>
    <t>Won 50 runs</t>
  </si>
  <si>
    <t>Won 159 runs</t>
  </si>
  <si>
    <t>Lost 12 runs</t>
  </si>
  <si>
    <t>Lost 110 runs</t>
  </si>
  <si>
    <t>Won 80 runs</t>
  </si>
  <si>
    <t>Won 21 runs</t>
  </si>
  <si>
    <t>Baker Street Irregulars</t>
  </si>
  <si>
    <t>Ramgarhia</t>
  </si>
  <si>
    <t>Clapham In</t>
  </si>
  <si>
    <t>Ham and Petersham</t>
  </si>
  <si>
    <t>Raynes Park FP</t>
  </si>
  <si>
    <t>Southwark and Lambeth Imperials</t>
  </si>
  <si>
    <t>Ashford</t>
  </si>
  <si>
    <t>Durston House</t>
  </si>
  <si>
    <t>Sinclair Field</t>
  </si>
  <si>
    <t>Victoria Ground</t>
  </si>
  <si>
    <t>Won 6 runs</t>
  </si>
  <si>
    <t>Won 18 runs</t>
  </si>
  <si>
    <t>Won 114 runs</t>
  </si>
  <si>
    <t>Lost 104 runs</t>
  </si>
  <si>
    <t>Won 91 runs</t>
  </si>
  <si>
    <t>Won 148 runs</t>
  </si>
  <si>
    <t>Won 92 runs</t>
  </si>
  <si>
    <t>Won 68 runs</t>
  </si>
  <si>
    <t>Birdlip and Brimpsfield</t>
  </si>
  <si>
    <t>Cheltenham Allsorts</t>
  </si>
  <si>
    <t>Magdalen</t>
  </si>
  <si>
    <t>Zeemacht</t>
  </si>
  <si>
    <t>Zwolle</t>
  </si>
  <si>
    <t>Chiswick House</t>
  </si>
  <si>
    <t>Won 46 runs</t>
  </si>
  <si>
    <t>Won 43 runs</t>
  </si>
  <si>
    <t>Won 219 runs</t>
  </si>
  <si>
    <t>Won 57 runs</t>
  </si>
  <si>
    <t>Won 158 runs</t>
  </si>
  <si>
    <t>MSV Zeemacht</t>
  </si>
  <si>
    <t>CC Zwolle</t>
  </si>
  <si>
    <t>Judd Street Tigers</t>
  </si>
  <si>
    <t>Legends</t>
  </si>
  <si>
    <t>Arnos Park</t>
  </si>
  <si>
    <t>Paulin Ground</t>
  </si>
  <si>
    <t>Won 214 runs</t>
  </si>
  <si>
    <t>Won 186 runs</t>
  </si>
  <si>
    <t>Won 61 runs</t>
  </si>
  <si>
    <t>Lost 3 runs</t>
  </si>
  <si>
    <t>Lost 5 runs</t>
  </si>
  <si>
    <t>Lost 6 runs</t>
  </si>
  <si>
    <t>Won 108 runs</t>
  </si>
  <si>
    <t>Won 130 runs</t>
  </si>
  <si>
    <t>Gubbays</t>
  </si>
  <si>
    <t>Hyde Farmers</t>
  </si>
  <si>
    <t>Bricklayer's Arms</t>
  </si>
  <si>
    <t>United Titans</t>
  </si>
  <si>
    <t>Lost 29 runs</t>
  </si>
  <si>
    <t>Won 141 runs</t>
  </si>
  <si>
    <t>Won 38 runs</t>
  </si>
  <si>
    <t>Won 15 runs</t>
  </si>
  <si>
    <t>Won 124 runs</t>
  </si>
  <si>
    <t>Northwick Park</t>
  </si>
  <si>
    <t>Raynes Park SG</t>
  </si>
  <si>
    <t>Cavendish RG</t>
  </si>
  <si>
    <t>Won 64 runs</t>
  </si>
  <si>
    <t>Wimbledon United</t>
  </si>
  <si>
    <t>Blue Marlins</t>
  </si>
  <si>
    <t>Battersea Eagles</t>
  </si>
  <si>
    <t>LPOSSA</t>
  </si>
  <si>
    <t>Won 69 runs</t>
  </si>
  <si>
    <t>Dundonald RG</t>
  </si>
  <si>
    <t>Lost 80 runs</t>
  </si>
  <si>
    <t>Won 99 runs</t>
  </si>
  <si>
    <t>Won 77 runs</t>
  </si>
  <si>
    <t>Hilly Fields</t>
  </si>
  <si>
    <t>Won 51 runs</t>
  </si>
  <si>
    <t>Bengal Troopers</t>
  </si>
  <si>
    <t>White Swans (Southall)</t>
  </si>
  <si>
    <t>Alexandra Park</t>
  </si>
  <si>
    <t>Yarl</t>
  </si>
  <si>
    <t>Hounslow Hurricanes</t>
  </si>
  <si>
    <t>Monty RH</t>
  </si>
  <si>
    <t>Millfields</t>
  </si>
  <si>
    <t>Ealing Central SG</t>
  </si>
  <si>
    <t>Won 2 runs</t>
  </si>
  <si>
    <t>Cottenham Park</t>
  </si>
  <si>
    <t>Lost 123 runs</t>
  </si>
  <si>
    <t>Won 112 runs</t>
  </si>
  <si>
    <t>Lost 59 runs</t>
  </si>
  <si>
    <t>Perivale Park</t>
  </si>
  <si>
    <t>Won 142 runs</t>
  </si>
  <si>
    <t>Lost 51 runs</t>
  </si>
  <si>
    <t>Shenley CS</t>
  </si>
  <si>
    <t>Lost 161 runs</t>
  </si>
  <si>
    <t>Won 71 runs</t>
  </si>
  <si>
    <t>Kingstonian</t>
  </si>
  <si>
    <t>Stanmore Warriors</t>
  </si>
  <si>
    <t>KGF Tolworth</t>
  </si>
  <si>
    <t>Fire Brigade</t>
  </si>
  <si>
    <t>Sunderland SC</t>
  </si>
  <si>
    <t>Nursery Road RG</t>
  </si>
  <si>
    <t>Old Gents</t>
  </si>
  <si>
    <t>Honor Oak</t>
  </si>
  <si>
    <t>Albert Road RG</t>
  </si>
  <si>
    <t>CSSC Eltham</t>
  </si>
  <si>
    <t>Sutton Common RG</t>
  </si>
  <si>
    <t>Kinver</t>
  </si>
  <si>
    <t>Enville</t>
  </si>
  <si>
    <t>KGF Morden</t>
  </si>
  <si>
    <t>Shepherd’s Bush</t>
  </si>
  <si>
    <t>Church Street RG</t>
  </si>
  <si>
    <t>Belair Park</t>
  </si>
  <si>
    <t>LSE</t>
  </si>
  <si>
    <t>Brondesbury</t>
  </si>
  <si>
    <t>Berkhamsted</t>
  </si>
  <si>
    <t>Hampstead Heath</t>
  </si>
  <si>
    <t>Muswell Hill RG</t>
  </si>
  <si>
    <t xml:space="preserve">Tied </t>
  </si>
  <si>
    <t>Lyttelton PF</t>
  </si>
  <si>
    <t>Old Rutlishians</t>
  </si>
  <si>
    <t>South Park</t>
  </si>
  <si>
    <t>Old Hamptonians</t>
  </si>
  <si>
    <t>Exiles</t>
  </si>
  <si>
    <t>Robin Hood</t>
  </si>
  <si>
    <t>Church Street Nomads</t>
  </si>
  <si>
    <t>London Canaries</t>
  </si>
  <si>
    <t>Plums</t>
  </si>
  <si>
    <t>Bedouins</t>
  </si>
  <si>
    <t>Strongroom</t>
  </si>
  <si>
    <t>Feathers</t>
  </si>
  <si>
    <t>Stumps</t>
  </si>
  <si>
    <t>Wantage</t>
  </si>
  <si>
    <t>Village XI</t>
  </si>
  <si>
    <t>Lost 15 runs</t>
  </si>
  <si>
    <t>Won 144 runs</t>
  </si>
  <si>
    <t>Won 41 runs</t>
  </si>
  <si>
    <t>Won 49 runs</t>
  </si>
  <si>
    <t>Won 171 runs</t>
  </si>
  <si>
    <t>Lost 71 runs</t>
  </si>
  <si>
    <t>Won 128 runs</t>
  </si>
  <si>
    <t>Lost 116 runs</t>
  </si>
  <si>
    <t>Lost 39 runs</t>
  </si>
  <si>
    <t>Won 96 runs</t>
  </si>
  <si>
    <t>Won 97 runs</t>
  </si>
  <si>
    <t>Won 25 runs</t>
  </si>
  <si>
    <t>Won 86 runs</t>
  </si>
  <si>
    <t>Won 26 runs</t>
  </si>
  <si>
    <t>Lost 74 runs</t>
  </si>
  <si>
    <t>Lost 65 runs</t>
  </si>
  <si>
    <t>Won 30 runs</t>
  </si>
  <si>
    <t>Lost 19 runs</t>
  </si>
  <si>
    <t>Won 120 runs</t>
  </si>
  <si>
    <t>Won 65 runs</t>
  </si>
  <si>
    <t>Won 76 runs</t>
  </si>
  <si>
    <t>Won 107 runs</t>
  </si>
  <si>
    <t>Lost 16 runs</t>
  </si>
  <si>
    <t>Lost 10 runs</t>
  </si>
  <si>
    <t>Lost 102 runs</t>
  </si>
  <si>
    <t>Won 208 runs</t>
  </si>
  <si>
    <t>Won 184 runs</t>
  </si>
  <si>
    <t>Lost 120 runs</t>
  </si>
  <si>
    <t>Lost 159 runs</t>
  </si>
  <si>
    <t>Won 60 runs</t>
  </si>
  <si>
    <t>Lost 99 runs</t>
  </si>
  <si>
    <t>Lost 97 runs</t>
  </si>
  <si>
    <t>Lost 82 runs</t>
  </si>
  <si>
    <t>Lost 77 runs</t>
  </si>
  <si>
    <t>Won 134 runs</t>
  </si>
  <si>
    <t>Lost 43 runs</t>
  </si>
  <si>
    <t>Lost 13 runs</t>
  </si>
  <si>
    <t>Lost 40 runs</t>
  </si>
  <si>
    <t>Lost 55 runs</t>
  </si>
  <si>
    <t>Won 63 runs</t>
  </si>
  <si>
    <t xml:space="preserve">Won 6 wickets </t>
  </si>
  <si>
    <t xml:space="preserve">Won 7 wickets </t>
  </si>
  <si>
    <t>Lost 37 runs</t>
  </si>
  <si>
    <t>Won 138 runs</t>
  </si>
  <si>
    <t>Won 90 runs</t>
  </si>
  <si>
    <t>Won 123 runs</t>
  </si>
  <si>
    <t>Won 32 runs</t>
  </si>
  <si>
    <t xml:space="preserve">Lost 39 runs </t>
  </si>
  <si>
    <t xml:space="preserve">Lost 53 runs </t>
  </si>
  <si>
    <t xml:space="preserve">Won 1 run </t>
  </si>
  <si>
    <t xml:space="preserve">Lost 32 runs </t>
  </si>
  <si>
    <t>Lost 105 runs</t>
  </si>
  <si>
    <t>Lost 41 runs</t>
  </si>
  <si>
    <t>Lost 73 runs</t>
  </si>
  <si>
    <t>Lost 62 runs</t>
  </si>
  <si>
    <t>Lost 143 runs</t>
  </si>
  <si>
    <t>Won 73 runs</t>
  </si>
  <si>
    <t>Won 98 runs</t>
  </si>
  <si>
    <t>Won 84 runs</t>
  </si>
  <si>
    <t>Won 54 runs</t>
  </si>
  <si>
    <t>Won 115 runs</t>
  </si>
  <si>
    <t>Lost 44 runs</t>
  </si>
  <si>
    <t>Won 236 runs</t>
  </si>
  <si>
    <t>Lost 86 runs</t>
  </si>
  <si>
    <t>Gents runs</t>
  </si>
  <si>
    <t>Gents wck.</t>
  </si>
  <si>
    <t>Oppo wck.</t>
  </si>
  <si>
    <t>Sum of Count</t>
  </si>
  <si>
    <t>Format</t>
  </si>
  <si>
    <t>All_runs</t>
  </si>
  <si>
    <t>Average of All_runs</t>
  </si>
  <si>
    <t>All wickets</t>
  </si>
  <si>
    <t>Lost 27 runs</t>
  </si>
  <si>
    <t>Game_No</t>
  </si>
  <si>
    <t>Putney</t>
  </si>
  <si>
    <t>Won 53 runs</t>
  </si>
  <si>
    <t>Won 37 runs</t>
  </si>
  <si>
    <t>Eastside</t>
  </si>
  <si>
    <t>Viscount</t>
  </si>
  <si>
    <t>Squirrels</t>
  </si>
  <si>
    <t>Crossbats</t>
  </si>
  <si>
    <t>(blank)</t>
  </si>
  <si>
    <t>Average of Gents runs</t>
  </si>
  <si>
    <t>Average of Oppo runs</t>
  </si>
  <si>
    <t>Byfleet</t>
  </si>
  <si>
    <t>Kempton</t>
  </si>
  <si>
    <t>Wycombe House</t>
  </si>
  <si>
    <t>Plastics</t>
  </si>
  <si>
    <t>Won 152 runs</t>
  </si>
  <si>
    <t>Won 189 runs</t>
  </si>
  <si>
    <t>Won 116 runs</t>
  </si>
  <si>
    <t>St Anne's Allstars</t>
  </si>
  <si>
    <t>Lost 25 runs</t>
  </si>
  <si>
    <t>Teddington Town</t>
  </si>
  <si>
    <t>Whalers</t>
  </si>
  <si>
    <t>West London</t>
  </si>
  <si>
    <t>Abbey RG</t>
  </si>
  <si>
    <t>Winchmore Hill Tigers</t>
  </si>
  <si>
    <t>Haydons Road RG</t>
  </si>
  <si>
    <t>Boston Manor Park</t>
  </si>
  <si>
    <t>Burton Court</t>
  </si>
  <si>
    <t>Overs</t>
  </si>
  <si>
    <t>All_overs</t>
  </si>
  <si>
    <t>All_wickets</t>
  </si>
  <si>
    <t>Won 137 runs</t>
  </si>
  <si>
    <t>Holtwhites Trinibis</t>
  </si>
  <si>
    <t>Binfield</t>
  </si>
  <si>
    <t>F.W.E. Goates MG</t>
  </si>
  <si>
    <t>Ottershaw</t>
  </si>
  <si>
    <t>Normandy</t>
  </si>
  <si>
    <t>Mpingwe</t>
  </si>
  <si>
    <t>Oppo</t>
  </si>
  <si>
    <t>Lampton School</t>
  </si>
  <si>
    <t>Byes bowled  by oppo</t>
  </si>
  <si>
    <t>Byes bowled by Gents</t>
  </si>
  <si>
    <t>New Romney</t>
  </si>
  <si>
    <t>New Romney and Littlestone</t>
  </si>
  <si>
    <t>Count of W</t>
  </si>
  <si>
    <t>Count of D</t>
  </si>
  <si>
    <t>Count of Aban.</t>
  </si>
  <si>
    <t>Count of T</t>
  </si>
  <si>
    <t>Count of L</t>
  </si>
  <si>
    <t>Chiswick</t>
  </si>
  <si>
    <t>Lost 72 runs</t>
  </si>
  <si>
    <t>Hook and Southborough</t>
  </si>
  <si>
    <t>Hayes</t>
  </si>
  <si>
    <t>Hollyfield School</t>
  </si>
  <si>
    <t>Won 81 runs</t>
  </si>
  <si>
    <t>Won 127 runs</t>
  </si>
  <si>
    <t>Month</t>
  </si>
  <si>
    <t>Won 111 runs</t>
  </si>
  <si>
    <t>Redbourn Common</t>
  </si>
  <si>
    <t>Redbourn</t>
  </si>
  <si>
    <t>Sum of Season</t>
  </si>
  <si>
    <t>(Multiple Items)</t>
  </si>
  <si>
    <t>Richmond Green</t>
  </si>
  <si>
    <t>Prince's Head</t>
  </si>
  <si>
    <t>Won 147 runs</t>
  </si>
  <si>
    <t>Fighting Stars</t>
  </si>
  <si>
    <t>The Banks</t>
  </si>
  <si>
    <t>Lydd</t>
  </si>
  <si>
    <t>Count of Count</t>
  </si>
  <si>
    <t>Lyne RG</t>
  </si>
  <si>
    <t>Western International Market</t>
  </si>
  <si>
    <t>Sum of Oppo wck.</t>
  </si>
  <si>
    <t>Sum of Oppo runs</t>
  </si>
  <si>
    <t>Sum of Gents wck.</t>
  </si>
  <si>
    <t>Sum of Gents runs</t>
  </si>
  <si>
    <t>Sum of W</t>
  </si>
  <si>
    <t>Sum of D</t>
  </si>
  <si>
    <t>Sum of Aban.2</t>
  </si>
  <si>
    <t>Sum of T</t>
  </si>
  <si>
    <t>Sum of L</t>
  </si>
  <si>
    <t>G b</t>
  </si>
  <si>
    <t>G c</t>
  </si>
  <si>
    <t>G lbw</t>
  </si>
  <si>
    <t>G ro</t>
  </si>
  <si>
    <t>G st</t>
  </si>
  <si>
    <t>G hw</t>
  </si>
  <si>
    <t>G obs</t>
  </si>
  <si>
    <t>G all</t>
  </si>
  <si>
    <t>Delta</t>
  </si>
  <si>
    <t>O b</t>
  </si>
  <si>
    <t>O c</t>
  </si>
  <si>
    <t>O lbw</t>
  </si>
  <si>
    <t>O ro</t>
  </si>
  <si>
    <t>O st</t>
  </si>
  <si>
    <t>O hw</t>
  </si>
  <si>
    <t>O obs</t>
  </si>
  <si>
    <t>O all</t>
  </si>
  <si>
    <t>Merton Hawks</t>
  </si>
  <si>
    <t>Lost 57 runs</t>
  </si>
  <si>
    <t>London Itinerants</t>
  </si>
  <si>
    <t>Joseph Hood RG</t>
  </si>
  <si>
    <t>John Buckner XI</t>
  </si>
  <si>
    <t>Hampstead</t>
  </si>
  <si>
    <t>Total</t>
  </si>
  <si>
    <t>Mill Hill Village</t>
  </si>
  <si>
    <t>Lost 23 runs</t>
  </si>
  <si>
    <t>Won 119 runs</t>
  </si>
  <si>
    <t>Sum of Aban.</t>
  </si>
  <si>
    <t>By opponent</t>
  </si>
  <si>
    <t>First game</t>
  </si>
  <si>
    <t>Played</t>
  </si>
  <si>
    <t>Won</t>
  </si>
  <si>
    <t>Lost</t>
  </si>
  <si>
    <t>-</t>
  </si>
  <si>
    <t>EH Cheetahs</t>
  </si>
  <si>
    <t>British Gas Acton</t>
  </si>
  <si>
    <t>Church St. Nomads</t>
  </si>
  <si>
    <t>St Anne’s Allstars</t>
  </si>
  <si>
    <t>Old Tenisonians Taverners</t>
  </si>
  <si>
    <t>Kingston LH</t>
  </si>
  <si>
    <t>West London Invitation XI</t>
  </si>
  <si>
    <t>Southwark and Lambeth Imp.</t>
  </si>
  <si>
    <t>Birdlip and B’field</t>
  </si>
  <si>
    <t>Cheltenham Alls’s</t>
  </si>
  <si>
    <t>Bricklayer’s Arms</t>
  </si>
  <si>
    <t>White Swans</t>
  </si>
  <si>
    <t xml:space="preserve">Millfields </t>
  </si>
  <si>
    <t>Prince’s Head</t>
  </si>
  <si>
    <t>Western Int. Market</t>
  </si>
  <si>
    <t>Barn Elms Sports Centre</t>
  </si>
  <si>
    <t>Barn Elms Sports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</si>
</sst>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C000"/>
      <name val="Calibri"/>
      <family val="2"/>
      <scheme val="minor"/>
    </font>
    <font>
      <i/>
      <sz val="8"/>
      <color theme="1"/>
      <name val="Garamond"/>
      <family val="1"/>
    </font>
    <font>
      <b/>
      <i/>
      <sz val="8"/>
      <color theme="1"/>
      <name val="Garamond"/>
      <family val="1"/>
    </font>
    <font>
      <i/>
      <sz val="8"/>
      <color rgb="FFFFFFFF"/>
      <name val="Garamond"/>
      <family val="1"/>
    </font>
    <font>
      <sz val="11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00808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2">
    <xf numFmtId="0" fontId="0" fillId="0" borderId="0" xfId="0"/>
    <xf numFmtId="0" fontId="1" fillId="2" borderId="1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2" xfId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1" fillId="2" borderId="1" xfId="1" applyAlignment="1"/>
    <xf numFmtId="0" fontId="1" fillId="2" borderId="1" xfId="1" applyAlignment="1">
      <alignment horizontal="center"/>
    </xf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right"/>
    </xf>
    <xf numFmtId="16" fontId="4" fillId="0" borderId="0" xfId="0" applyNumberFormat="1" applyFont="1"/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/>
    <xf numFmtId="16" fontId="4" fillId="0" borderId="0" xfId="0" applyNumberFormat="1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horizontal="right"/>
    </xf>
    <xf numFmtId="16" fontId="2" fillId="0" borderId="0" xfId="0" applyNumberFormat="1" applyFont="1"/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wrapText="1"/>
    </xf>
    <xf numFmtId="164" fontId="2" fillId="0" borderId="0" xfId="0" applyNumberFormat="1" applyFont="1"/>
    <xf numFmtId="16" fontId="2" fillId="0" borderId="0" xfId="0" applyNumberFormat="1" applyFont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14" fontId="5" fillId="0" borderId="0" xfId="0" applyNumberFormat="1" applyFont="1"/>
    <xf numFmtId="16" fontId="5" fillId="0" borderId="0" xfId="0" applyNumberFormat="1" applyFont="1"/>
    <xf numFmtId="164" fontId="5" fillId="0" borderId="0" xfId="0" applyNumberFormat="1" applyFont="1"/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6" fillId="4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vertical="center" wrapText="1"/>
    </xf>
    <xf numFmtId="0" fontId="8" fillId="5" borderId="0" xfId="0" applyFont="1" applyFill="1" applyAlignment="1">
      <alignment horizontal="right" vertical="center" wrapText="1"/>
    </xf>
    <xf numFmtId="0" fontId="3" fillId="2" borderId="2" xfId="1" applyFont="1" applyBorder="1" applyAlignment="1">
      <alignment horizontal="center"/>
    </xf>
    <xf numFmtId="0" fontId="3" fillId="2" borderId="1" xfId="1" applyFont="1"/>
    <xf numFmtId="0" fontId="0" fillId="0" borderId="0" xfId="0" applyNumberFormat="1"/>
    <xf numFmtId="0" fontId="9" fillId="0" borderId="0" xfId="0" applyFont="1"/>
    <xf numFmtId="0" fontId="9" fillId="0" borderId="0" xfId="0" pivotButton="1" applyFont="1"/>
    <xf numFmtId="0" fontId="9" fillId="0" borderId="0" xfId="0" applyFont="1" applyAlignment="1">
      <alignment horizontal="left"/>
    </xf>
    <xf numFmtId="0" fontId="9" fillId="0" borderId="0" xfId="0" applyNumberFormat="1" applyFont="1"/>
    <xf numFmtId="15" fontId="0" fillId="0" borderId="0" xfId="0" applyNumberFormat="1"/>
  </cellXfs>
  <cellStyles count="2">
    <cellStyle name="Input" xfId="1" builtinId="20"/>
    <cellStyle name="Normal" xfId="0" builtinId="0"/>
  </cellStyles>
  <dxfs count="5">
    <dxf>
      <font>
        <name val="Garamond"/>
        <scheme val="none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pivotCacheDefinition" Target="pivotCache/pivotCacheDefinition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8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7.xml"/><Relationship Id="rId27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w burman" refreshedDate="44479.520500115737" createdVersion="4" refreshedVersion="4" minRefreshableVersion="3" recordCount="643">
  <cacheSource type="worksheet">
    <worksheetSource ref="A1:Z1048576" sheet="Data"/>
  </cacheSource>
  <cacheFields count="24">
    <cacheField name="Season" numFmtId="0">
      <sharedItems containsString="0" containsBlank="1" containsNumber="1" containsInteger="1" minValue="2" maxValue="2021" count="628"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m/>
        <n v="582" u="1"/>
        <n v="517" u="1"/>
        <n v="482" u="1"/>
        <n v="417" u="1"/>
        <n v="25" u="1"/>
        <n v="94" u="1"/>
        <n v="352" u="1"/>
        <n v="287" u="1"/>
        <n v="239" u="1"/>
        <n v="174" u="1"/>
        <n v="583" u="1"/>
        <n v="518" u="1"/>
        <n v="450" u="1"/>
        <n v="385" u="1"/>
        <n v="23" u="1"/>
        <n v="86" u="1"/>
        <n v="320" u="1"/>
        <n v="223" u="1"/>
        <n v="158" u="1"/>
        <n v="584" u="1"/>
        <n v="519" u="1"/>
        <n v="483" u="1"/>
        <n v="418" u="1"/>
        <n v="353" u="1"/>
        <n v="21" u="1"/>
        <n v="78" u="1"/>
        <n v="288" u="1"/>
        <n v="207" u="1"/>
        <n v="585" u="1"/>
        <n v="142" u="1"/>
        <n v="520" u="1"/>
        <n v="451" u="1"/>
        <n v="386" u="1"/>
        <n v="321" u="1"/>
        <n v="19" u="1"/>
        <n v="70" u="1"/>
        <n v="256" u="1"/>
        <n v="191" u="1"/>
        <n v="586" u="1"/>
        <n v="521" u="1"/>
        <n v="127" u="1"/>
        <n v="484" u="1"/>
        <n v="419" u="1"/>
        <n v="354" u="1"/>
        <n v="289" u="1"/>
        <n v="17" u="1"/>
        <n v="63" u="1"/>
        <n v="240" u="1"/>
        <n v="175" u="1"/>
        <n v="587" u="1"/>
        <n v="522" u="1"/>
        <n v="119" u="1"/>
        <n v="452" u="1"/>
        <n v="387" u="1"/>
        <n v="322" u="1"/>
        <n v="257" u="1"/>
        <n v="59" u="1"/>
        <n v="224" u="1"/>
        <n v="159" u="1"/>
        <n v="588" u="1"/>
        <n v="523" u="1"/>
        <n v="485" u="1"/>
        <n v="111" u="1"/>
        <n v="420" u="1"/>
        <n v="355" u="1"/>
        <n v="290" u="1"/>
        <n v="55" u="1"/>
        <n v="208" u="1"/>
        <n v="589" u="1"/>
        <n v="143" u="1"/>
        <n v="524" u="1"/>
        <n v="453" u="1"/>
        <n v="103" u="1"/>
        <n v="388" u="1"/>
        <n v="323" u="1"/>
        <n v="258" u="1"/>
        <n v="51" u="1"/>
        <n v="192" u="1"/>
        <n v="590" u="1"/>
        <n v="525" u="1"/>
        <n v="486" u="1"/>
        <n v="421" u="1"/>
        <n v="95" u="1"/>
        <n v="356" u="1"/>
        <n v="291" u="1"/>
        <n v="241" u="1"/>
        <n v="47" u="1"/>
        <n v="176" u="1"/>
        <n v="591" u="1"/>
        <n v="526" u="1"/>
        <n v="454" u="1"/>
        <n v="389" u="1"/>
        <n v="87" u="1"/>
        <n v="324" u="1"/>
        <n v="259" u="1"/>
        <n v="225" u="1"/>
        <n v="43" u="1"/>
        <n v="160" u="1"/>
        <n v="592" u="1"/>
        <n v="527" u="1"/>
        <n v="487" u="1"/>
        <n v="422" u="1"/>
        <n v="357" u="1"/>
        <n v="79" u="1"/>
        <n v="292" u="1"/>
        <n v="209" u="1"/>
        <n v="39" u="1"/>
        <n v="593" u="1"/>
        <n v="144" u="1"/>
        <n v="528" u="1"/>
        <n v="455" u="1"/>
        <n v="390" u="1"/>
        <n v="325" u="1"/>
        <n v="71" u="1"/>
        <n v="260" u="1"/>
        <n v="193" u="1"/>
        <n v="594" u="1"/>
        <n v="35" u="1"/>
        <n v="529" u="1"/>
        <n v="128" u="1"/>
        <n v="488" u="1"/>
        <n v="423" u="1"/>
        <n v="358" u="1"/>
        <n v="293" u="1"/>
        <n v="242" u="1"/>
        <n v="177" u="1"/>
        <n v="530" u="1"/>
        <n v="120" u="1"/>
        <n v="456" u="1"/>
        <n v="391" u="1"/>
        <n v="326" u="1"/>
        <n v="261" u="1"/>
        <n v="226" u="1"/>
        <n v="161" u="1"/>
        <n v="531" u="1"/>
        <n v="489" u="1"/>
        <n v="112" u="1"/>
        <n v="424" u="1"/>
        <n v="359" u="1"/>
        <n v="294" u="1"/>
        <n v="210" u="1"/>
        <n v="145" u="1"/>
        <n v="532" u="1"/>
        <n v="457" u="1"/>
        <n v="104" u="1"/>
        <n v="392" u="1"/>
        <n v="327" u="1"/>
        <n v="262" u="1"/>
        <n v="194" u="1"/>
        <n v="533" u="1"/>
        <n v="129" u="1"/>
        <n v="490" u="1"/>
        <n v="425" u="1"/>
        <n v="96" u="1"/>
        <n v="360" u="1"/>
        <n v="295" u="1"/>
        <n v="243" u="1"/>
        <n v="178" u="1"/>
        <n v="534" u="1"/>
        <n v="458" u="1"/>
        <n v="393" u="1"/>
        <n v="88" u="1"/>
        <n v="328" u="1"/>
        <n v="263" u="1"/>
        <n v="227" u="1"/>
        <n v="162" u="1"/>
        <n v="535" u="1"/>
        <n v="491" u="1"/>
        <n v="426" u="1"/>
        <n v="361" u="1"/>
        <n v="80" u="1"/>
        <n v="296" u="1"/>
        <n v="211" u="1"/>
        <n v="146" u="1"/>
        <n v="536" u="1"/>
        <n v="459" u="1"/>
        <n v="394" u="1"/>
        <n v="329" u="1"/>
        <n v="72" u="1"/>
        <n v="264" u="1"/>
        <n v="195" u="1"/>
        <n v="537" u="1"/>
        <n v="130" u="1"/>
        <n v="492" u="1"/>
        <n v="427" u="1"/>
        <n v="362" u="1"/>
        <n v="297" u="1"/>
        <n v="64" u="1"/>
        <n v="244" u="1"/>
        <n v="179" u="1"/>
        <n v="538" u="1"/>
        <n v="121" u="1"/>
        <n v="460" u="1"/>
        <n v="395" u="1"/>
        <n v="330" u="1"/>
        <n v="265" u="1"/>
        <n v="60" u="1"/>
        <n v="228" u="1"/>
        <n v="163" u="1"/>
        <n v="539" u="1"/>
        <n v="493" u="1"/>
        <n v="113" u="1"/>
        <n v="428" u="1"/>
        <n v="363" u="1"/>
        <n v="298" u="1"/>
        <n v="56" u="1"/>
        <n v="212" u="1"/>
        <n v="147" u="1"/>
        <n v="540" u="1"/>
        <n v="461" u="1"/>
        <n v="105" u="1"/>
        <n v="396" u="1"/>
        <n v="331" u="1"/>
        <n v="266" u="1"/>
        <n v="52" u="1"/>
        <n v="196" u="1"/>
        <n v="541" u="1"/>
        <n v="131" u="1"/>
        <n v="494" u="1"/>
        <n v="429" u="1"/>
        <n v="97" u="1"/>
        <n v="364" u="1"/>
        <n v="299" u="1"/>
        <n v="245" u="1"/>
        <n v="48" u="1"/>
        <n v="180" u="1"/>
        <n v="542" u="1"/>
        <n v="462" u="1"/>
        <n v="397" u="1"/>
        <n v="89" u="1"/>
        <n v="332" u="1"/>
        <n v="267" u="1"/>
        <n v="229" u="1"/>
        <n v="44" u="1"/>
        <n v="164" u="1"/>
        <n v="543" u="1"/>
        <n v="495" u="1"/>
        <n v="430" u="1"/>
        <n v="365" u="1"/>
        <n v="81" u="1"/>
        <n v="300" u="1"/>
        <n v="213" u="1"/>
        <n v="40" u="1"/>
        <n v="148" u="1"/>
        <n v="544" u="1"/>
        <n v="463" u="1"/>
        <n v="398" u="1"/>
        <n v="333" u="1"/>
        <n v="73" u="1"/>
        <n v="268" u="1"/>
        <n v="197" u="1"/>
        <n v="36" u="1"/>
        <n v="545" u="1"/>
        <n v="132" u="1"/>
        <n v="496" u="1"/>
        <n v="431" u="1"/>
        <n v="366" u="1"/>
        <n v="301" u="1"/>
        <n v="65" u="1"/>
        <n v="246" u="1"/>
        <n v="181" u="1"/>
        <n v="546" u="1"/>
        <n v="32" u="1"/>
        <n v="122" u="1"/>
        <n v="464" u="1"/>
        <n v="399" u="1"/>
        <n v="334" u="1"/>
        <n v="269" u="1"/>
        <n v="230" u="1"/>
        <n v="165" u="1"/>
        <n v="547" u="1"/>
        <n v="497" u="1"/>
        <n v="30" u="1"/>
        <n v="114" u="1"/>
        <n v="432" u="1"/>
        <n v="367" u="1"/>
        <n v="302" u="1"/>
        <n v="214" u="1"/>
        <n v="149" u="1"/>
        <n v="548" u="1"/>
        <n v="465" u="1"/>
        <n v="28" u="1"/>
        <n v="106" u="1"/>
        <n v="400" u="1"/>
        <n v="335" u="1"/>
        <n v="270" u="1"/>
        <n v="198" u="1"/>
        <n v="549" u="1"/>
        <n v="133" u="1"/>
        <n v="498" u="1"/>
        <n v="433" u="1"/>
        <n v="26" u="1"/>
        <n v="98" u="1"/>
        <n v="368" u="1"/>
        <n v="303" u="1"/>
        <n v="247" u="1"/>
        <n v="182" u="1"/>
        <n v="550" u="1"/>
        <n v="466" u="1"/>
        <n v="401" u="1"/>
        <n v="24" u="1"/>
        <n v="90" u="1"/>
        <n v="336" u="1"/>
        <n v="271" u="1"/>
        <n v="231" u="1"/>
        <n v="166" u="1"/>
        <n v="551" u="1"/>
        <n v="499" u="1"/>
        <n v="434" u="1"/>
        <n v="369" u="1"/>
        <n v="22" u="1"/>
        <n v="82" u="1"/>
        <n v="304" u="1"/>
        <n v="215" u="1"/>
        <n v="150" u="1"/>
        <n v="552" u="1"/>
        <n v="467" u="1"/>
        <n v="402" u="1"/>
        <n v="337" u="1"/>
        <n v="20" u="1"/>
        <n v="74" u="1"/>
        <n v="272" u="1"/>
        <n v="199" u="1"/>
        <n v="553" u="1"/>
        <n v="134" u="1"/>
        <n v="500" u="1"/>
        <n v="435" u="1"/>
        <n v="370" u="1"/>
        <n v="305" u="1"/>
        <n v="18" u="1"/>
        <n v="66" u="1"/>
        <n v="248" u="1"/>
        <n v="183" u="1"/>
        <n v="554" u="1"/>
        <n v="123" u="1"/>
        <n v="468" u="1"/>
        <n v="403" u="1"/>
        <n v="338" u="1"/>
        <n v="273" u="1"/>
        <n v="16" u="1"/>
        <n v="61" u="1"/>
        <n v="232" u="1"/>
        <n v="167" u="1"/>
        <n v="555" u="1"/>
        <n v="501" u="1"/>
        <n v="115" u="1"/>
        <n v="436" u="1"/>
        <n v="371" u="1"/>
        <n v="306" u="1"/>
        <n v="15" u="1"/>
        <n v="57" u="1"/>
        <n v="216" u="1"/>
        <n v="151" u="1"/>
        <n v="556" u="1"/>
        <n v="469" u="1"/>
        <n v="107" u="1"/>
        <n v="404" u="1"/>
        <n v="339" u="1"/>
        <n v="274" u="1"/>
        <n v="14" u="1"/>
        <n v="53" u="1"/>
        <n v="200" u="1"/>
        <n v="557" u="1"/>
        <n v="135" u="1"/>
        <n v="502" u="1"/>
        <n v="437" u="1"/>
        <n v="99" u="1"/>
        <n v="372" u="1"/>
        <n v="307" u="1"/>
        <n v="249" u="1"/>
        <n v="13" u="1"/>
        <n v="49" u="1"/>
        <n v="184" u="1"/>
        <n v="558" u="1"/>
        <n v="470" u="1"/>
        <n v="405" u="1"/>
        <n v="91" u="1"/>
        <n v="340" u="1"/>
        <n v="275" u="1"/>
        <n v="233" u="1"/>
        <n v="12" u="1"/>
        <n v="45" u="1"/>
        <n v="168" u="1"/>
        <n v="559" u="1"/>
        <n v="503" u="1"/>
        <n v="438" u="1"/>
        <n v="373" u="1"/>
        <n v="83" u="1"/>
        <n v="308" u="1"/>
        <n v="217" u="1"/>
        <n v="11" u="1"/>
        <n v="41" u="1"/>
        <n v="152" u="1"/>
        <n v="560" u="1"/>
        <n v="471" u="1"/>
        <n v="406" u="1"/>
        <n v="341" u="1"/>
        <n v="75" u="1"/>
        <n v="276" u="1"/>
        <n v="201" u="1"/>
        <n v="10" u="1"/>
        <n v="37" u="1"/>
        <n v="561" u="1"/>
        <n v="136" u="1"/>
        <n v="504" u="1"/>
        <n v="439" u="1"/>
        <n v="374" u="1"/>
        <n v="309" u="1"/>
        <n v="67" u="1"/>
        <n v="250" u="1"/>
        <n v="185" u="1"/>
        <n v="562" u="1"/>
        <n v="9" u="1"/>
        <n v="33" u="1"/>
        <n v="124" u="1"/>
        <n v="472" u="1"/>
        <n v="407" u="1"/>
        <n v="342" u="1"/>
        <n v="277" u="1"/>
        <n v="234" u="1"/>
        <n v="169" u="1"/>
        <n v="563" u="1"/>
        <n v="505" u="1"/>
        <n v="8" u="1"/>
        <n v="116" u="1"/>
        <n v="440" u="1"/>
        <n v="375" u="1"/>
        <n v="310" u="1"/>
        <n v="218" u="1"/>
        <n v="153" u="1"/>
        <n v="564" u="1"/>
        <n v="473" u="1"/>
        <n v="108" u="1"/>
        <n v="408" u="1"/>
        <n v="343" u="1"/>
        <n v="278" u="1"/>
        <n v="202" u="1"/>
        <n v="565" u="1"/>
        <n v="137" u="1"/>
        <n v="506" u="1"/>
        <n v="441" u="1"/>
        <n v="7" u="1"/>
        <n v="100" u="1"/>
        <n v="376" u="1"/>
        <n v="311" u="1"/>
        <n v="251" u="1"/>
        <n v="186" u="1"/>
        <n v="566" u="1"/>
        <n v="474" u="1"/>
        <n v="409" u="1"/>
        <n v="92" u="1"/>
        <n v="344" u="1"/>
        <n v="279" u="1"/>
        <n v="235" u="1"/>
        <n v="170" u="1"/>
        <n v="567" u="1"/>
        <n v="507" u="1"/>
        <n v="442" u="1"/>
        <n v="377" u="1"/>
        <n v="6" u="1"/>
        <n v="84" u="1"/>
        <n v="312" u="1"/>
        <n v="219" u="1"/>
        <n v="154" u="1"/>
        <n v="568" u="1"/>
        <n v="475" u="1"/>
        <n v="410" u="1"/>
        <n v="345" u="1"/>
        <n v="76" u="1"/>
        <n v="280" u="1"/>
        <n v="203" u="1"/>
        <n v="569" u="1"/>
        <n v="138" u="1"/>
        <n v="508" u="1"/>
        <n v="443" u="1"/>
        <n v="378" u="1"/>
        <n v="313" u="1"/>
        <n v="5" u="1"/>
        <n v="68" u="1"/>
        <n v="252" u="1"/>
        <n v="187" u="1"/>
        <n v="570" u="1"/>
        <n v="125" u="1"/>
        <n v="476" u="1"/>
        <n v="411" u="1"/>
        <n v="346" u="1"/>
        <n v="281" u="1"/>
        <n v="62" u="1"/>
        <n v="236" u="1"/>
        <n v="171" u="1"/>
        <n v="571" u="1"/>
        <n v="509" u="1"/>
        <n v="117" u="1"/>
        <n v="444" u="1"/>
        <n v="379" u="1"/>
        <n v="314" u="1"/>
        <n v="4" u="1"/>
        <n v="58" u="1"/>
        <n v="220" u="1"/>
        <n v="155" u="1"/>
        <n v="572" u="1"/>
        <n v="477" u="1"/>
        <n v="109" u="1"/>
        <n v="412" u="1"/>
        <n v="347" u="1"/>
        <n v="282" u="1"/>
        <n v="54" u="1"/>
        <n v="204" u="1"/>
        <n v="573" u="1"/>
        <n v="139" u="1"/>
        <n v="510" u="1"/>
        <n v="445" u="1"/>
        <n v="101" u="1"/>
        <n v="380" u="1"/>
        <n v="315" u="1"/>
        <n v="253" u="1"/>
        <n v="50" u="1"/>
        <n v="188" u="1"/>
        <n v="574" u="1"/>
        <n v="478" u="1"/>
        <n v="413" u="1"/>
        <n v="93" u="1"/>
        <n v="348" u="1"/>
        <n v="283" u="1"/>
        <n v="237" u="1"/>
        <n v="46" u="1"/>
        <n v="172" u="1"/>
        <n v="575" u="1"/>
        <n v="511" u="1"/>
        <n v="446" u="1"/>
        <n v="381" u="1"/>
        <n v="85" u="1"/>
        <n v="316" u="1"/>
        <n v="221" u="1"/>
        <n v="3" u="1"/>
        <n v="42" u="1"/>
        <n v="156" u="1"/>
        <n v="576" u="1"/>
        <n v="479" u="1"/>
        <n v="414" u="1"/>
        <n v="349" u="1"/>
        <n v="77" u="1"/>
        <n v="284" u="1"/>
        <n v="205" u="1"/>
        <n v="38" u="1"/>
        <n v="577" u="1"/>
        <n v="140" u="1"/>
        <n v="512" u="1"/>
        <n v="447" u="1"/>
        <n v="382" u="1"/>
        <n v="317" u="1"/>
        <n v="69" u="1"/>
        <n v="254" u="1"/>
        <n v="189" u="1"/>
        <n v="578" u="1"/>
        <n v="34" u="1"/>
        <n v="513" u="1"/>
        <n v="126" u="1"/>
        <n v="480" u="1"/>
        <n v="415" u="1"/>
        <n v="350" u="1"/>
        <n v="285" u="1"/>
        <n v="238" u="1"/>
        <n v="173" u="1"/>
        <n v="579" u="1"/>
        <n v="514" u="1"/>
        <n v="31" u="1"/>
        <n v="118" u="1"/>
        <n v="448" u="1"/>
        <n v="383" u="1"/>
        <n v="318" u="1"/>
        <n v="222" u="1"/>
        <n v="157" u="1"/>
        <n v="580" u="1"/>
        <n v="515" u="1"/>
        <n v="2" u="1"/>
        <n v="481" u="1"/>
        <n v="29" u="1"/>
        <n v="110" u="1"/>
        <n v="416" u="1"/>
        <n v="351" u="1"/>
        <n v="286" u="1"/>
        <n v="206" u="1"/>
        <n v="581" u="1"/>
        <n v="141" u="1"/>
        <n v="516" u="1"/>
        <n v="449" u="1"/>
        <n v="27" u="1"/>
        <n v="102" u="1"/>
        <n v="384" u="1"/>
        <n v="319" u="1"/>
        <n v="255" u="1"/>
        <n v="190" u="1"/>
      </sharedItems>
    </cacheField>
    <cacheField name="Date" numFmtId="0">
      <sharedItems containsNonDate="0" containsDate="1" containsString="0" containsBlank="1" minDate="1900-01-29T14:24:00" maxDate="2021-10-04T00:00:00" count="598">
        <d v="1988-05-22T00:00:00"/>
        <d v="1988-06-19T00:00:00"/>
        <d v="1988-08-13T00:00:00"/>
        <d v="1989-05-13T00:00:00"/>
        <d v="1989-05-27T00:00:00"/>
        <d v="1989-06-03T00:00:00"/>
        <d v="1989-06-11T00:00:00"/>
        <d v="1989-06-24T00:00:00"/>
        <d v="1989-07-30T00:00:00"/>
        <d v="1990-04-29T00:00:00"/>
        <d v="1990-05-27T00:00:00"/>
        <d v="1990-06-03T00:00:00"/>
        <d v="1990-06-17T00:00:00"/>
        <d v="1990-07-15T00:00:00"/>
        <d v="1990-07-29T00:00:00"/>
        <d v="1990-08-12T00:00:00"/>
        <d v="1990-08-19T00:00:00"/>
        <d v="1990-09-02T00:00:00"/>
        <d v="1991-04-28T00:00:00"/>
        <d v="1991-05-05T00:00:00"/>
        <d v="1991-05-26T00:00:00"/>
        <d v="1991-06-02T00:00:00"/>
        <d v="1991-06-09T00:00:00"/>
        <d v="1991-06-30T00:00:00"/>
        <d v="1991-07-07T00:00:00"/>
        <d v="1991-07-14T00:00:00"/>
        <d v="1991-07-21T00:00:00"/>
        <d v="1991-08-11T00:00:00"/>
        <d v="1991-08-18T00:00:00"/>
        <d v="1991-09-01T00:00:00"/>
        <d v="1991-09-08T00:00:00"/>
        <d v="1992-05-03T00:00:00"/>
        <d v="1992-05-10T00:00:00"/>
        <d v="1992-05-17T00:00:00"/>
        <d v="1992-05-24T00:00:00"/>
        <d v="1992-05-31T00:00:00"/>
        <d v="1992-06-14T00:00:00"/>
        <d v="1992-06-21T00:00:00"/>
        <d v="1992-06-28T00:00:00"/>
        <d v="1992-07-05T00:00:00"/>
        <d v="1992-07-12T00:00:00"/>
        <d v="1992-07-19T00:00:00"/>
        <d v="1992-08-02T00:00:00"/>
        <d v="1992-08-16T00:00:00"/>
        <d v="1992-08-30T00:00:00"/>
        <d v="1992-09-06T00:00:00"/>
        <d v="1993-04-25T00:00:00"/>
        <d v="1993-05-02T00:00:00"/>
        <d v="1993-05-09T00:00:00"/>
        <d v="1993-05-23T00:00:00"/>
        <d v="1993-06-05T00:00:00"/>
        <d v="1993-06-13T00:00:00"/>
        <d v="1993-06-19T00:00:00"/>
        <d v="1993-06-27T00:00:00"/>
        <d v="1993-07-04T00:00:00"/>
        <d v="1993-07-11T00:00:00"/>
        <d v="1993-07-18T00:00:00"/>
        <d v="1993-07-25T00:00:00"/>
        <d v="1993-08-01T00:00:00"/>
        <d v="1993-08-08T00:00:00"/>
        <d v="1993-08-15T00:00:00"/>
        <d v="1993-08-22T00:00:00"/>
        <d v="1993-08-29T00:00:00"/>
        <d v="1993-09-05T00:00:00"/>
        <d v="1993-09-19T00:00:00"/>
        <d v="1994-04-24T00:00:00"/>
        <d v="1994-05-08T00:00:00"/>
        <d v="1994-05-15T00:00:00"/>
        <d v="1994-05-22T00:00:00"/>
        <d v="1994-05-29T00:00:00"/>
        <d v="1994-06-05T00:00:00"/>
        <d v="1994-06-12T00:00:00"/>
        <d v="1994-06-18T00:00:00"/>
        <d v="1994-06-25T00:00:00"/>
        <d v="1994-07-03T00:00:00"/>
        <d v="1994-07-10T00:00:00"/>
        <d v="1994-07-24T00:00:00"/>
        <d v="1994-07-31T00:00:00"/>
        <d v="1994-08-07T00:00:00"/>
        <d v="1994-08-14T00:00:00"/>
        <d v="1994-08-21T00:00:00"/>
        <d v="1994-08-28T00:00:00"/>
        <d v="1994-09-04T00:00:00"/>
        <d v="1994-09-18T00:00:00"/>
        <d v="1995-04-23T00:00:00"/>
        <d v="1995-04-30T00:00:00"/>
        <d v="1995-05-07T00:00:00"/>
        <d v="1995-05-14T00:00:00"/>
        <d v="1995-05-21T00:00:00"/>
        <d v="1995-05-28T00:00:00"/>
        <d v="1995-06-11T00:00:00"/>
        <d v="1995-06-17T00:00:00"/>
        <d v="1995-06-25T00:00:00"/>
        <d v="1995-07-02T00:00:00"/>
        <d v="1995-07-09T00:00:00"/>
        <d v="1995-07-23T00:00:00"/>
        <d v="1995-07-30T00:00:00"/>
        <d v="1995-08-13T00:00:00"/>
        <d v="1995-08-20T00:00:00"/>
        <d v="1995-08-27T00:00:00"/>
        <d v="1995-09-03T00:00:00"/>
        <d v="1995-09-17T00:00:00"/>
        <d v="1996-04-21T00:00:00"/>
        <d v="1996-05-05T00:00:00"/>
        <d v="1996-05-12T00:00:00"/>
        <d v="1996-05-19T00:00:00"/>
        <d v="1996-05-26T00:00:00"/>
        <d v="1996-06-02T00:00:00"/>
        <d v="1996-06-09T00:00:00"/>
        <d v="1996-06-30T00:00:00"/>
        <d v="1996-07-07T00:00:00"/>
        <d v="1996-07-13T00:00:00"/>
        <d v="1996-07-21T00:00:00"/>
        <d v="1996-07-28T00:00:00"/>
        <d v="1996-08-03T00:00:00"/>
        <d v="1996-08-04T00:00:00"/>
        <d v="1996-08-11T00:00:00"/>
        <d v="1996-08-17T00:00:00"/>
        <d v="1996-08-25T00:00:00"/>
        <d v="1996-09-01T00:00:00"/>
        <d v="1997-04-27T00:00:00"/>
        <d v="1997-05-05T00:00:00"/>
        <d v="1997-05-11T00:00:00"/>
        <d v="1997-05-18T00:00:00"/>
        <d v="1997-05-25T00:00:00"/>
        <d v="1997-06-01T00:00:00"/>
        <d v="1997-06-07T00:00:00"/>
        <d v="1997-06-14T00:00:00"/>
        <d v="1997-07-05T00:00:00"/>
        <d v="1997-07-13T00:00:00"/>
        <d v="1997-07-20T00:00:00"/>
        <d v="1997-07-27T00:00:00"/>
        <d v="1997-08-03T00:00:00"/>
        <d v="1997-08-10T00:00:00"/>
        <d v="1997-08-17T00:00:00"/>
        <d v="1997-08-24T00:00:00"/>
        <d v="1997-08-31T00:00:00"/>
        <d v="1997-09-07T00:00:00"/>
        <d v="1998-05-10T00:00:00"/>
        <d v="1998-05-17T00:00:00"/>
        <d v="1998-05-24T00:00:00"/>
        <d v="1998-05-31T00:00:00"/>
        <d v="1998-06-07T00:00:00"/>
        <d v="1998-06-20T00:00:00"/>
        <d v="1998-07-05T00:00:00"/>
        <d v="1998-07-11T00:00:00"/>
        <d v="1998-07-19T00:00:00"/>
        <d v="1998-07-26T00:00:00"/>
        <d v="1998-08-01T00:00:00"/>
        <d v="1998-08-02T00:00:00"/>
        <d v="1998-08-09T00:00:00"/>
        <d v="1998-08-16T00:00:00"/>
        <d v="1998-08-23T00:00:00"/>
        <d v="1998-08-30T00:00:00"/>
        <d v="1998-09-06T00:00:00"/>
        <d v="1999-04-25T00:00:00"/>
        <d v="1999-05-02T00:00:00"/>
        <d v="1999-05-09T00:00:00"/>
        <d v="1999-05-16T00:00:00"/>
        <d v="1999-05-23T00:00:00"/>
        <d v="1999-05-30T00:00:00"/>
        <d v="1999-06-06T00:00:00"/>
        <d v="1999-06-12T00:00:00"/>
        <d v="1999-06-19T00:00:00"/>
        <d v="1999-06-20T00:00:00"/>
        <d v="1999-06-27T00:00:00"/>
        <d v="1999-07-04T00:00:00"/>
        <d v="1999-07-11T00:00:00"/>
        <d v="1999-07-18T00:00:00"/>
        <d v="1999-07-25T00:00:00"/>
        <d v="1999-07-31T00:00:00"/>
        <d v="1999-08-01T00:00:00"/>
        <d v="1999-08-15T00:00:00"/>
        <d v="1999-08-29T00:00:00"/>
        <d v="1999-09-05T00:00:00"/>
        <d v="1999-09-12T00:00:00"/>
        <d v="2000-05-07T00:00:00"/>
        <d v="2000-05-14T00:00:00"/>
        <d v="2000-05-21T00:00:00"/>
        <d v="2000-06-04T00:00:00"/>
        <d v="2000-06-10T00:00:00"/>
        <d v="2000-06-11T00:00:00"/>
        <d v="2000-06-18T00:00:00"/>
        <d v="2000-06-25T00:00:00"/>
        <d v="2000-07-01T00:00:00"/>
        <d v="2000-07-09T00:00:00"/>
        <d v="2000-07-16T00:00:00"/>
        <d v="2000-07-23T00:00:00"/>
        <d v="2000-08-06T00:00:00"/>
        <d v="2000-08-12T00:00:00"/>
        <d v="2000-08-13T00:00:00"/>
        <d v="2000-08-20T00:00:00"/>
        <d v="2000-08-27T00:00:00"/>
        <d v="2000-09-03T00:00:00"/>
        <d v="2000-09-10T00:00:00"/>
        <d v="2000-09-17T00:00:00"/>
        <d v="2001-05-06T00:00:00"/>
        <d v="2001-05-20T00:00:00"/>
        <d v="2001-05-26T00:00:00"/>
        <d v="2001-06-03T00:00:00"/>
        <d v="2001-06-09T00:00:00"/>
        <d v="2001-06-10T00:00:00"/>
        <d v="2001-06-23T00:00:00"/>
        <d v="2001-06-24T00:00:00"/>
        <d v="2001-07-01T00:00:00"/>
        <d v="2001-07-08T00:00:00"/>
        <d v="2001-07-15T00:00:00"/>
        <d v="2001-07-22T00:00:00"/>
        <d v="2001-07-28T00:00:00"/>
        <d v="2001-07-29T00:00:00"/>
        <d v="2001-08-05T00:00:00"/>
        <d v="2001-08-11T00:00:00"/>
        <d v="2001-08-19T00:00:00"/>
        <d v="2001-08-26T00:00:00"/>
        <d v="2001-09-02T00:00:00"/>
        <d v="2001-09-09T00:00:00"/>
        <d v="2001-09-16T00:00:00"/>
        <d v="2002-04-28T00:00:00"/>
        <d v="2002-05-05T00:00:00"/>
        <d v="2002-05-12T00:00:00"/>
        <d v="2002-05-19T00:00:00"/>
        <d v="2002-05-25T00:00:00"/>
        <d v="2002-06-02T00:00:00"/>
        <d v="2002-06-08T00:00:00"/>
        <d v="2002-06-15T00:00:00"/>
        <d v="2002-06-29T00:00:00"/>
        <d v="2002-07-07T00:00:00"/>
        <d v="2002-07-13T00:00:00"/>
        <d v="2002-07-21T00:00:00"/>
        <d v="2002-07-27T00:00:00"/>
        <d v="2002-07-28T00:00:00"/>
        <d v="2002-08-04T00:00:00"/>
        <d v="2002-08-11T00:00:00"/>
        <d v="2002-08-18T00:00:00"/>
        <d v="2002-08-24T00:00:00"/>
        <d v="2002-09-08T00:00:00"/>
        <d v="2002-09-15T00:00:00"/>
        <d v="2003-04-27T00:00:00"/>
        <d v="2003-05-04T00:00:00"/>
        <d v="2003-05-11T00:00:00"/>
        <d v="2003-05-24T00:00:00"/>
        <d v="2003-06-01T00:00:00"/>
        <d v="2003-06-07T00:00:00"/>
        <d v="2003-06-14T00:00:00"/>
        <d v="2003-06-21T00:00:00"/>
        <d v="2003-06-29T00:00:00"/>
        <d v="2003-07-06T00:00:00"/>
        <d v="2003-07-12T00:00:00"/>
        <d v="2003-07-20T00:00:00"/>
        <d v="2003-07-27T00:00:00"/>
        <d v="2003-08-03T00:00:00"/>
        <d v="2003-08-10T00:00:00"/>
        <d v="2003-08-17T00:00:00"/>
        <d v="2003-08-31T00:00:00"/>
        <d v="2003-09-07T00:00:00"/>
        <d v="2003-09-14T00:00:00"/>
        <d v="2004-04-25T00:00:00"/>
        <d v="2004-05-09T00:00:00"/>
        <d v="2004-05-23T00:00:00"/>
        <d v="2004-05-30T00:00:00"/>
        <d v="2004-06-05T00:00:00"/>
        <d v="2004-06-12T00:00:00"/>
        <d v="2004-06-13T00:00:00"/>
        <d v="2004-06-20T00:00:00"/>
        <d v="2004-06-27T00:00:00"/>
        <d v="2004-07-03T00:00:00"/>
        <d v="2004-07-10T00:00:00"/>
        <d v="2004-07-18T00:00:00"/>
        <d v="2004-07-25T00:00:00"/>
        <d v="2004-08-01T00:00:00"/>
        <d v="2004-08-08T00:00:00"/>
        <d v="2004-08-14T00:00:00"/>
        <d v="2004-08-15T00:00:00"/>
        <d v="2004-08-22T00:00:00"/>
        <d v="2004-08-29T00:00:00"/>
        <d v="2004-09-12T00:00:00"/>
        <d v="2004-09-19T00:00:00"/>
        <d v="2005-04-24T00:00:00"/>
        <d v="2005-05-08T00:00:00"/>
        <d v="2005-05-15T00:00:00"/>
        <d v="2005-05-22T00:00:00"/>
        <d v="2005-05-29T00:00:00"/>
        <d v="2005-06-05T00:00:00"/>
        <d v="2005-06-11T00:00:00"/>
        <d v="2005-06-19T00:00:00"/>
        <d v="2005-06-26T00:00:00"/>
        <d v="2005-07-03T00:00:00"/>
        <d v="2005-07-09T00:00:00"/>
        <d v="2005-07-17T00:00:00"/>
        <d v="2005-07-30T00:00:00"/>
        <d v="2005-08-07T00:00:00"/>
        <d v="2005-08-14T00:00:00"/>
        <d v="2005-08-21T00:00:00"/>
        <d v="2005-09-04T00:00:00"/>
        <d v="2005-09-11T00:00:00"/>
        <d v="2005-09-18T00:00:00"/>
        <d v="2006-04-29T00:00:00"/>
        <d v="2006-05-07T00:00:00"/>
        <d v="2006-05-14T00:00:00"/>
        <d v="2006-05-21T00:00:00"/>
        <d v="2006-06-04T00:00:00"/>
        <d v="2006-06-11T00:00:00"/>
        <d v="2006-06-17T00:00:00"/>
        <d v="2006-06-18T00:00:00"/>
        <d v="2006-06-25T00:00:00"/>
        <d v="2006-07-02T00:00:00"/>
        <d v="2006-07-08T00:00:00"/>
        <d v="2006-07-16T00:00:00"/>
        <d v="2006-07-23T00:00:00"/>
        <d v="2006-07-30T00:00:00"/>
        <d v="2006-08-06T00:00:00"/>
        <d v="2006-08-13T00:00:00"/>
        <d v="2006-08-20T00:00:00"/>
        <d v="2006-08-27T00:00:00"/>
        <d v="2006-09-03T00:00:00"/>
        <d v="2006-09-10T00:00:00"/>
        <d v="2006-09-17T00:00:00"/>
        <d v="2007-05-06T00:00:00"/>
        <d v="2007-05-20T00:00:00"/>
        <d v="2007-06-03T00:00:00"/>
        <d v="2007-06-09T00:00:00"/>
        <d v="2007-06-17T00:00:00"/>
        <d v="2007-07-07T00:00:00"/>
        <d v="2007-07-08T00:00:00"/>
        <d v="2007-07-15T00:00:00"/>
        <d v="2007-07-29T00:00:00"/>
        <d v="2007-08-04T00:00:00"/>
        <d v="2007-08-05T00:00:00"/>
        <d v="2007-08-12T00:00:00"/>
        <d v="2007-08-26T00:00:00"/>
        <d v="2007-09-02T00:00:00"/>
        <d v="2007-09-09T00:00:00"/>
        <d v="2007-09-16T00:00:00"/>
        <d v="2008-04-27T00:00:00"/>
        <d v="2008-05-04T00:00:00"/>
        <d v="2008-05-11T00:00:00"/>
        <d v="2008-05-18T00:00:00"/>
        <d v="2008-06-01T00:00:00"/>
        <d v="2008-06-07T00:00:00"/>
        <d v="2008-06-15T00:00:00"/>
        <d v="2008-06-22T00:00:00"/>
        <d v="2008-06-29T00:00:00"/>
        <d v="2008-07-06T00:00:00"/>
        <d v="2008-07-13T00:00:00"/>
        <d v="2008-07-20T00:00:00"/>
        <d v="2008-07-27T00:00:00"/>
        <d v="2008-08-03T00:00:00"/>
        <d v="2008-08-17T00:00:00"/>
        <d v="2008-08-24T00:00:00"/>
        <d v="2008-09-07T00:00:00"/>
        <d v="2008-09-14T00:00:00"/>
        <d v="2008-09-28T00:00:00"/>
        <d v="2009-04-25T00:00:00"/>
        <d v="2009-05-03T00:00:00"/>
        <d v="2009-05-10T00:00:00"/>
        <d v="2009-05-17T00:00:00"/>
        <d v="2009-05-24T00:00:00"/>
        <d v="2009-05-31T00:00:00"/>
        <d v="2009-06-06T00:00:00"/>
        <d v="2009-06-14T00:00:00"/>
        <d v="2009-06-21T00:00:00"/>
        <d v="2009-06-28T00:00:00"/>
        <d v="2009-07-12T00:00:00"/>
        <d v="2009-07-19T00:00:00"/>
        <d v="2009-07-25T00:00:00"/>
        <d v="2009-07-26T00:00:00"/>
        <d v="2009-08-02T00:00:00"/>
        <d v="2009-08-09T00:00:00"/>
        <d v="2009-08-16T00:00:00"/>
        <d v="2009-08-23T00:00:00"/>
        <d v="2009-08-30T00:00:00"/>
        <d v="2009-09-06T00:00:00"/>
        <d v="2009-09-13T00:00:00"/>
        <d v="2009-09-27T00:00:00"/>
        <d v="2010-04-18T00:00:00"/>
        <d v="2010-04-25T00:00:00"/>
        <d v="2010-05-09T00:00:00"/>
        <d v="2010-05-16T00:00:00"/>
        <d v="2010-05-23T00:00:00"/>
        <d v="2010-05-30T00:00:00"/>
        <d v="2010-06-05T00:00:00"/>
        <d v="2010-06-13T00:00:00"/>
        <d v="2010-06-20T00:00:00"/>
        <d v="2010-07-04T00:00:00"/>
        <d v="2010-07-11T00:00:00"/>
        <d v="2010-07-18T00:00:00"/>
        <d v="2010-07-25T00:00:00"/>
        <d v="2010-08-01T00:00:00"/>
        <d v="2010-08-08T00:00:00"/>
        <d v="2010-08-15T00:00:00"/>
        <d v="2010-08-22T00:00:00"/>
        <d v="2010-08-30T00:00:00"/>
        <d v="2010-09-05T00:00:00"/>
        <d v="2010-09-12T00:00:00"/>
        <d v="2010-09-26T00:00:00"/>
        <d v="2011-03-19T00:00:00"/>
        <d v="2011-03-20T00:00:00"/>
        <d v="2011-04-24T00:00:00"/>
        <d v="2011-05-08T00:00:00"/>
        <d v="2011-05-15T00:00:00"/>
        <d v="2011-05-22T00:00:00"/>
        <d v="2011-05-29T00:00:00"/>
        <d v="2011-06-05T00:00:00"/>
        <d v="2011-06-19T00:00:00"/>
        <d v="2011-06-26T00:00:00"/>
        <d v="2011-07-03T00:00:00"/>
        <d v="2011-07-10T00:00:00"/>
        <d v="2011-07-17T00:00:00"/>
        <d v="2011-07-24T00:00:00"/>
        <d v="2011-07-31T00:00:00"/>
        <d v="2011-08-07T00:00:00"/>
        <d v="2011-08-14T00:00:00"/>
        <d v="2011-08-21T00:00:00"/>
        <d v="2011-08-28T00:00:00"/>
        <d v="2011-09-04T00:00:00"/>
        <d v="2011-09-11T00:00:00"/>
        <d v="2011-09-25T00:00:00"/>
        <d v="2012-05-06T00:00:00"/>
        <d v="2012-05-13T00:00:00"/>
        <d v="2012-05-20T00:00:00"/>
        <d v="2012-05-27T00:00:00"/>
        <d v="2012-06-09T00:00:00"/>
        <d v="2012-06-10T00:00:00"/>
        <d v="2012-06-17T00:00:00"/>
        <d v="2012-06-24T00:00:00"/>
        <d v="2012-07-01T00:00:00"/>
        <d v="2012-07-22T00:00:00"/>
        <d v="2012-07-29T00:00:00"/>
        <d v="2012-08-05T00:00:00"/>
        <d v="2012-08-12T00:00:00"/>
        <d v="2012-08-19T00:00:00"/>
        <d v="2012-09-02T00:00:00"/>
        <d v="2012-09-09T00:00:00"/>
        <d v="2012-09-30T00:00:00"/>
        <d v="2013-04-28T00:00:00"/>
        <d v="2013-05-05T00:00:00"/>
        <d v="2013-05-18T00:00:00"/>
        <d v="2013-05-19T00:00:00"/>
        <d v="2013-06-02T00:00:00"/>
        <d v="2013-06-16T00:00:00"/>
        <d v="2013-06-30T00:00:00"/>
        <d v="2013-07-14T00:00:00"/>
        <d v="2013-07-28T00:00:00"/>
        <d v="2013-08-04T00:00:00"/>
        <d v="2013-08-11T00:00:00"/>
        <d v="2013-08-18T00:00:00"/>
        <d v="2013-09-01T00:00:00"/>
        <d v="2013-09-08T00:00:00"/>
        <d v="2013-09-29T00:00:00"/>
        <d v="2014-04-27T00:00:00"/>
        <d v="2014-05-18T00:00:00"/>
        <d v="2014-05-25T00:00:00"/>
        <d v="2014-06-01T00:00:00"/>
        <d v="2014-06-08T00:00:00"/>
        <d v="2014-06-15T00:00:00"/>
        <d v="2014-06-22T00:00:00"/>
        <d v="2014-06-29T00:00:00"/>
        <d v="2014-07-20T00:00:00"/>
        <d v="2014-07-27T00:00:00"/>
        <d v="2014-08-02T00:00:00"/>
        <d v="2014-08-17T00:00:00"/>
        <d v="2014-08-31T00:00:00"/>
        <d v="2014-09-07T00:00:00"/>
        <d v="2014-09-28T00:00:00"/>
        <d v="2015-05-03T00:00:00"/>
        <d v="2015-05-10T00:00:00"/>
        <d v="2015-05-17T00:00:00"/>
        <d v="2015-05-24T00:00:00"/>
        <d v="2015-06-07T00:00:00"/>
        <d v="2015-06-14T00:00:00"/>
        <d v="2015-06-20T00:00:00"/>
        <d v="2015-06-28T00:00:00"/>
        <d v="2015-07-12T00:00:00"/>
        <d v="2015-07-19T00:00:00"/>
        <d v="2015-08-02T00:00:00"/>
        <d v="2015-08-09T00:00:00"/>
        <d v="2015-08-16T00:00:00"/>
        <d v="2015-08-23T00:00:00"/>
        <d v="2015-08-30T00:00:00"/>
        <d v="2015-09-06T00:00:00"/>
        <d v="2015-09-13T00:00:00"/>
        <d v="2015-09-27T00:00:00"/>
        <d v="2016-05-01T00:00:00"/>
        <d v="2016-05-08T00:00:00"/>
        <d v="2016-05-15T00:00:00"/>
        <d v="2016-05-22T00:00:00"/>
        <d v="2016-05-29T00:00:00"/>
        <d v="2016-06-05T00:00:00"/>
        <d v="2016-06-18T00:00:00"/>
        <d v="2016-06-26T00:00:00"/>
        <d v="2016-07-03T00:00:00"/>
        <d v="2016-07-10T00:00:00"/>
        <d v="2016-07-17T00:00:00"/>
        <d v="2016-07-24T00:00:00"/>
        <d v="2016-07-31T00:00:00"/>
        <d v="2016-08-07T00:00:00"/>
        <d v="2016-08-14T00:00:00"/>
        <d v="2016-08-21T00:00:00"/>
        <d v="2016-08-28T00:00:00"/>
        <d v="2016-09-04T00:00:00"/>
        <d v="2016-09-11T00:00:00"/>
        <d v="2016-09-18T00:00:00"/>
        <d v="2017-04-30T00:00:00"/>
        <d v="2017-05-07T00:00:00"/>
        <d v="2017-05-14T00:00:00"/>
        <d v="2017-05-21T00:00:00"/>
        <d v="2017-05-28T00:00:00"/>
        <d v="2017-06-04T00:00:00"/>
        <d v="2017-06-11T00:00:00"/>
        <d v="2017-06-25T00:00:00"/>
        <d v="2017-07-02T00:00:00"/>
        <d v="2017-07-09T00:00:00"/>
        <d v="2017-07-16T00:00:00"/>
        <d v="2017-08-06T00:00:00"/>
        <d v="2017-08-13T00:00:00"/>
        <d v="2017-08-20T00:00:00"/>
        <d v="2017-08-27T00:00:00"/>
        <d v="2017-09-03T00:00:00"/>
        <d v="2017-09-17T00:00:00"/>
        <d v="2017-09-24T00:00:00"/>
        <d v="2018-04-30T00:00:00"/>
        <d v="2018-05-06T00:00:00"/>
        <d v="2018-05-13T00:00:00"/>
        <d v="2018-05-20T00:00:00"/>
        <d v="2018-05-27T00:00:00"/>
        <d v="2018-06-03T00:00:00"/>
        <d v="2018-06-10T00:00:00"/>
        <d v="2018-06-17T00:00:00"/>
        <d v="2018-06-23T00:00:00"/>
        <d v="2018-07-01T00:00:00"/>
        <d v="2018-07-08T00:00:00"/>
        <d v="2018-07-15T00:00:00"/>
        <d v="2018-07-22T00:00:00"/>
        <d v="2018-08-05T00:00:00"/>
        <d v="2018-08-12T00:00:00"/>
        <d v="2018-08-19T00:00:00"/>
        <d v="2018-09-02T00:00:00"/>
        <d v="2018-09-09T00:00:00"/>
        <d v="2018-09-16T00:00:00"/>
        <d v="2019-04-13T00:00:00"/>
        <d v="2019-04-21T00:00:00"/>
        <d v="2019-04-28T00:00:00"/>
        <d v="2019-05-05T00:00:00"/>
        <d v="2019-05-12T00:00:00"/>
        <d v="2019-05-19T00:00:00"/>
        <d v="2019-05-26T00:00:00"/>
        <d v="2019-06-02T00:00:00"/>
        <d v="2019-06-09T00:00:00"/>
        <d v="2019-06-16T00:00:00"/>
        <d v="2019-06-22T00:00:00"/>
        <d v="2019-06-30T00:00:00"/>
        <d v="2019-07-07T00:00:00"/>
        <d v="2019-07-14T00:00:00"/>
        <d v="2019-07-21T00:00:00"/>
        <d v="2019-08-04T00:00:00"/>
        <d v="2019-08-11T00:00:00"/>
        <d v="2019-08-18T00:00:00"/>
        <d v="2019-08-25T00:00:00"/>
        <d v="2019-09-01T00:00:00"/>
        <d v="2019-09-07T00:00:00"/>
        <d v="2019-09-15T00:00:00"/>
        <d v="2019-09-21T00:00:00"/>
        <d v="2019-09-22T00:00:00"/>
        <d v="2020-07-19T00:00:00"/>
        <d v="2020-07-26T00:00:00"/>
        <d v="2020-08-02T00:00:00"/>
        <d v="2020-08-09T00:00:00"/>
        <d v="2020-08-16T00:00:00"/>
        <d v="2020-08-23T00:00:00"/>
        <d v="2020-08-31T00:00:00"/>
        <d v="2020-09-05T00:00:00"/>
        <d v="2020-09-06T00:00:00"/>
        <d v="2020-09-13T00:00:00"/>
        <d v="2020-09-20T00:00:00"/>
        <d v="2021-04-10T00:00:00"/>
        <d v="2021-04-21T00:00:00"/>
        <d v="2021-05-02T00:00:00"/>
        <d v="2021-05-30T00:00:00"/>
        <d v="2021-06-06T00:00:00"/>
        <d v="2021-06-13T00:00:00"/>
        <d v="2021-06-20T00:00:00"/>
        <d v="2021-06-27T00:00:00"/>
        <d v="2021-07-04T00:00:00"/>
        <d v="2021-07-11T00:00:00"/>
        <d v="2021-07-18T00:00:00"/>
        <d v="2021-07-25T00:00:00"/>
        <d v="2021-08-15T00:00:00"/>
        <d v="2021-08-22T00:00:00"/>
        <d v="2021-08-29T00:00:00"/>
        <d v="2021-09-04T00:00:00"/>
        <d v="2021-09-05T00:00:00"/>
        <d v="2021-09-12T00:00:00"/>
        <d v="2021-09-19T00:00:00"/>
        <d v="2021-09-26T00:00:00"/>
        <d v="2021-10-03T00:00:00"/>
        <m/>
        <d v="1900-01-29T14:24:00" u="1"/>
        <d v="1991-04-29T00:00:00" u="1"/>
      </sharedItems>
    </cacheField>
    <cacheField name="Game_No" numFmtId="0">
      <sharedItems containsString="0" containsBlank="1" containsNumber="1" containsInteger="1" minValue="1" maxValue="629" count="6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m/>
      </sharedItems>
    </cacheField>
    <cacheField name="Count" numFmtId="0">
      <sharedItems containsString="0" containsBlank="1" containsNumber="1" containsInteger="1" minValue="1" maxValue="1"/>
    </cacheField>
    <cacheField name="Format" numFmtId="0">
      <sharedItems containsBlank="1" containsMixedTypes="1" containsNumber="1" containsInteger="1" minValue="10" maxValue="40"/>
    </cacheField>
    <cacheField name="Venue" numFmtId="0">
      <sharedItems containsBlank="1" count="104">
        <s v="Boston Manor Park"/>
        <s v="Marble Hill Park"/>
        <s v="Windsor Grammar School"/>
        <s v="Wimbledon Park"/>
        <s v="Cranford Park"/>
        <s v="Lampton Park"/>
        <s v="Victoria RG"/>
        <s v="North Acton RG"/>
        <s v="Warren Farm"/>
        <s v="Duke's Meadow"/>
        <s v="Bishop's Park"/>
        <s v="Gunnersbury Park"/>
        <s v="Grange Park"/>
        <s v="Peel Centre"/>
        <s v="Alexandra RG"/>
        <s v="Wandsworth Common"/>
        <s v="Addington Park"/>
        <s v="KGF Richmond"/>
        <s v="Duke’s Meadow"/>
        <s v="King’s College"/>
        <s v="Wandsworth Park"/>
        <s v="Town Park"/>
        <s v="Victoria Park"/>
        <s v="Beverley Park"/>
        <s v="Overton Road"/>
        <s v="Battersea Park"/>
        <s v="British Gas"/>
        <s v="KGF Tolworth"/>
        <s v="Fire Brigade"/>
        <s v="Arnos Park"/>
        <s v="Nursery Road RG"/>
        <s v="Ealing Central SG"/>
        <s v="Long Ditton RG"/>
        <s v="Honor Oak"/>
        <s v="Albert Road RG"/>
        <s v="CSSC Eltham"/>
        <s v="Sutton Common RG"/>
        <s v="Raynes Park PF"/>
        <s v="Paulin Ground"/>
        <s v="Kinver"/>
        <s v="Enville"/>
        <s v="KGF Morden"/>
        <s v="Shepherd’s Bush"/>
        <s v="Fairfield RG"/>
        <s v="Church Street RG"/>
        <s v="Belair Park"/>
        <s v="LSE"/>
        <s v="Brondesbury"/>
        <s v="Berkhamsted"/>
        <s v="Hampstead Heath"/>
        <s v="CSSC Chiswick"/>
        <s v="Cottenham Park"/>
        <s v="Muswell Hill RG"/>
        <s v="Dundonald RG"/>
        <s v="Lyttelton PF"/>
        <s v="Old Rutlishians"/>
        <s v="GSK Greenford"/>
        <s v="Old Haberdashers"/>
        <s v="King Edward RG"/>
        <s v="Old Tenisonians"/>
        <s v="Barnes Common"/>
        <s v="Hale Common"/>
        <s v="South Park"/>
        <s v="Old Hamptonians"/>
        <s v="Cavendish RG"/>
        <s v="Burton Court"/>
        <s v="Barn Elms"/>
        <s v="Burntwood Lane"/>
        <s v="HSBC"/>
        <s v="Shedfield"/>
        <s v="Crown Taverners"/>
        <s v="Rickmansworth "/>
        <s v="LMPF Greenford"/>
        <s v="Boston Manor PF"/>
        <s v="Brentham"/>
        <s v="Imperial College"/>
        <s v="Marsa"/>
        <s v="Ashford"/>
        <s v="Durston House"/>
        <s v="Sinclair Field"/>
        <s v="Victoria Ground"/>
        <s v="Zeemacht"/>
        <s v="Zwolle"/>
        <s v="Chiswick House"/>
        <s v="Northwick Park"/>
        <s v="Raynes Park SG"/>
        <s v="LPOSSA"/>
        <s v="Hilly Fields"/>
        <s v="Perivale Park"/>
        <s v="Shenley CS"/>
        <s v="Byfleet"/>
        <s v="Wycombe House"/>
        <s v="Teddington Town"/>
        <s v="Abbey RG"/>
        <s v="Haydons Road RG"/>
        <s v="Holtwhites Trinibis"/>
        <s v="F.W.E. Goates MG"/>
        <s v="Normandy"/>
        <s v="Lampton School"/>
        <s v="New Romney"/>
        <m/>
        <s v="Boston Manor" u="1"/>
        <s v="Burton’s Court" u="1"/>
        <s v="Teddington" u="1"/>
      </sharedItems>
    </cacheField>
    <cacheField name="Bat1_2" numFmtId="0">
      <sharedItems containsString="0" containsBlank="1" containsNumber="1" containsInteger="1" minValue="1" maxValue="2" count="3">
        <n v="2"/>
        <n v="1"/>
        <m/>
      </sharedItems>
    </cacheField>
    <cacheField name="Oppo" numFmtId="0">
      <sharedItems containsBlank="1"/>
    </cacheField>
    <cacheField name="Gents runs" numFmtId="0">
      <sharedItems containsString="0" containsBlank="1" containsNumber="1" minValue="0" maxValue="89311" count="235">
        <n v="115"/>
        <n v="100"/>
        <n v="95"/>
        <n v="129"/>
        <n v="54"/>
        <n v="71"/>
        <n v="85"/>
        <n v="125"/>
        <n v="141"/>
        <n v="186"/>
        <n v="110"/>
        <n v="79"/>
        <n v="131"/>
        <n v="97"/>
        <n v="106"/>
        <n v="88"/>
        <n v="119"/>
        <n v="124"/>
        <n v="51"/>
        <n v="87"/>
        <n v="82"/>
        <n v="132"/>
        <n v="69"/>
        <n v="122"/>
        <n v="101"/>
        <n v="149"/>
        <n v="254"/>
        <n v="99"/>
        <n v="246"/>
        <n v="148"/>
        <n v="90"/>
        <n v="151"/>
        <n v="118"/>
        <n v="147"/>
        <n v="121"/>
        <n v="111"/>
        <n v="114"/>
        <n v="98"/>
        <n v="223"/>
        <n v="135"/>
        <n v="160"/>
        <n v="165"/>
        <n v="93"/>
        <n v="162"/>
        <n v="96"/>
        <n v="214"/>
        <n v="72"/>
        <n v="103"/>
        <n v="112"/>
        <n v="235"/>
        <n v="133"/>
        <n v="109"/>
        <n v="50"/>
        <n v="185"/>
        <n v="196"/>
        <n v="172"/>
        <n v="181"/>
        <n v="150"/>
        <n v="256"/>
        <n v="179"/>
        <n v="140"/>
        <n v="213"/>
        <n v="57"/>
        <n v="199"/>
        <n v="113"/>
        <n v="250"/>
        <n v="142"/>
        <n v="45"/>
        <n v="159"/>
        <n v="164"/>
        <n v="155"/>
        <n v="138"/>
        <n v="173"/>
        <n v="117"/>
        <n v="144"/>
        <n v="104"/>
        <n v="194"/>
        <n v="170"/>
        <n v="156"/>
        <n v="161"/>
        <n v="201"/>
        <n v="49"/>
        <n v="107"/>
        <n v="195"/>
        <n v="120"/>
        <n v="92"/>
        <n v="152"/>
        <n v="130"/>
        <n v="58"/>
        <n v="208"/>
        <n v="209"/>
        <n v="52"/>
        <n v="193"/>
        <n v="192"/>
        <n v="175"/>
        <n v="198"/>
        <n v="123"/>
        <n v="67"/>
        <n v="16"/>
        <n v="166"/>
        <n v="146"/>
        <n v="76"/>
        <n v="211"/>
        <n v="91"/>
        <n v="81"/>
        <n v="188"/>
        <n v="174"/>
        <n v="0"/>
        <n v="134"/>
        <n v="139"/>
        <n v="184"/>
        <n v="190"/>
        <n v="68"/>
        <n v="168"/>
        <n v="127"/>
        <n v="62"/>
        <n v="157"/>
        <n v="225"/>
        <n v="261"/>
        <n v="126"/>
        <n v="200"/>
        <n v="6"/>
        <n v="177"/>
        <n v="108"/>
        <n v="137"/>
        <n v="189"/>
        <n v="145"/>
        <n v="94"/>
        <n v="249"/>
        <n v="89"/>
        <n v="191"/>
        <n v="182"/>
        <n v="83"/>
        <n v="248"/>
        <n v="167"/>
        <n v="55"/>
        <n v="43"/>
        <n v="56"/>
        <n v="178"/>
        <n v="220"/>
        <n v="42"/>
        <n v="231"/>
        <n v="163"/>
        <n v="84"/>
        <n v="143"/>
        <n v="60"/>
        <n v="116"/>
        <n v="187"/>
        <n v="264"/>
        <n v="183"/>
        <n v="251"/>
        <n v="243"/>
        <n v="154"/>
        <n v="290"/>
        <n v="207"/>
        <n v="218"/>
        <n v="325"/>
        <n v="128"/>
        <n v="281"/>
        <n v="176"/>
        <n v="240"/>
        <n v="275"/>
        <n v="253"/>
        <n v="212"/>
        <n v="234"/>
        <n v="153"/>
        <n v="217"/>
        <n v="237"/>
        <n v="158"/>
        <n v="59"/>
        <n v="247"/>
        <n v="136"/>
        <n v="229"/>
        <n v="70"/>
        <n v="23"/>
        <n v="205"/>
        <n v="245"/>
        <n v="266"/>
        <n v="75"/>
        <n v="279"/>
        <n v="224"/>
        <n v="232"/>
        <n v="273"/>
        <n v="202"/>
        <n v="252"/>
        <n v="61"/>
        <n v="86"/>
        <n v="274"/>
        <n v="271"/>
        <n v="238"/>
        <n v="47"/>
        <n v="301"/>
        <n v="215"/>
        <n v="204"/>
        <n v="221"/>
        <n v="260"/>
        <n v="268"/>
        <n v="203"/>
        <n v="257"/>
        <n v="78"/>
        <n v="219"/>
        <n v="171"/>
        <n v="206"/>
        <n v="210"/>
        <n v="53"/>
        <n v="228"/>
        <n v="226"/>
        <n v="259"/>
        <n v="313"/>
        <n v="242"/>
        <n v="233"/>
        <n v="180"/>
        <n v="303"/>
        <n v="77"/>
        <n v="102"/>
        <m/>
        <n v="22"/>
        <n v="182.22222222222223" u="1"/>
        <n v="89309" u="1"/>
        <n v="84880" u="1"/>
        <n v="89311" u="1"/>
        <n v="84160" u="1"/>
        <n v="84673" u="1"/>
        <n v="4623" u="1"/>
        <n v="1640" u="1"/>
        <n v="83605" u="1"/>
        <n v="171.22222222222223" u="1"/>
        <n v="5.3607223476297987" u="1"/>
        <n v="84492" u="1"/>
        <n v="86499" u="1"/>
        <n v="5.7703349282296683" u="1"/>
        <n v="85500" u="1"/>
        <n v="5.4849498327759214" u="1"/>
        <n v="1979" u="1"/>
        <n v="87138" u="1"/>
      </sharedItems>
    </cacheField>
    <cacheField name="Gents wck." numFmtId="0">
      <sharedItems containsString="0" containsBlank="1" containsNumber="1" minValue="0" maxValue="4622" count="35">
        <n v="10"/>
        <n v="9"/>
        <n v="8"/>
        <n v="11"/>
        <n v="4"/>
        <n v="3"/>
        <n v="7"/>
        <n v="5"/>
        <n v="6"/>
        <n v="2"/>
        <n v="1"/>
        <n v="0"/>
        <n v="16"/>
        <n v="14"/>
        <m/>
        <n v="137"/>
        <n v="20"/>
        <n v="0.145985401459854"/>
        <n v="1.8447246184472461"/>
        <n v="4478" u="1"/>
        <n v="4536" u="1"/>
        <n v="74" u="1"/>
        <n v="4442" u="1"/>
        <n v="4622" u="1"/>
        <n v="4414" u="1"/>
        <n v="8.2222222222222214" u="1"/>
        <n v="4449" u="1"/>
        <n v="6.4444444444444446" u="1"/>
        <n v="4459" u="1"/>
        <n v="4621" u="1"/>
        <n v="174" u="1"/>
        <n v="548.49498327759193" u="1"/>
        <n v="4519" u="1"/>
        <n v="88" u="1"/>
        <n v="4425" u="1"/>
      </sharedItems>
    </cacheField>
    <cacheField name="Overs" numFmtId="0">
      <sharedItems containsString="0" containsBlank="1" containsNumber="1" minValue="0" maxValue="50"/>
    </cacheField>
    <cacheField name="Oppo runs" numFmtId="0">
      <sharedItems containsString="0" containsBlank="1" containsNumber="1" minValue="0" maxValue="86510" count="217">
        <n v="150"/>
        <n v="163"/>
        <n v="102"/>
        <n v="130"/>
        <n v="101"/>
        <n v="74"/>
        <n v="77"/>
        <n v="191"/>
        <n v="136"/>
        <n v="185"/>
        <n v="107"/>
        <n v="75"/>
        <n v="181"/>
        <n v="128"/>
        <n v="212"/>
        <n v="89"/>
        <n v="121"/>
        <n v="42"/>
        <n v="108"/>
        <n v="81"/>
        <n v="84"/>
        <n v="93"/>
        <n v="80"/>
        <n v="162"/>
        <n v="201"/>
        <n v="198"/>
        <n v="17"/>
        <n v="223"/>
        <n v="146"/>
        <n v="263"/>
        <n v="112"/>
        <n v="143"/>
        <n v="147"/>
        <n v="122"/>
        <n v="110"/>
        <n v="96"/>
        <n v="86"/>
        <n v="95"/>
        <n v="83"/>
        <n v="99"/>
        <n v="29"/>
        <n v="134"/>
        <n v="140"/>
        <n v="48"/>
        <n v="94"/>
        <n v="160"/>
        <n v="55"/>
        <n v="97"/>
        <n v="104"/>
        <n v="45"/>
        <n v="239"/>
        <n v="68"/>
        <n v="88"/>
        <n v="71"/>
        <n v="32"/>
        <n v="196"/>
        <n v="184"/>
        <n v="171"/>
        <n v="66"/>
        <n v="170"/>
        <n v="152"/>
        <n v="125"/>
        <n v="116"/>
        <n v="90"/>
        <n v="137"/>
        <n v="126"/>
        <n v="115"/>
        <n v="139"/>
        <n v="56"/>
        <n v="133"/>
        <n v="242"/>
        <n v="47"/>
        <n v="0"/>
        <n v="72"/>
        <n v="92"/>
        <n v="154"/>
        <n v="183"/>
        <n v="145"/>
        <n v="159"/>
        <n v="118"/>
        <n v="91"/>
        <n v="114"/>
        <n v="173"/>
        <n v="169"/>
        <n v="155"/>
        <n v="73"/>
        <n v="225"/>
        <n v="164"/>
        <n v="106"/>
        <n v="51"/>
        <n v="123"/>
        <n v="111"/>
        <n v="49"/>
        <n v="186"/>
        <n v="119"/>
        <n v="37"/>
        <n v="135"/>
        <n v="64"/>
        <n v="206"/>
        <n v="79"/>
        <n v="227"/>
        <n v="87"/>
        <n v="149"/>
        <n v="120"/>
        <n v="153"/>
        <n v="174"/>
        <n v="129"/>
        <n v="209"/>
        <n v="127"/>
        <n v="98"/>
        <n v="109"/>
        <n v="113"/>
        <n v="105"/>
        <n v="151"/>
        <n v="67"/>
        <n v="231"/>
        <n v="178"/>
        <n v="117"/>
        <n v="82"/>
        <n v="156"/>
        <n v="284"/>
        <n v="221"/>
        <n v="207"/>
        <n v="7"/>
        <n v="78"/>
        <n v="193"/>
        <n v="167"/>
        <n v="59"/>
        <n v="180"/>
        <n v="85"/>
        <n v="103"/>
        <n v="165"/>
        <n v="188"/>
        <n v="124"/>
        <n v="215"/>
        <n v="172"/>
        <n v="141"/>
        <n v="40"/>
        <n v="131"/>
        <n v="161"/>
        <n v="175"/>
        <n v="203"/>
        <n v="76"/>
        <n v="26"/>
        <n v="142"/>
        <n v="218"/>
        <n v="256"/>
        <n v="199"/>
        <n v="132"/>
        <n v="61"/>
        <n v="213"/>
        <n v="30"/>
        <n v="41"/>
        <n v="166"/>
        <n v="63"/>
        <n v="35"/>
        <n v="157"/>
        <n v="144"/>
        <n v="224"/>
        <n v="211"/>
        <n v="57"/>
        <n v="251"/>
        <n v="62"/>
        <n v="148"/>
        <n v="240"/>
        <n v="252"/>
        <n v="182"/>
        <n v="210"/>
        <n v="10"/>
        <n v="158"/>
        <n v="222"/>
        <n v="44"/>
        <n v="70"/>
        <n v="54"/>
        <n v="230"/>
        <n v="261"/>
        <n v="25"/>
        <n v="179"/>
        <n v="244"/>
        <n v="238"/>
        <n v="202"/>
        <n v="69"/>
        <n v="190"/>
        <n v="176"/>
        <n v="258"/>
        <n v="281"/>
        <n v="253"/>
        <n v="217"/>
        <n v="138"/>
        <n v="216"/>
        <n v="177"/>
        <n v="189"/>
        <n v="194"/>
        <n v="187"/>
        <n v="52"/>
        <n v="8"/>
        <m/>
        <n v="86510" u="1"/>
        <n v="11110" u="1"/>
        <n v="130.07407407407408" u="1"/>
        <n v="75159" u="1"/>
        <n v="75649" u="1"/>
        <n v="75511" u="1"/>
        <n v="4.3180327868852482" u="1"/>
        <n v="79080" u="1"/>
        <n v="4.2169197396963156" u="1"/>
        <n v="4.161812297734631" u="1"/>
        <n v="1620" u="1"/>
        <n v="1286" u="1"/>
        <n v="75400" u="1"/>
        <n v="76965" u="1"/>
        <n v="77410" u="1"/>
        <n v="142.88888888888889" u="1"/>
        <n v="79185" u="1"/>
        <n v="3512" u="1"/>
        <n v="74945" u="1"/>
        <n v="76111" u="1"/>
      </sharedItems>
    </cacheField>
    <cacheField name="Oppo wck." numFmtId="0">
      <sharedItems containsString="0" containsBlank="1" containsNumber="1" minValue="0" maxValue="4785" count="33">
        <n v="10"/>
        <n v="6"/>
        <n v="9"/>
        <n v="2"/>
        <n v="4"/>
        <n v="5"/>
        <n v="8"/>
        <n v="3"/>
        <n v="7"/>
        <n v="1"/>
        <n v="11"/>
        <n v="0"/>
        <n v="19"/>
        <n v="12"/>
        <m/>
        <n v="139"/>
        <n v="7.9136690647482008E-2"/>
        <n v="96" u="1"/>
        <n v="4785" u="1"/>
        <n v="138" u="1"/>
        <n v="4782" u="1"/>
        <n v="4574" u="1"/>
        <n v="7.1111111111111107" u="1"/>
        <n v="4584" u="1"/>
        <n v="4627" u="1"/>
        <n v="4594" u="1"/>
        <n v="4561" u="1"/>
        <n v="4680" u="1"/>
        <n v="4543" u="1"/>
        <n v="81" u="1"/>
        <n v="192" u="1"/>
        <n v="4722" u="1"/>
        <n v="4661" u="1"/>
      </sharedItems>
    </cacheField>
    <cacheField name="Overs2" numFmtId="0">
      <sharedItems containsString="0" containsBlank="1" containsNumber="1" minValue="1.6666666666666601" maxValue="48.3333333333333"/>
    </cacheField>
    <cacheField name="All_runs" numFmtId="0">
      <sharedItems containsString="0" containsBlank="1" containsNumber="1" containsInteger="1" minValue="8" maxValue="521"/>
    </cacheField>
    <cacheField name="All_wickets" numFmtId="0">
      <sharedItems containsString="0" containsBlank="1" containsNumber="1" containsInteger="1" minValue="0" maxValue="35"/>
    </cacheField>
    <cacheField name="All_overs" numFmtId="0">
      <sharedItems containsString="0" containsBlank="1" containsNumber="1" minValue="1.6666666666666601" maxValue="91"/>
    </cacheField>
    <cacheField name="Result" numFmtId="0">
      <sharedItems containsBlank="1" count="229">
        <s v="Lost 35 runs"/>
        <s v="Lost 63 runs"/>
        <s v="Lost 7 runs"/>
        <s v="Lost 4 wickets"/>
        <s v="Lost 47 runs"/>
        <s v="Lost 8 wickets"/>
        <s v="Won 8 runs"/>
        <s v="Abandoned"/>
        <s v="Won 5 runs"/>
        <s v="Won 7 wickets"/>
        <s v="Won 5 wickets"/>
        <s v="Won 4 wickets"/>
        <s v="Lost 32 runs"/>
        <s v="Lost 84 runs"/>
        <s v="Lost 106 runs"/>
        <s v="Lost 9 wickets"/>
        <s v="Lost 3 wickets"/>
        <s v="Lost 88 runs"/>
        <s v="Won 9 runs"/>
        <s v="Lost 21 runs"/>
        <s v="Won 48 runs"/>
        <s v="Lost 20 runs"/>
        <s v="Won 33 runs"/>
        <s v="Lost 61 runs"/>
        <s v="Lost 52 runs"/>
        <s v="Won 56 runs"/>
        <s v="Won 82 runs"/>
        <s v="Won 6 wickets"/>
        <s v="Won 23 runs"/>
        <s v="Lost 144 runs"/>
        <s v="Lost 5 wickets"/>
        <s v="Lost 91 runs"/>
        <s v="Won 55 runs"/>
        <s v="Won 10 runs"/>
        <s v="Tied"/>
        <s v="Won 2 wickets"/>
        <s v="Won 1 run"/>
        <s v="Won 28 runs"/>
        <s v="Won 29 runs"/>
        <s v="Lost 7 wickets"/>
        <s v="Lost 1 wicket"/>
        <s v="Won 113 runs"/>
        <s v="Lost 2 wickets"/>
        <s v="Won 20 runs"/>
        <s v="Won 87 runs"/>
        <s v="Won 9 wickets"/>
        <s v="Won 1 wicket"/>
        <s v="Won 110 runs"/>
        <s v="Won 27 runs"/>
        <s v="Won 8 wickets"/>
        <s v="Lost 18 runs"/>
        <s v="Lost 10 wickets"/>
        <s v="Won 45 runs"/>
        <s v="Lost 6 wickets"/>
        <s v="Drawn"/>
        <s v="Won 125 runs"/>
        <s v="Won 11 runs"/>
        <s v="Won 140 runs"/>
        <s v="Won 42 runs"/>
        <s v="Won 14 runs"/>
        <s v="Lost 4 runs"/>
        <s v="Won 74 runs"/>
        <s v="Won 66 runs"/>
        <s v="Lost 101 runs"/>
        <s v="Won 203 runs"/>
        <s v="Lost 11 runs"/>
        <s v="Won 88 runs"/>
        <s v="Won 72 runs"/>
        <s v="Won 75 runs"/>
        <s v="Won 70 runs"/>
        <s v="Won 4 runs"/>
        <s v="Won 79 runs"/>
        <s v="Won 35 runs"/>
        <s v="Won 3 wickets"/>
        <s v="Lost 15 runs"/>
        <s v="Won 21 runs"/>
        <s v="Won 18 runs"/>
        <s v="Won 144 runs"/>
        <s v="Won 41 runs"/>
        <s v="Won 49 runs"/>
        <s v="Won 171 runs"/>
        <s v="Lost 71 runs"/>
        <s v="Won 128 runs"/>
        <s v="Lost 116 runs"/>
        <s v="Lost 39 runs"/>
        <s v="Won 96 runs"/>
        <s v="Won 97 runs"/>
        <s v="Won 25 runs"/>
        <s v="Won 86 runs"/>
        <s v="Won 17 runs"/>
        <s v="Won 26 runs"/>
        <s v="Lost 74 runs"/>
        <s v="Won 77 runs"/>
        <s v="Won 58 runs"/>
        <s v="Lost 65 runs"/>
        <s v="Won 16 runs"/>
        <s v="Lost 3 runs"/>
        <s v="Lost 5 runs"/>
        <s v="Won 30 runs"/>
        <s v="Won 71 runs"/>
        <s v="Lost 19 runs"/>
        <s v="Won 120 runs"/>
        <s v="Won 65 runs"/>
        <s v="Won 76 runs"/>
        <s v="Won 107 runs"/>
        <s v="Won 39 runs"/>
        <s v="Won 67 runs"/>
        <s v="Lost 16 runs"/>
        <s v="Won 51 runs"/>
        <s v="Lost 10 runs"/>
        <s v="Lost 102 runs"/>
        <s v="Won 208 runs"/>
        <s v="Won 184 runs"/>
        <s v="Lost 120 runs"/>
        <s v="Lost 159 runs"/>
        <s v="Won 60 runs"/>
        <s v="Lost 99 runs"/>
        <s v="Won 13 runs"/>
        <s v="Lost 97 runs"/>
        <s v="Won 112 runs"/>
        <s v="Lost 82 runs"/>
        <s v="Lost 77 runs"/>
        <s v="Won 134 runs"/>
        <s v="Won 99 runs"/>
        <s v="Lost 43 runs"/>
        <s v="Won 85 runs"/>
        <s v="Lost 13 runs"/>
        <s v="Tied "/>
        <s v="Lost 40 runs"/>
        <s v="Won 43 runs"/>
        <s v="Lost 55 runs"/>
        <s v="Won 63 runs"/>
        <s v="Won 6 wickets "/>
        <s v="Won 7 wickets "/>
        <s v="Lost 37 runs"/>
        <s v="Won 138 runs"/>
        <s v="Won 90 runs"/>
        <s v="Won 123 runs"/>
        <s v="Won 32 runs"/>
        <s v="Lost 39 runs "/>
        <s v="Lost 53 runs "/>
        <s v="Won 1 run "/>
        <s v="Lost 32 runs "/>
        <s v="Lost 105 runs"/>
        <s v="Won 61 runs"/>
        <s v="Won 91 runs"/>
        <s v="Lost 41 runs"/>
        <s v="Won 57 runs"/>
        <s v="Won 154 runs"/>
        <s v="Lost 73 runs"/>
        <s v="Lost 62 runs"/>
        <s v="Lost 143 runs"/>
        <s v="Lost 80 runs"/>
        <s v="Won 73 runs"/>
        <s v="Won 98 runs"/>
        <s v="Won 89 runs"/>
        <s v="Won 84 runs"/>
        <s v="Lost 12 runs"/>
        <s v="Won 54 runs"/>
        <s v="Won 115 runs"/>
        <s v="Won 141 runs"/>
        <s v="Lost 44 runs"/>
        <s v="Won 236 runs"/>
        <s v="Won 22 runs"/>
        <s v="Lost 86 runs"/>
        <s v="Lost 29 runs"/>
        <s v="Won 245 runs"/>
        <s v="Won 83 runs"/>
        <s v="Won 3 runs"/>
        <s v="Lost 2 runs"/>
        <s v="Won 104 runs"/>
        <s v="Won 34 runs"/>
        <s v="Lost 96 runs"/>
        <s v="Won 95 runs"/>
        <s v="Won 118 runs"/>
        <s v="Won 145 runs"/>
        <s v="Won 31 runs"/>
        <s v="Won 94 runs"/>
        <s v="Lost 36 runs"/>
        <s v="Lost 50 runs"/>
        <s v="Won 36 runs"/>
        <s v="Won 19 runs"/>
        <s v="Lost 133 runs"/>
        <s v="Won 12 runs"/>
        <s v="Won 167 runs"/>
        <s v="Lost 49 runs"/>
        <s v="Lost 168 runs"/>
        <s v="Won 102 runs"/>
        <s v="Lost 64 runs"/>
        <s v="Lost 60 runs"/>
        <s v="Won 50 runs"/>
        <s v="Won 159 runs"/>
        <s v="Lost 110 runs"/>
        <s v="Won 80 runs"/>
        <s v="Won 6 runs"/>
        <s v="Won 114 runs"/>
        <s v="Lost 104 runs"/>
        <s v="Won 148 runs"/>
        <s v="Won 92 runs"/>
        <s v="Won 68 runs"/>
        <s v="Won 46 runs"/>
        <s v="Won 219 runs"/>
        <s v="Won 158 runs"/>
        <s v="Won 214 runs"/>
        <s v="Won 186 runs"/>
        <s v="Lost 6 runs"/>
        <s v="Won 108 runs"/>
        <s v="Won 130 runs"/>
        <s v="Won 38 runs"/>
        <s v="Won 15 runs"/>
        <s v="Won 124 runs"/>
        <s v="Won 64 runs"/>
        <s v="Won 69 runs"/>
        <s v="Won 2 runs"/>
        <s v="Lost 123 runs"/>
        <s v="Lost 59 runs"/>
        <s v="Won 142 runs"/>
        <s v="Lost 51 runs"/>
        <s v="Lost 161 runs"/>
        <s v="Lost 27 runs"/>
        <s v="Won 53 runs"/>
        <s v="Won 37 runs"/>
        <s v="Won 189 runs"/>
        <s v="Won 152 runs"/>
        <s v="Won 116 runs"/>
        <s v="Lost 25 runs"/>
        <s v="Won 137 runs"/>
        <m/>
        <s v="Won 108runs" u="1"/>
      </sharedItems>
    </cacheField>
    <cacheField name="W" numFmtId="0">
      <sharedItems containsString="0" containsBlank="1" containsNumber="1" containsInteger="1" minValue="1" maxValue="1"/>
    </cacheField>
    <cacheField name="D" numFmtId="0">
      <sharedItems containsString="0" containsBlank="1" containsNumber="1" containsInteger="1" minValue="1" maxValue="1"/>
    </cacheField>
    <cacheField name="Aban." numFmtId="0">
      <sharedItems containsString="0" containsBlank="1" containsNumber="1" containsInteger="1" minValue="1" maxValue="1"/>
    </cacheField>
    <cacheField name="T" numFmtId="0">
      <sharedItems containsString="0" containsBlank="1" containsNumber="1" containsInteger="1" minValue="1" maxValue="1"/>
    </cacheField>
    <cacheField name="L" numFmtId="0">
      <sharedItems containsString="0" containsBlank="1" containsNumber="1" containsInteger="1" minValue="1" maxValue="1"/>
    </cacheField>
    <cacheField name="All wickets" numFmtId="0">
      <sharedItems containsString="0" containsBlank="1" containsNumber="1" containsInteger="1" minValue="0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drew burman" refreshedDate="44798.683369328704" createdVersion="4" refreshedVersion="4" minRefreshableVersion="3" recordCount="650">
  <cacheSource type="worksheet">
    <worksheetSource ref="A1:AB650" sheet="Data"/>
  </cacheSource>
  <cacheFields count="27">
    <cacheField name="Season" numFmtId="0">
      <sharedItems containsSemiMixedTypes="0" containsString="0" containsNumber="1" containsInteger="1" minValue="1988" maxValue="2022" count="35"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Date" numFmtId="0">
      <sharedItems containsSemiMixedTypes="0" containsNonDate="0" containsDate="1" containsString="0" minDate="1988-05-22T00:00:00" maxDate="2022-08-22T00:00:00"/>
    </cacheField>
    <cacheField name="Month" numFmtId="0">
      <sharedItems containsNonDate="0" containsString="0" containsBlank="1"/>
    </cacheField>
    <cacheField name="Game_No" numFmtId="1">
      <sharedItems containsSemiMixedTypes="0" containsString="0" containsNumber="1" containsInteger="1" minValue="1" maxValue="650"/>
    </cacheField>
    <cacheField name="Count" numFmtId="0">
      <sharedItems containsSemiMixedTypes="0" containsString="0" containsNumber="1" containsInteger="1" minValue="1" maxValue="1"/>
    </cacheField>
    <cacheField name="Format" numFmtId="0">
      <sharedItems containsMixedTypes="1" containsNumber="1" containsInteger="1" minValue="10" maxValue="40"/>
    </cacheField>
    <cacheField name="Venue" numFmtId="0">
      <sharedItems/>
    </cacheField>
    <cacheField name="Bat1_2" numFmtId="0">
      <sharedItems containsSemiMixedTypes="0" containsString="0" containsNumber="1" containsInteger="1" minValue="1" maxValue="2"/>
    </cacheField>
    <cacheField name="Oppo" numFmtId="0">
      <sharedItems/>
    </cacheField>
    <cacheField name="Gents runs" numFmtId="0">
      <sharedItems containsString="0" containsBlank="1" containsNumber="1" containsInteger="1" minValue="0" maxValue="325"/>
    </cacheField>
    <cacheField name="Gents wck." numFmtId="0">
      <sharedItems containsString="0" containsBlank="1" containsNumber="1" containsInteger="1" minValue="0" maxValue="16"/>
    </cacheField>
    <cacheField name="Overs" numFmtId="0">
      <sharedItems containsString="0" containsBlank="1" containsNumber="1" minValue="0" maxValue="50"/>
    </cacheField>
    <cacheField name="Oppo runs" numFmtId="0">
      <sharedItems containsString="0" containsBlank="1" containsNumber="1" containsInteger="1" minValue="0" maxValue="284"/>
    </cacheField>
    <cacheField name="Oppo wck." numFmtId="0">
      <sharedItems containsString="0" containsBlank="1" containsNumber="1" containsInteger="1" minValue="0" maxValue="19"/>
    </cacheField>
    <cacheField name="Overs2" numFmtId="0">
      <sharedItems containsString="0" containsBlank="1" containsNumber="1" minValue="1.6666666666666601" maxValue="48.3333333333333"/>
    </cacheField>
    <cacheField name="All_runs" numFmtId="0">
      <sharedItems containsSemiMixedTypes="0" containsString="0" containsNumber="1" containsInteger="1" minValue="8" maxValue="521"/>
    </cacheField>
    <cacheField name="All_wickets" numFmtId="0">
      <sharedItems containsSemiMixedTypes="0" containsString="0" containsNumber="1" containsInteger="1" minValue="0" maxValue="35"/>
    </cacheField>
    <cacheField name="All_overs" numFmtId="0">
      <sharedItems containsSemiMixedTypes="0" containsString="0" containsNumber="1" minValue="1.6666666666666601" maxValue="91"/>
    </cacheField>
    <cacheField name="Result" numFmtId="0">
      <sharedItems/>
    </cacheField>
    <cacheField name="W" numFmtId="0">
      <sharedItems containsString="0" containsBlank="1" containsNumber="1" containsInteger="1" minValue="1" maxValue="1"/>
    </cacheField>
    <cacheField name="D" numFmtId="0">
      <sharedItems containsString="0" containsBlank="1" containsNumber="1" containsInteger="1" minValue="1" maxValue="1"/>
    </cacheField>
    <cacheField name="Aban." numFmtId="0">
      <sharedItems containsString="0" containsBlank="1" containsNumber="1" containsInteger="1" minValue="1" maxValue="1"/>
    </cacheField>
    <cacheField name="T" numFmtId="0">
      <sharedItems containsString="0" containsBlank="1" containsNumber="1" containsInteger="1" minValue="1" maxValue="1"/>
    </cacheField>
    <cacheField name="L" numFmtId="0">
      <sharedItems containsString="0" containsBlank="1" containsNumber="1" containsInteger="1" minValue="1" maxValue="1"/>
    </cacheField>
    <cacheField name="All wickets" numFmtId="0">
      <sharedItems containsSemiMixedTypes="0" containsString="0" containsNumber="1" containsInteger="1" minValue="0" maxValue="35"/>
    </cacheField>
    <cacheField name="Byes bowled  by oppo" numFmtId="0">
      <sharedItems containsString="0" containsBlank="1" containsNumber="1" containsInteger="1" minValue="0" maxValue="27"/>
    </cacheField>
    <cacheField name="Byes bowled by Gents" numFmtId="0">
      <sharedItems containsString="0" containsBlank="1" containsNumber="1" containsInteger="1" minValue="0" maxValue="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ndrew burman" refreshedDate="44824.510739699072" createdVersion="4" refreshedVersion="4" minRefreshableVersion="3" recordCount="654">
  <cacheSource type="worksheet">
    <worksheetSource ref="A1:AB654" sheet="Data"/>
  </cacheSource>
  <cacheFields count="27">
    <cacheField name="Season" numFmtId="0">
      <sharedItems containsSemiMixedTypes="0" containsString="0" containsNumber="1" containsInteger="1" minValue="1988" maxValue="2022"/>
    </cacheField>
    <cacheField name="Date" numFmtId="0">
      <sharedItems containsSemiMixedTypes="0" containsNonDate="0" containsDate="1" containsString="0" minDate="1988-05-22T00:00:00" maxDate="2022-09-12T00:00:00"/>
    </cacheField>
    <cacheField name="Month" numFmtId="0">
      <sharedItems containsNonDate="0" containsString="0" containsBlank="1"/>
    </cacheField>
    <cacheField name="Game_No" numFmtId="1">
      <sharedItems containsSemiMixedTypes="0" containsString="0" containsNumber="1" containsInteger="1" minValue="1" maxValue="654"/>
    </cacheField>
    <cacheField name="Count" numFmtId="0">
      <sharedItems containsSemiMixedTypes="0" containsString="0" containsNumber="1" containsInteger="1" minValue="1" maxValue="1"/>
    </cacheField>
    <cacheField name="Format" numFmtId="0">
      <sharedItems containsMixedTypes="1" containsNumber="1" containsInteger="1" minValue="10" maxValue="40" count="13">
        <n v="35"/>
        <n v="40"/>
        <n v="10"/>
        <n v="30"/>
        <n v="28"/>
        <s v="T"/>
        <n v="32"/>
        <n v="20"/>
        <n v="25"/>
        <n v="15"/>
        <n v="16"/>
        <n v="38"/>
        <n v="18"/>
      </sharedItems>
    </cacheField>
    <cacheField name="Venue" numFmtId="0">
      <sharedItems/>
    </cacheField>
    <cacheField name="Bat1_2" numFmtId="0">
      <sharedItems containsSemiMixedTypes="0" containsString="0" containsNumber="1" containsInteger="1" minValue="1" maxValue="2"/>
    </cacheField>
    <cacheField name="Oppo" numFmtId="0">
      <sharedItems/>
    </cacheField>
    <cacheField name="Gents runs" numFmtId="0">
      <sharedItems containsString="0" containsBlank="1" containsNumber="1" containsInteger="1" minValue="0" maxValue="325"/>
    </cacheField>
    <cacheField name="Gents wck." numFmtId="0">
      <sharedItems containsString="0" containsBlank="1" containsNumber="1" containsInteger="1" minValue="0" maxValue="16"/>
    </cacheField>
    <cacheField name="Overs" numFmtId="0">
      <sharedItems containsString="0" containsBlank="1" containsNumber="1" minValue="0" maxValue="50"/>
    </cacheField>
    <cacheField name="Oppo runs" numFmtId="0">
      <sharedItems containsString="0" containsBlank="1" containsNumber="1" containsInteger="1" minValue="0" maxValue="284"/>
    </cacheField>
    <cacheField name="Oppo wck." numFmtId="0">
      <sharedItems containsString="0" containsBlank="1" containsNumber="1" containsInteger="1" minValue="0" maxValue="19"/>
    </cacheField>
    <cacheField name="Overs2" numFmtId="0">
      <sharedItems containsString="0" containsBlank="1" containsNumber="1" minValue="1.6666666666666601" maxValue="48.3333333333333"/>
    </cacheField>
    <cacheField name="All_runs" numFmtId="0">
      <sharedItems containsSemiMixedTypes="0" containsString="0" containsNumber="1" containsInteger="1" minValue="8" maxValue="539"/>
    </cacheField>
    <cacheField name="All_wickets" numFmtId="0">
      <sharedItems containsSemiMixedTypes="0" containsString="0" containsNumber="1" containsInteger="1" minValue="0" maxValue="35"/>
    </cacheField>
    <cacheField name="All_overs" numFmtId="0">
      <sharedItems containsSemiMixedTypes="0" containsString="0" containsNumber="1" minValue="1.6666666666666601" maxValue="91"/>
    </cacheField>
    <cacheField name="Result" numFmtId="0">
      <sharedItems/>
    </cacheField>
    <cacheField name="W" numFmtId="0">
      <sharedItems containsString="0" containsBlank="1" containsNumber="1" containsInteger="1" minValue="1" maxValue="1"/>
    </cacheField>
    <cacheField name="D" numFmtId="0">
      <sharedItems containsString="0" containsBlank="1" containsNumber="1" containsInteger="1" minValue="1" maxValue="1"/>
    </cacheField>
    <cacheField name="Aban." numFmtId="0">
      <sharedItems containsString="0" containsBlank="1" containsNumber="1" containsInteger="1" minValue="1" maxValue="1"/>
    </cacheField>
    <cacheField name="T" numFmtId="0">
      <sharedItems containsString="0" containsBlank="1" containsNumber="1" containsInteger="1" minValue="1" maxValue="1"/>
    </cacheField>
    <cacheField name="L" numFmtId="0">
      <sharedItems containsString="0" containsBlank="1" containsNumber="1" containsInteger="1" minValue="1" maxValue="1"/>
    </cacheField>
    <cacheField name="All wickets" numFmtId="0">
      <sharedItems containsSemiMixedTypes="0" containsString="0" containsNumber="1" containsInteger="1" minValue="0" maxValue="35"/>
    </cacheField>
    <cacheField name="Byes bowled  by oppo" numFmtId="0">
      <sharedItems containsString="0" containsBlank="1" containsNumber="1" containsInteger="1" minValue="0" maxValue="27"/>
    </cacheField>
    <cacheField name="Byes bowled by Gents" numFmtId="0">
      <sharedItems containsString="0" containsBlank="1" containsNumber="1" containsInteger="1" minValue="0" maxValue="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ndrew burman" refreshedDate="44829.916860185185" createdVersion="4" refreshedVersion="4" minRefreshableVersion="3" recordCount="656">
  <cacheSource type="worksheet">
    <worksheetSource ref="A1:AB668" sheet="Data"/>
  </cacheSource>
  <cacheFields count="27">
    <cacheField name="Season" numFmtId="0">
      <sharedItems containsString="0" containsBlank="1" containsNumber="1" containsInteger="1" minValue="1988" maxValue="2022" count="36"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m/>
      </sharedItems>
    </cacheField>
    <cacheField name="Date" numFmtId="0">
      <sharedItems containsNonDate="0" containsDate="1" containsString="0" containsBlank="1" minDate="1988-05-22T00:00:00" maxDate="2022-09-26T00:00:00"/>
    </cacheField>
    <cacheField name="Month" numFmtId="0">
      <sharedItems containsNonDate="0" containsString="0" containsBlank="1"/>
    </cacheField>
    <cacheField name="Game_No" numFmtId="0">
      <sharedItems containsString="0" containsBlank="1" containsNumber="1" containsInteger="1" minValue="1" maxValue="655"/>
    </cacheField>
    <cacheField name="Count" numFmtId="0">
      <sharedItems containsString="0" containsBlank="1" containsNumber="1" containsInteger="1" minValue="1" maxValue="1"/>
    </cacheField>
    <cacheField name="Format" numFmtId="0">
      <sharedItems containsBlank="1" containsMixedTypes="1" containsNumber="1" containsInteger="1" minValue="10" maxValue="40"/>
    </cacheField>
    <cacheField name="Venue" numFmtId="0">
      <sharedItems containsBlank="1"/>
    </cacheField>
    <cacheField name="Bat1_2" numFmtId="0">
      <sharedItems containsString="0" containsBlank="1" containsNumber="1" containsInteger="1" minValue="1" maxValue="2"/>
    </cacheField>
    <cacheField name="Oppo" numFmtId="0">
      <sharedItems containsBlank="1"/>
    </cacheField>
    <cacheField name="Gents runs" numFmtId="0">
      <sharedItems containsString="0" containsBlank="1" containsNumber="1" containsInteger="1" minValue="0" maxValue="325"/>
    </cacheField>
    <cacheField name="Gents wck." numFmtId="0">
      <sharedItems containsString="0" containsBlank="1" containsNumber="1" containsInteger="1" minValue="0" maxValue="16"/>
    </cacheField>
    <cacheField name="Overs" numFmtId="0">
      <sharedItems containsString="0" containsBlank="1" containsNumber="1" minValue="0" maxValue="50"/>
    </cacheField>
    <cacheField name="Oppo runs" numFmtId="0">
      <sharedItems containsString="0" containsBlank="1" containsNumber="1" containsInteger="1" minValue="0" maxValue="284"/>
    </cacheField>
    <cacheField name="Oppo wck." numFmtId="0">
      <sharedItems containsString="0" containsBlank="1" containsNumber="1" containsInteger="1" minValue="0" maxValue="19"/>
    </cacheField>
    <cacheField name="Overs2" numFmtId="0">
      <sharedItems containsString="0" containsBlank="1" containsNumber="1" minValue="1.6666666666666601" maxValue="48.3333333333333"/>
    </cacheField>
    <cacheField name="All_runs" numFmtId="0">
      <sharedItems containsString="0" containsBlank="1" containsNumber="1" containsInteger="1" minValue="8" maxValue="539"/>
    </cacheField>
    <cacheField name="All_wickets" numFmtId="0">
      <sharedItems containsString="0" containsBlank="1" containsNumber="1" containsInteger="1" minValue="0" maxValue="35"/>
    </cacheField>
    <cacheField name="All_overs" numFmtId="0">
      <sharedItems containsString="0" containsBlank="1" containsNumber="1" minValue="1.6666666666666601" maxValue="91"/>
    </cacheField>
    <cacheField name="Result" numFmtId="0">
      <sharedItems containsBlank="1"/>
    </cacheField>
    <cacheField name="W" numFmtId="0">
      <sharedItems containsString="0" containsBlank="1" containsNumber="1" containsInteger="1" minValue="1" maxValue="1"/>
    </cacheField>
    <cacheField name="D" numFmtId="0">
      <sharedItems containsString="0" containsBlank="1" containsNumber="1" containsInteger="1" minValue="1" maxValue="1"/>
    </cacheField>
    <cacheField name="Aban." numFmtId="0">
      <sharedItems containsString="0" containsBlank="1" containsNumber="1" containsInteger="1" minValue="1" maxValue="1"/>
    </cacheField>
    <cacheField name="T" numFmtId="0">
      <sharedItems containsString="0" containsBlank="1" containsNumber="1" containsInteger="1" minValue="1" maxValue="1"/>
    </cacheField>
    <cacheField name="L" numFmtId="0">
      <sharedItems containsString="0" containsBlank="1" containsNumber="1" containsInteger="1" minValue="1" maxValue="1"/>
    </cacheField>
    <cacheField name="All wickets" numFmtId="0">
      <sharedItems containsString="0" containsBlank="1" containsNumber="1" containsInteger="1" minValue="0" maxValue="35"/>
    </cacheField>
    <cacheField name="Byes bowled  by oppo" numFmtId="0">
      <sharedItems containsString="0" containsBlank="1" containsNumber="1" containsInteger="1" minValue="0" maxValue="27"/>
    </cacheField>
    <cacheField name="Byes bowled by Gents" numFmtId="0">
      <sharedItems containsString="0" containsBlank="1" containsNumber="1" containsInteger="1" minValue="0" maxValue="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ndrew burman" refreshedDate="44837.55624085648" createdVersion="4" refreshedVersion="4" minRefreshableVersion="3" recordCount="655">
  <cacheSource type="worksheet">
    <worksheetSource ref="A1:AB677" sheet="Data"/>
  </cacheSource>
  <cacheFields count="27">
    <cacheField name="Season" numFmtId="0">
      <sharedItems containsSemiMixedTypes="0" containsString="0" containsNumber="1" containsInteger="1" minValue="1988" maxValue="2022" count="35"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Date" numFmtId="0">
      <sharedItems containsSemiMixedTypes="0" containsNonDate="0" containsDate="1" containsString="0" minDate="1988-05-22T00:00:00" maxDate="2022-09-26T00:00:00"/>
    </cacheField>
    <cacheField name="Month" numFmtId="0">
      <sharedItems containsNonDate="0" containsString="0" containsBlank="1"/>
    </cacheField>
    <cacheField name="Game_No" numFmtId="1">
      <sharedItems containsSemiMixedTypes="0" containsString="0" containsNumber="1" containsInteger="1" minValue="1" maxValue="655"/>
    </cacheField>
    <cacheField name="Count" numFmtId="0">
      <sharedItems containsSemiMixedTypes="0" containsString="0" containsNumber="1" containsInteger="1" minValue="1" maxValue="1"/>
    </cacheField>
    <cacheField name="Format" numFmtId="0">
      <sharedItems containsMixedTypes="1" containsNumber="1" containsInteger="1" minValue="10" maxValue="40"/>
    </cacheField>
    <cacheField name="Venue" numFmtId="0">
      <sharedItems count="106">
        <s v="Boston Manor Park"/>
        <s v="Marble Hill Park"/>
        <s v="Windsor Grammar School"/>
        <s v="Wimbledon Park"/>
        <s v="Cranford Park"/>
        <s v="Lampton Park"/>
        <s v="Victoria RG"/>
        <s v="North Acton RG"/>
        <s v="Warren Farm"/>
        <s v="Duke's Meadow"/>
        <s v="Bishop's Park"/>
        <s v="Gunnersbury Park"/>
        <s v="Grange Park"/>
        <s v="Peel Centre"/>
        <s v="Alexandra RG"/>
        <s v="Wandsworth Common"/>
        <s v="Addington Park"/>
        <s v="KGF Richmond"/>
        <s v="Duke’s Meadow"/>
        <s v="King’s College"/>
        <s v="Wandsworth Park"/>
        <s v="Town Park"/>
        <s v="Victoria Park"/>
        <s v="Beverley Park"/>
        <s v="Overton Road"/>
        <s v="Battersea Park"/>
        <s v="British Gas"/>
        <s v="KGF Tolworth"/>
        <s v="Fire Brigade"/>
        <s v="Arnos Park"/>
        <s v="Nursery Road RG"/>
        <s v="Ealing Central SG"/>
        <s v="Long Ditton RG"/>
        <s v="Honor Oak"/>
        <s v="Albert Road RG"/>
        <s v="CSSC Eltham"/>
        <s v="Sutton Common RG"/>
        <s v="Raynes Park PF"/>
        <s v="Paulin Ground"/>
        <s v="Kinver"/>
        <s v="Enville"/>
        <s v="KGF Morden"/>
        <s v="Shepherd’s Bush"/>
        <s v="Fairfield RG"/>
        <s v="Church Street RG"/>
        <s v="Belair Park"/>
        <s v="LSE"/>
        <s v="Brondesbury"/>
        <s v="Berkhamsted"/>
        <s v="Hampstead Heath"/>
        <s v="CSSC Chiswick"/>
        <s v="Cottenham Park"/>
        <s v="Muswell Hill RG"/>
        <s v="Dundonald RG"/>
        <s v="Lyttelton PF"/>
        <s v="Old Rutlishians"/>
        <s v="GSK Greenford"/>
        <s v="Old Haberdashers"/>
        <s v="King Edward RG"/>
        <s v="Old Tenisonians"/>
        <s v="Barnes Common"/>
        <s v="Hale Common"/>
        <s v="South Park"/>
        <s v="Old Hamptonians"/>
        <s v="Cavendish RG"/>
        <s v="Burton Court"/>
        <s v="Barn Elms"/>
        <s v="Burntwood Lane"/>
        <s v="HSBC"/>
        <s v="Shedfield"/>
        <s v="Crown Taverners"/>
        <s v="Rickmansworth "/>
        <s v="LMPF Greenford"/>
        <s v="Boston Manor PF"/>
        <s v="Brentham"/>
        <s v="Imperial College"/>
        <s v="Marsa"/>
        <s v="Ashford"/>
        <s v="Durston House"/>
        <s v="Sinclair Field"/>
        <s v="Victoria Ground"/>
        <s v="Zeemacht"/>
        <s v="Zwolle"/>
        <s v="Chiswick House"/>
        <s v="Northwick Park"/>
        <s v="Raynes Park SG"/>
        <s v="LPOSSA"/>
        <s v="Hilly Fields"/>
        <s v="Perivale Park"/>
        <s v="Shenley CS"/>
        <s v="Byfleet"/>
        <s v="Wycombe House"/>
        <s v="Teddington Town"/>
        <s v="Abbey RG"/>
        <s v="Haydons Road RG"/>
        <s v="Holtwhites Trinibis"/>
        <s v="F.W.E. Goates MG"/>
        <s v="Normandy"/>
        <s v="Lampton School"/>
        <s v="New Romney"/>
        <s v="Hollyfield School"/>
        <s v="Hayes"/>
        <s v="Redbourn Common"/>
        <s v="Richmond Green"/>
        <s v="The Banks"/>
        <s v="Lyne RG"/>
      </sharedItems>
    </cacheField>
    <cacheField name="Bat1_2" numFmtId="0">
      <sharedItems containsSemiMixedTypes="0" containsString="0" containsNumber="1" containsInteger="1" minValue="1" maxValue="2"/>
    </cacheField>
    <cacheField name="Oppo" numFmtId="0">
      <sharedItems count="113">
        <s v="West XI"/>
        <s v="East Harrow Cheetahs"/>
        <s v="Enterprise"/>
        <s v="Old Cubbonians"/>
        <s v="London Owls"/>
        <s v="New Barbarian Weasels"/>
        <s v="London Saints"/>
        <s v="FC Chad"/>
        <s v="Lager Louts"/>
        <s v="NELPS"/>
        <s v="Urban Associates"/>
        <s v="12 Angry Men"/>
        <s v="Wandham"/>
        <s v="Rotherham SC"/>
        <s v="Virgin Casuals"/>
        <s v="Sunderland SC"/>
        <s v="British Gas"/>
        <s v="Old Gents"/>
        <s v="Exiles"/>
        <s v="Robin Hood"/>
        <s v="Church Street Nomads"/>
        <s v="London Canaries"/>
        <s v="Plums"/>
        <s v="Enville"/>
        <s v="Bedouins"/>
        <s v="London Rams"/>
        <s v="St Anne's Allstars"/>
        <s v="Strongroom"/>
        <s v="Feathers"/>
        <s v="Jay Bharat"/>
        <s v="Stumps"/>
        <s v="Old Rutlishians"/>
        <s v="Salix"/>
        <s v="Pak"/>
        <s v="Hale"/>
        <s v="Wantage"/>
        <s v="Village XI"/>
        <s v="Wombles"/>
        <s v="Old Tenisonians"/>
        <s v="Gubbays"/>
        <s v="Kingston Left Handers"/>
        <s v="Sloane Club"/>
        <s v="Cairns Fudge"/>
        <s v="Purley Arms"/>
        <s v="Battersea Ironsides"/>
        <s v="West One"/>
        <s v="Close PF"/>
        <s v="West London Invitational XI"/>
        <s v="Kingston"/>
        <s v="Old Grumblers"/>
        <s v="Crown Taverners"/>
        <s v="Northfields"/>
        <s v="British Library"/>
        <s v="Ruislip Victoria"/>
        <s v="Swinging Googlies"/>
        <s v="Brentham"/>
        <s v="Village"/>
        <s v="Marsa"/>
        <s v="Baker Street Irregulars"/>
        <s v="Ramgarhia"/>
        <s v="Clapham In"/>
        <s v="Ham and Petersham"/>
        <s v="Raynes Park FP"/>
        <s v="Southwark and Lambeth Imperials"/>
        <s v="Birdlip and Brimpsfield"/>
        <s v="Cheltenham Allsorts"/>
        <s v="Magdalen"/>
        <s v="MSV Zeemacht"/>
        <s v="CC Zwolle"/>
        <s v="Judd Street Tigers"/>
        <s v="Legends"/>
        <s v="Hyde Farmers"/>
        <s v="Bricklayer's Arms"/>
        <s v="United Titans"/>
        <s v="Wimbledon United"/>
        <s v="Blue Marlins"/>
        <s v="Battersea Eagles"/>
        <s v="Bengal Troopers"/>
        <s v="White Swans (Southall)"/>
        <s v="Alexandra Park"/>
        <s v="Yarl"/>
        <s v="Hounslow Hurricanes"/>
        <s v="Monty RH"/>
        <s v="Ashford"/>
        <s v="Millfields"/>
        <s v="Kingstonian"/>
        <s v="Stanmore Warriors"/>
        <s v="Putney"/>
        <s v="Eastside"/>
        <s v="Viscount"/>
        <s v="Squirrels"/>
        <s v="Crossbats"/>
        <s v="Byfleet"/>
        <s v="Kempton"/>
        <s v="Plastics"/>
        <s v="Teddington Town"/>
        <s v="Whalers"/>
        <s v="West London"/>
        <s v="Winchmore Hill Tigers"/>
        <s v="Holtwhites Trinibis"/>
        <s v="Binfield"/>
        <s v="Ottershaw"/>
        <s v="Mpingwe"/>
        <s v="Chiswick"/>
        <s v="New Romney and Littlestone"/>
        <s v="Hook and Southborough"/>
        <s v="Hayes"/>
        <s v="Redbourn"/>
        <s v="Wycombe House"/>
        <s v="Prince's Head"/>
        <s v="Fighting Stars"/>
        <s v="Lydd"/>
        <s v="Western International Market"/>
      </sharedItems>
    </cacheField>
    <cacheField name="Gents runs" numFmtId="0">
      <sharedItems containsString="0" containsBlank="1" containsNumber="1" containsInteger="1" minValue="0" maxValue="325"/>
    </cacheField>
    <cacheField name="Gents wck." numFmtId="0">
      <sharedItems containsString="0" containsBlank="1" containsNumber="1" containsInteger="1" minValue="0" maxValue="16"/>
    </cacheField>
    <cacheField name="Overs" numFmtId="0">
      <sharedItems containsString="0" containsBlank="1" containsNumber="1" minValue="0" maxValue="50"/>
    </cacheField>
    <cacheField name="Oppo runs" numFmtId="0">
      <sharedItems containsString="0" containsBlank="1" containsNumber="1" containsInteger="1" minValue="0" maxValue="284"/>
    </cacheField>
    <cacheField name="Oppo wck." numFmtId="0">
      <sharedItems containsString="0" containsBlank="1" containsNumber="1" containsInteger="1" minValue="0" maxValue="19"/>
    </cacheField>
    <cacheField name="Overs2" numFmtId="0">
      <sharedItems containsString="0" containsBlank="1" containsNumber="1" minValue="1.6666666666666601" maxValue="48.3333333333333"/>
    </cacheField>
    <cacheField name="All_runs" numFmtId="0">
      <sharedItems containsSemiMixedTypes="0" containsString="0" containsNumber="1" containsInteger="1" minValue="8" maxValue="539"/>
    </cacheField>
    <cacheField name="All_wickets" numFmtId="0">
      <sharedItems containsSemiMixedTypes="0" containsString="0" containsNumber="1" containsInteger="1" minValue="0" maxValue="35"/>
    </cacheField>
    <cacheField name="All_overs" numFmtId="0">
      <sharedItems containsSemiMixedTypes="0" containsString="0" containsNumber="1" minValue="1.6666666666666601" maxValue="91"/>
    </cacheField>
    <cacheField name="Result" numFmtId="0">
      <sharedItems/>
    </cacheField>
    <cacheField name="W" numFmtId="0">
      <sharedItems containsString="0" containsBlank="1" containsNumber="1" containsInteger="1" minValue="1" maxValue="1" count="2">
        <m/>
        <n v="1"/>
      </sharedItems>
    </cacheField>
    <cacheField name="D" numFmtId="0">
      <sharedItems containsString="0" containsBlank="1" containsNumber="1" containsInteger="1" minValue="1" maxValue="1"/>
    </cacheField>
    <cacheField name="Aban." numFmtId="0">
      <sharedItems containsString="0" containsBlank="1" containsNumber="1" containsInteger="1" minValue="1" maxValue="1"/>
    </cacheField>
    <cacheField name="T" numFmtId="0">
      <sharedItems containsString="0" containsBlank="1" containsNumber="1" containsInteger="1" minValue="1" maxValue="1"/>
    </cacheField>
    <cacheField name="L" numFmtId="0">
      <sharedItems containsString="0" containsBlank="1" containsNumber="1" containsInteger="1" minValue="1" maxValue="1"/>
    </cacheField>
    <cacheField name="All wickets" numFmtId="0">
      <sharedItems containsSemiMixedTypes="0" containsString="0" containsNumber="1" containsInteger="1" minValue="0" maxValue="35"/>
    </cacheField>
    <cacheField name="Byes bowled  by oppo" numFmtId="0">
      <sharedItems containsString="0" containsBlank="1" containsNumber="1" containsInteger="1" minValue="0" maxValue="27"/>
    </cacheField>
    <cacheField name="Byes bowled by Gents" numFmtId="0">
      <sharedItems containsString="0" containsBlank="1" containsNumber="1" containsInteger="1" minValue="0" maxValue="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ndrew burman" refreshedDate="45121.727131250002" createdVersion="4" refreshedVersion="4" minRefreshableVersion="3" recordCount="675">
  <cacheSource type="worksheet">
    <worksheetSource ref="A1:Y1048576" sheet="Data"/>
  </cacheSource>
  <cacheFields count="25">
    <cacheField name="Season" numFmtId="0">
      <sharedItems containsString="0" containsBlank="1" containsNumber="1" containsInteger="1" minValue="1988" maxValue="2023" count="37"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m/>
      </sharedItems>
    </cacheField>
    <cacheField name="Date" numFmtId="0">
      <sharedItems containsNonDate="0" containsDate="1" containsString="0" containsBlank="1" minDate="1988-05-22T00:00:00" maxDate="2023-07-10T00:00:00"/>
    </cacheField>
    <cacheField name="Month" numFmtId="0">
      <sharedItems containsNonDate="0" containsString="0" containsBlank="1"/>
    </cacheField>
    <cacheField name="Game_No" numFmtId="0">
      <sharedItems containsString="0" containsBlank="1" containsNumber="1" containsInteger="1" minValue="1" maxValue="667"/>
    </cacheField>
    <cacheField name="Count" numFmtId="0">
      <sharedItems containsString="0" containsBlank="1" containsNumber="1" containsInteger="1" minValue="1" maxValue="1"/>
    </cacheField>
    <cacheField name="Format" numFmtId="0">
      <sharedItems containsBlank="1" containsMixedTypes="1" containsNumber="1" containsInteger="1" minValue="10" maxValue="40"/>
    </cacheField>
    <cacheField name="Venue" numFmtId="0">
      <sharedItems containsBlank="1"/>
    </cacheField>
    <cacheField name="Bat1_2" numFmtId="0">
      <sharedItems containsString="0" containsBlank="1" containsNumber="1" containsInteger="1" minValue="1" maxValue="2"/>
    </cacheField>
    <cacheField name="Oppo" numFmtId="0">
      <sharedItems containsBlank="1"/>
    </cacheField>
    <cacheField name="Gents runs" numFmtId="0">
      <sharedItems containsString="0" containsBlank="1" containsNumber="1" containsInteger="1" minValue="0" maxValue="325"/>
    </cacheField>
    <cacheField name="Gents wck." numFmtId="0">
      <sharedItems containsString="0" containsBlank="1" containsNumber="1" containsInteger="1" minValue="0" maxValue="16"/>
    </cacheField>
    <cacheField name="Overs" numFmtId="0">
      <sharedItems containsString="0" containsBlank="1" containsNumber="1" minValue="0" maxValue="50"/>
    </cacheField>
    <cacheField name="Oppo runs" numFmtId="0">
      <sharedItems containsString="0" containsBlank="1" containsNumber="1" containsInteger="1" minValue="0" maxValue="303"/>
    </cacheField>
    <cacheField name="Oppo wck." numFmtId="0">
      <sharedItems containsString="0" containsBlank="1" containsNumber="1" containsInteger="1" minValue="0" maxValue="19"/>
    </cacheField>
    <cacheField name="Overs2" numFmtId="0">
      <sharedItems containsString="0" containsBlank="1" containsNumber="1" minValue="1.6666666666666601" maxValue="48.3333333333333"/>
    </cacheField>
    <cacheField name="All_runs" numFmtId="0">
      <sharedItems containsString="0" containsBlank="1" containsNumber="1" containsInteger="1" minValue="8" maxValue="620"/>
    </cacheField>
    <cacheField name="All_wickets" numFmtId="0">
      <sharedItems containsString="0" containsBlank="1" containsNumber="1" containsInteger="1" minValue="0" maxValue="35"/>
    </cacheField>
    <cacheField name="All_overs" numFmtId="0">
      <sharedItems containsString="0" containsBlank="1" containsNumber="1" minValue="1.6666666666666601" maxValue="91"/>
    </cacheField>
    <cacheField name="Result" numFmtId="0">
      <sharedItems containsBlank="1"/>
    </cacheField>
    <cacheField name="Total" numFmtId="0">
      <sharedItems containsString="0" containsBlank="1" containsNumber="1" containsInteger="1" minValue="1" maxValue="1"/>
    </cacheField>
    <cacheField name="W" numFmtId="0">
      <sharedItems containsString="0" containsBlank="1" containsNumber="1" containsInteger="1" minValue="1" maxValue="1"/>
    </cacheField>
    <cacheField name="D" numFmtId="0">
      <sharedItems containsString="0" containsBlank="1" containsNumber="1" containsInteger="1" minValue="1" maxValue="1"/>
    </cacheField>
    <cacheField name="Aban." numFmtId="0">
      <sharedItems containsString="0" containsBlank="1" containsNumber="1" containsInteger="1" minValue="1" maxValue="1"/>
    </cacheField>
    <cacheField name="T" numFmtId="0">
      <sharedItems containsString="0" containsBlank="1" containsNumber="1" containsInteger="1" minValue="1" maxValue="1"/>
    </cacheField>
    <cacheField name="L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ndrew burman" refreshedDate="45121.740042708334" createdVersion="4" refreshedVersion="4" minRefreshableVersion="3" recordCount="675">
  <cacheSource type="worksheet">
    <worksheetSource ref="A1:AB1048576" sheet="Data"/>
  </cacheSource>
  <cacheFields count="28">
    <cacheField name="Season" numFmtId="0">
      <sharedItems containsString="0" containsBlank="1" containsNumber="1" containsInteger="1" minValue="1988" maxValue="2023" count="37"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m/>
      </sharedItems>
    </cacheField>
    <cacheField name="Date" numFmtId="0">
      <sharedItems containsNonDate="0" containsDate="1" containsString="0" containsBlank="1" minDate="1988-05-22T00:00:00" maxDate="2023-07-10T00:00:00"/>
    </cacheField>
    <cacheField name="Month" numFmtId="0">
      <sharedItems containsNonDate="0" containsString="0" containsBlank="1"/>
    </cacheField>
    <cacheField name="Game_No" numFmtId="0">
      <sharedItems containsString="0" containsBlank="1" containsNumber="1" containsInteger="1" minValue="1" maxValue="667"/>
    </cacheField>
    <cacheField name="Count" numFmtId="0">
      <sharedItems containsString="0" containsBlank="1" containsNumber="1" containsInteger="1" minValue="1" maxValue="1"/>
    </cacheField>
    <cacheField name="Format" numFmtId="0">
      <sharedItems containsBlank="1" containsMixedTypes="1" containsNumber="1" containsInteger="1" minValue="10" maxValue="40"/>
    </cacheField>
    <cacheField name="Venue" numFmtId="0">
      <sharedItems containsBlank="1" count="108">
        <s v="Boston Manor Park"/>
        <s v="Marble Hill Park"/>
        <s v="Windsor Grammar School"/>
        <s v="Wimbledon Park"/>
        <s v="Cranford Park"/>
        <s v="Lampton Park"/>
        <s v="Victoria RG"/>
        <s v="North Acton RG"/>
        <s v="Warren Farm"/>
        <s v="Duke's Meadow"/>
        <s v="Bishop's Park"/>
        <s v="Gunnersbury Park"/>
        <s v="Grange Park"/>
        <s v="Peel Centre"/>
        <s v="Alexandra RG"/>
        <s v="Wandsworth Common"/>
        <s v="Addington Park"/>
        <s v="KGF Richmond"/>
        <s v="Duke’s Meadow"/>
        <s v="King’s College"/>
        <s v="Wandsworth Park"/>
        <s v="Town Park"/>
        <s v="Victoria Park"/>
        <s v="Beverley Park"/>
        <s v="Overton Road"/>
        <s v="Battersea Park"/>
        <s v="British Gas"/>
        <s v="KGF Tolworth"/>
        <s v="Fire Brigade"/>
        <s v="Arnos Park"/>
        <s v="Nursery Road RG"/>
        <s v="Ealing Central SG"/>
        <s v="Long Ditton RG"/>
        <s v="Honor Oak"/>
        <s v="Albert Road RG"/>
        <s v="CSSC Eltham"/>
        <s v="Sutton Common RG"/>
        <s v="Raynes Park PF"/>
        <s v="Paulin Ground"/>
        <s v="Kinver"/>
        <s v="Enville"/>
        <s v="KGF Morden"/>
        <s v="Shepherd’s Bush"/>
        <s v="Fairfield RG"/>
        <s v="Church Street RG"/>
        <s v="Belair Park"/>
        <s v="LSE"/>
        <s v="Brondesbury"/>
        <s v="Berkhamsted"/>
        <s v="Hampstead Heath"/>
        <s v="CSSC Chiswick"/>
        <s v="Cottenham Park"/>
        <s v="Muswell Hill RG"/>
        <s v="Dundonald RG"/>
        <s v="Lyttelton PF"/>
        <s v="Old Rutlishians"/>
        <s v="GSK Greenford"/>
        <s v="Old Haberdashers"/>
        <s v="King Edward RG"/>
        <s v="Old Tenisonians"/>
        <s v="Barnes Common"/>
        <s v="Hale Common"/>
        <s v="South Park"/>
        <s v="Old Hamptonians"/>
        <s v="Cavendish RG"/>
        <s v="Burton Court"/>
        <s v="Barn Elms"/>
        <s v="Burntwood Lane"/>
        <s v="HSBC"/>
        <s v="Shedfield"/>
        <s v="Crown Taverners"/>
        <s v="Rickmansworth "/>
        <s v="LMPF Greenford"/>
        <s v="Boston Manor PF"/>
        <s v="Brentham"/>
        <s v="Imperial College"/>
        <s v="Marsa"/>
        <s v="Ashford"/>
        <s v="Durston House"/>
        <s v="Sinclair Field"/>
        <s v="Victoria Ground"/>
        <s v="Zeemacht"/>
        <s v="Zwolle"/>
        <s v="Chiswick House"/>
        <s v="Northwick Park"/>
        <s v="Raynes Park SG"/>
        <s v="LPOSSA"/>
        <s v="Hilly Fields"/>
        <s v="Perivale Park"/>
        <s v="Shenley CS"/>
        <s v="Byfleet"/>
        <s v="Wycombe House"/>
        <s v="Teddington Town"/>
        <s v="Abbey RG"/>
        <s v="Haydons Road RG"/>
        <s v="Holtwhites Trinibis"/>
        <s v="F.W.E. Goates MG"/>
        <s v="Normandy"/>
        <s v="Lampton School"/>
        <s v="New Romney"/>
        <s v="Hollyfield School"/>
        <s v="Hayes"/>
        <s v="Redbourn Common"/>
        <s v="Richmond Green"/>
        <s v="The Banks"/>
        <s v="Lyne RG"/>
        <s v="Joseph Hood RG"/>
        <m/>
      </sharedItems>
    </cacheField>
    <cacheField name="Bat1_2" numFmtId="0">
      <sharedItems containsString="0" containsBlank="1" containsNumber="1" containsInteger="1" minValue="1" maxValue="2" count="3">
        <n v="2"/>
        <n v="1"/>
        <m/>
      </sharedItems>
    </cacheField>
    <cacheField name="Oppo" numFmtId="0">
      <sharedItems containsBlank="1" count="118">
        <s v="West XI"/>
        <s v="East Harrow Cheetahs"/>
        <s v="Enterprise"/>
        <s v="Old Cubbonians"/>
        <s v="London Owls"/>
        <s v="New Barbarian Weasels"/>
        <s v="London Saints"/>
        <s v="FC Chad"/>
        <s v="Lager Louts"/>
        <s v="NELPS"/>
        <s v="Urban Associates"/>
        <s v="12 Angry Men"/>
        <s v="Wandham"/>
        <s v="Rotherham SC"/>
        <s v="Virgin Casuals"/>
        <s v="Sunderland SC"/>
        <s v="British Gas"/>
        <s v="Old Gents"/>
        <s v="Exiles"/>
        <s v="Robin Hood"/>
        <s v="Church Street Nomads"/>
        <s v="London Canaries"/>
        <s v="Plums"/>
        <s v="Enville"/>
        <s v="Bedouins"/>
        <s v="London Rams"/>
        <s v="St Anne's Allstars"/>
        <s v="Strongroom"/>
        <s v="Feathers"/>
        <s v="Jay Bharat"/>
        <s v="Stumps"/>
        <s v="Old Rutlishians"/>
        <s v="Salix"/>
        <s v="Pak"/>
        <s v="Hale"/>
        <s v="Wantage"/>
        <s v="Village XI"/>
        <s v="Wombles"/>
        <s v="Old Tenisonians"/>
        <s v="Gubbays"/>
        <s v="Kingston Left Handers"/>
        <s v="Sloane Club"/>
        <s v="Cairns Fudge"/>
        <s v="Purley Arms"/>
        <s v="Battersea Ironsides"/>
        <s v="West One"/>
        <s v="Close PF"/>
        <s v="West London Invitational XI"/>
        <s v="Kingston"/>
        <s v="Old Grumblers"/>
        <s v="Crown Taverners"/>
        <s v="Northfields"/>
        <s v="British Library"/>
        <s v="Ruislip Victoria"/>
        <s v="Swinging Googlies"/>
        <s v="Brentham"/>
        <s v="Village"/>
        <s v="Marsa"/>
        <s v="Baker Street Irregulars"/>
        <s v="Ramgarhia"/>
        <s v="Clapham In"/>
        <s v="Ham and Petersham"/>
        <s v="Raynes Park FP"/>
        <s v="Southwark and Lambeth Imperials"/>
        <s v="Birdlip and Brimpsfield"/>
        <s v="Cheltenham Allsorts"/>
        <s v="Magdalen"/>
        <s v="MSV Zeemacht"/>
        <s v="CC Zwolle"/>
        <s v="Judd Street Tigers"/>
        <s v="Legends"/>
        <s v="Hyde Farmers"/>
        <s v="Bricklayer's Arms"/>
        <s v="United Titans"/>
        <s v="Wimbledon United"/>
        <s v="Blue Marlins"/>
        <s v="Battersea Eagles"/>
        <s v="Bengal Troopers"/>
        <s v="White Swans (Southall)"/>
        <s v="Alexandra Park"/>
        <s v="Yarl"/>
        <s v="Hounslow Hurricanes"/>
        <s v="Monty RH"/>
        <s v="Ashford"/>
        <s v="Millfields"/>
        <s v="Kingstonian"/>
        <s v="Stanmore Warriors"/>
        <s v="Putney"/>
        <s v="Eastside"/>
        <s v="Viscount"/>
        <s v="Squirrels"/>
        <s v="Crossbats"/>
        <s v="Byfleet"/>
        <s v="Kempton"/>
        <s v="Plastics"/>
        <s v="Teddington Town"/>
        <s v="Whalers"/>
        <s v="West London"/>
        <s v="Winchmore Hill Tigers"/>
        <s v="Holtwhites Trinibis"/>
        <s v="Binfield"/>
        <s v="Ottershaw"/>
        <s v="Mpingwe"/>
        <s v="Chiswick"/>
        <s v="New Romney and Littlestone"/>
        <s v="Hook and Southborough"/>
        <s v="Hayes"/>
        <s v="Redbourn"/>
        <s v="Wycombe House"/>
        <s v="Prince's Head"/>
        <s v="Fighting Stars"/>
        <s v="Lydd"/>
        <s v="Western International Market"/>
        <s v="Merton Hawks"/>
        <s v="London Itinerants"/>
        <s v="John Buckner XI"/>
        <s v="Hampstead"/>
        <m/>
      </sharedItems>
    </cacheField>
    <cacheField name="Gents runs" numFmtId="0">
      <sharedItems containsString="0" containsBlank="1" containsNumber="1" containsInteger="1" minValue="0" maxValue="325"/>
    </cacheField>
    <cacheField name="Gents wck." numFmtId="0">
      <sharedItems containsString="0" containsBlank="1" containsNumber="1" containsInteger="1" minValue="0" maxValue="16"/>
    </cacheField>
    <cacheField name="Overs" numFmtId="0">
      <sharedItems containsString="0" containsBlank="1" containsNumber="1" minValue="0" maxValue="50"/>
    </cacheField>
    <cacheField name="Oppo runs" numFmtId="0">
      <sharedItems containsString="0" containsBlank="1" containsNumber="1" containsInteger="1" minValue="0" maxValue="303"/>
    </cacheField>
    <cacheField name="Oppo wck." numFmtId="0">
      <sharedItems containsString="0" containsBlank="1" containsNumber="1" containsInteger="1" minValue="0" maxValue="19"/>
    </cacheField>
    <cacheField name="Overs2" numFmtId="0">
      <sharedItems containsString="0" containsBlank="1" containsNumber="1" minValue="1.6666666666666601" maxValue="48.3333333333333"/>
    </cacheField>
    <cacheField name="All_runs" numFmtId="0">
      <sharedItems containsString="0" containsBlank="1" containsNumber="1" containsInteger="1" minValue="8" maxValue="620"/>
    </cacheField>
    <cacheField name="All_wickets" numFmtId="0">
      <sharedItems containsString="0" containsBlank="1" containsNumber="1" containsInteger="1" minValue="0" maxValue="35"/>
    </cacheField>
    <cacheField name="All_overs" numFmtId="0">
      <sharedItems containsString="0" containsBlank="1" containsNumber="1" minValue="1.6666666666666601" maxValue="91"/>
    </cacheField>
    <cacheField name="Result" numFmtId="0">
      <sharedItems containsBlank="1"/>
    </cacheField>
    <cacheField name="Total" numFmtId="0">
      <sharedItems containsString="0" containsBlank="1" containsNumber="1" containsInteger="1" minValue="1" maxValue="1"/>
    </cacheField>
    <cacheField name="W" numFmtId="0">
      <sharedItems containsString="0" containsBlank="1" containsNumber="1" containsInteger="1" minValue="1" maxValue="1"/>
    </cacheField>
    <cacheField name="D" numFmtId="0">
      <sharedItems containsString="0" containsBlank="1" containsNumber="1" containsInteger="1" minValue="1" maxValue="1"/>
    </cacheField>
    <cacheField name="Aban." numFmtId="0">
      <sharedItems containsString="0" containsBlank="1" containsNumber="1" containsInteger="1" minValue="1" maxValue="1"/>
    </cacheField>
    <cacheField name="T" numFmtId="0">
      <sharedItems containsString="0" containsBlank="1" containsNumber="1" containsInteger="1" minValue="1" maxValue="1"/>
    </cacheField>
    <cacheField name="L" numFmtId="0">
      <sharedItems containsString="0" containsBlank="1" containsNumber="1" containsInteger="1" minValue="1" maxValue="1"/>
    </cacheField>
    <cacheField name="All wickets" numFmtId="0">
      <sharedItems containsString="0" containsBlank="1" containsNumber="1" containsInteger="1" minValue="0" maxValue="35"/>
    </cacheField>
    <cacheField name="Byes bowled  by oppo" numFmtId="0">
      <sharedItems containsString="0" containsBlank="1" containsNumber="1" containsInteger="1" minValue="0" maxValue="27"/>
    </cacheField>
    <cacheField name="Byes bowled by Gents" numFmtId="0">
      <sharedItems containsString="0" containsBlank="1" containsNumber="1" containsInteger="1" minValue="0" maxValue="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ndrew burman" refreshedDate="45209.563715509263" createdVersion="4" refreshedVersion="4" minRefreshableVersion="3" recordCount="677">
  <cacheSource type="worksheet">
    <worksheetSource ref="A1:AV678" sheet="Data"/>
  </cacheSource>
  <cacheFields count="48">
    <cacheField name="Season" numFmtId="0">
      <sharedItems containsSemiMixedTypes="0" containsString="0" containsNumber="1" containsInteger="1" minValue="1988" maxValue="2023"/>
    </cacheField>
    <cacheField name="Date" numFmtId="0">
      <sharedItems containsSemiMixedTypes="0" containsNonDate="0" containsDate="1" containsString="0" minDate="1988-05-22T00:00:00" maxDate="2023-09-11T00:00:00"/>
    </cacheField>
    <cacheField name="Month" numFmtId="0">
      <sharedItems containsNonDate="0" containsString="0" containsBlank="1"/>
    </cacheField>
    <cacheField name="Game_No" numFmtId="1">
      <sharedItems containsSemiMixedTypes="0" containsString="0" containsNumber="1" containsInteger="1" minValue="1" maxValue="677"/>
    </cacheField>
    <cacheField name="Count" numFmtId="0">
      <sharedItems containsSemiMixedTypes="0" containsString="0" containsNumber="1" containsInteger="1" minValue="1" maxValue="1"/>
    </cacheField>
    <cacheField name="Format" numFmtId="0">
      <sharedItems containsMixedTypes="1" containsNumber="1" containsInteger="1" minValue="10" maxValue="40"/>
    </cacheField>
    <cacheField name="Venue" numFmtId="0">
      <sharedItems/>
    </cacheField>
    <cacheField name="Bat1_2" numFmtId="0">
      <sharedItems containsSemiMixedTypes="0" containsString="0" containsNumber="1" containsInteger="1" minValue="1" maxValue="2"/>
    </cacheField>
    <cacheField name="Oppo" numFmtId="0">
      <sharedItems count="117">
        <s v="West XI"/>
        <s v="East Harrow Cheetahs"/>
        <s v="Enterprise"/>
        <s v="Old Cubbonians"/>
        <s v="London Owls"/>
        <s v="New Barbarian Weasels"/>
        <s v="London Saints"/>
        <s v="FC Chad"/>
        <s v="Lager Louts"/>
        <s v="NELPS"/>
        <s v="Urban Associates"/>
        <s v="12 Angry Men"/>
        <s v="Wandham"/>
        <s v="Rotherham SC"/>
        <s v="Virgin Casuals"/>
        <s v="Sunderland SC"/>
        <s v="British Gas"/>
        <s v="Old Gents"/>
        <s v="Exiles"/>
        <s v="Robin Hood"/>
        <s v="Church Street Nomads"/>
        <s v="London Canaries"/>
        <s v="Plums"/>
        <s v="Enville"/>
        <s v="Bedouins"/>
        <s v="London Rams"/>
        <s v="St Anne's Allstars"/>
        <s v="Strongroom"/>
        <s v="Feathers"/>
        <s v="Jay Bharat"/>
        <s v="Stumps"/>
        <s v="Old Rutlishians"/>
        <s v="Salix"/>
        <s v="Pak"/>
        <s v="Hale"/>
        <s v="Wantage"/>
        <s v="Village XI"/>
        <s v="Wombles"/>
        <s v="Old Tenisonians"/>
        <s v="Gubbays"/>
        <s v="Kingston Left Handers"/>
        <s v="Sloane Club"/>
        <s v="Cairns Fudge"/>
        <s v="Purley Arms"/>
        <s v="Battersea Ironsides"/>
        <s v="West One"/>
        <s v="Close PF"/>
        <s v="West London Invitational XI"/>
        <s v="Kingston"/>
        <s v="Old Grumblers"/>
        <s v="Crown Taverners"/>
        <s v="Northfields"/>
        <s v="British Library"/>
        <s v="Ruislip Victoria"/>
        <s v="Swinging Googlies"/>
        <s v="Brentham"/>
        <s v="Village"/>
        <s v="Marsa"/>
        <s v="Baker Street Irregulars"/>
        <s v="Ramgarhia"/>
        <s v="Clapham In"/>
        <s v="Ham and Petersham"/>
        <s v="Raynes Park FP"/>
        <s v="Southwark and Lambeth Imperials"/>
        <s v="Birdlip and Brimpsfield"/>
        <s v="Cheltenham Allsorts"/>
        <s v="Magdalen"/>
        <s v="MSV Zeemacht"/>
        <s v="CC Zwolle"/>
        <s v="Judd Street Tigers"/>
        <s v="Legends"/>
        <s v="Hyde Farmers"/>
        <s v="Bricklayer's Arms"/>
        <s v="United Titans"/>
        <s v="Wimbledon United"/>
        <s v="Blue Marlins"/>
        <s v="Battersea Eagles"/>
        <s v="Bengal Troopers"/>
        <s v="White Swans (Southall)"/>
        <s v="Alexandra Park"/>
        <s v="Yarl"/>
        <s v="Hounslow Hurricanes"/>
        <s v="Monty RH"/>
        <s v="Ashford"/>
        <s v="Millfields"/>
        <s v="Kingstonian"/>
        <s v="Stanmore Warriors"/>
        <s v="Putney"/>
        <s v="Eastside"/>
        <s v="Viscount"/>
        <s v="Squirrels"/>
        <s v="Crossbats"/>
        <s v="Byfleet"/>
        <s v="Kempton"/>
        <s v="Plastics"/>
        <s v="Teddington Town"/>
        <s v="Whalers"/>
        <s v="West London"/>
        <s v="Winchmore Hill Tigers"/>
        <s v="Holtwhites Trinibis"/>
        <s v="Binfield"/>
        <s v="Ottershaw"/>
        <s v="Mpingwe"/>
        <s v="Chiswick"/>
        <s v="New Romney and Littlestone"/>
        <s v="Hook and Southborough"/>
        <s v="Hayes"/>
        <s v="Redbourn"/>
        <s v="Wycombe House"/>
        <s v="Prince's Head"/>
        <s v="Fighting Stars"/>
        <s v="Lydd"/>
        <s v="Western International Market"/>
        <s v="Merton Hawks"/>
        <s v="London Itinerants"/>
        <s v="John Buckner XI"/>
        <s v="Hampstead"/>
      </sharedItems>
    </cacheField>
    <cacheField name="Gents runs" numFmtId="0">
      <sharedItems containsString="0" containsBlank="1" containsNumber="1" containsInteger="1" minValue="0" maxValue="325"/>
    </cacheField>
    <cacheField name="Gents wck." numFmtId="0">
      <sharedItems containsString="0" containsBlank="1" containsNumber="1" containsInteger="1" minValue="0" maxValue="16"/>
    </cacheField>
    <cacheField name="Overs" numFmtId="0">
      <sharedItems containsString="0" containsBlank="1" containsNumber="1" minValue="0" maxValue="50"/>
    </cacheField>
    <cacheField name="Oppo runs" numFmtId="0">
      <sharedItems containsString="0" containsBlank="1" containsNumber="1" containsInteger="1" minValue="0" maxValue="303"/>
    </cacheField>
    <cacheField name="Oppo wck." numFmtId="0">
      <sharedItems containsString="0" containsBlank="1" containsNumber="1" containsInteger="1" minValue="0" maxValue="19"/>
    </cacheField>
    <cacheField name="Overs2" numFmtId="0">
      <sharedItems containsString="0" containsBlank="1" containsNumber="1" minValue="1.6666666666666601" maxValue="48.3333333333333"/>
    </cacheField>
    <cacheField name="All_runs" numFmtId="0">
      <sharedItems containsSemiMixedTypes="0" containsString="0" containsNumber="1" containsInteger="1" minValue="8" maxValue="620"/>
    </cacheField>
    <cacheField name="All_wickets" numFmtId="0">
      <sharedItems containsSemiMixedTypes="0" containsString="0" containsNumber="1" containsInteger="1" minValue="0" maxValue="35"/>
    </cacheField>
    <cacheField name="All_overs" numFmtId="0">
      <sharedItems containsSemiMixedTypes="0" containsString="0" containsNumber="1" minValue="1.6666666666666601" maxValue="91"/>
    </cacheField>
    <cacheField name="Result" numFmtId="0">
      <sharedItems/>
    </cacheField>
    <cacheField name="Total" numFmtId="0">
      <sharedItems containsSemiMixedTypes="0" containsString="0" containsNumber="1" containsInteger="1" minValue="0" maxValue="1"/>
    </cacheField>
    <cacheField name="W" numFmtId="0">
      <sharedItems containsString="0" containsBlank="1" containsNumber="1" containsInteger="1" minValue="1" maxValue="1"/>
    </cacheField>
    <cacheField name="D" numFmtId="0">
      <sharedItems containsString="0" containsBlank="1" containsNumber="1" containsInteger="1" minValue="1" maxValue="1"/>
    </cacheField>
    <cacheField name="Aban." numFmtId="0">
      <sharedItems containsString="0" containsBlank="1" containsNumber="1" containsInteger="1" minValue="1" maxValue="1"/>
    </cacheField>
    <cacheField name="T" numFmtId="0">
      <sharedItems containsString="0" containsBlank="1" containsNumber="1" containsInteger="1" minValue="1" maxValue="1"/>
    </cacheField>
    <cacheField name="L" numFmtId="0">
      <sharedItems containsString="0" containsBlank="1" containsNumber="1" containsInteger="1" minValue="1" maxValue="1"/>
    </cacheField>
    <cacheField name="All wickets" numFmtId="0">
      <sharedItems containsSemiMixedTypes="0" containsString="0" containsNumber="1" containsInteger="1" minValue="0" maxValue="35"/>
    </cacheField>
    <cacheField name="Byes bowled  by oppo" numFmtId="0">
      <sharedItems containsString="0" containsBlank="1" containsNumber="1" containsInteger="1" minValue="0" maxValue="27"/>
    </cacheField>
    <cacheField name="Byes bowled by Gents" numFmtId="0">
      <sharedItems containsString="0" containsBlank="1" containsNumber="1" containsInteger="1" minValue="0" maxValue="19"/>
    </cacheField>
    <cacheField name="G b" numFmtId="0">
      <sharedItems containsString="0" containsBlank="1" containsNumber="1" containsInteger="1" minValue="1" maxValue="6"/>
    </cacheField>
    <cacheField name="G c" numFmtId="0">
      <sharedItems containsString="0" containsBlank="1" containsNumber="1" containsInteger="1" minValue="1" maxValue="7"/>
    </cacheField>
    <cacheField name="G lbw" numFmtId="0">
      <sharedItems containsString="0" containsBlank="1" containsNumber="1" containsInteger="1" minValue="1" maxValue="2"/>
    </cacheField>
    <cacheField name="G ro" numFmtId="0">
      <sharedItems containsString="0" containsBlank="1" containsNumber="1" containsInteger="1" minValue="1" maxValue="2"/>
    </cacheField>
    <cacheField name="G st" numFmtId="0">
      <sharedItems containsString="0" containsBlank="1" containsNumber="1" containsInteger="1" minValue="1" maxValue="1"/>
    </cacheField>
    <cacheField name="G hw" numFmtId="0">
      <sharedItems containsNonDate="0" containsString="0" containsBlank="1"/>
    </cacheField>
    <cacheField name="G obs" numFmtId="0">
      <sharedItems containsNonDate="0" containsString="0" containsBlank="1"/>
    </cacheField>
    <cacheField name="G all" numFmtId="0">
      <sharedItems containsSemiMixedTypes="0" containsString="0" containsNumber="1" containsInteger="1" minValue="0" maxValue="10"/>
    </cacheField>
    <cacheField name="Gents wck.2" numFmtId="0">
      <sharedItems containsSemiMixedTypes="0" containsString="0" containsNumber="1" containsInteger="1" minValue="0" maxValue="16"/>
    </cacheField>
    <cacheField name="Delta" numFmtId="0">
      <sharedItems containsSemiMixedTypes="0" containsString="0" containsNumber="1" containsInteger="1" minValue="-16" maxValue="7"/>
    </cacheField>
    <cacheField name="O b" numFmtId="0">
      <sharedItems containsString="0" containsBlank="1" containsNumber="1" containsInteger="1" minValue="1" maxValue="8"/>
    </cacheField>
    <cacheField name="O c" numFmtId="0">
      <sharedItems containsString="0" containsBlank="1" containsNumber="1" containsInteger="1" minValue="1" maxValue="9"/>
    </cacheField>
    <cacheField name="O lbw" numFmtId="0">
      <sharedItems containsString="0" containsBlank="1" containsNumber="1" containsInteger="1" minValue="1" maxValue="3"/>
    </cacheField>
    <cacheField name="O ro" numFmtId="0">
      <sharedItems containsString="0" containsBlank="1" containsNumber="1" containsInteger="1" minValue="1" maxValue="3"/>
    </cacheField>
    <cacheField name="O st" numFmtId="0">
      <sharedItems containsString="0" containsBlank="1" containsNumber="1" containsInteger="1" minValue="1" maxValue="3"/>
    </cacheField>
    <cacheField name="O hw" numFmtId="0">
      <sharedItems containsString="0" containsBlank="1" containsNumber="1" containsInteger="1" minValue="1" maxValue="1"/>
    </cacheField>
    <cacheField name="O obs" numFmtId="0">
      <sharedItems containsNonDate="0" containsString="0" containsBlank="1"/>
    </cacheField>
    <cacheField name="O all" numFmtId="0">
      <sharedItems containsSemiMixedTypes="0" containsString="0" containsNumber="1" containsInteger="1" minValue="0" maxValue="11"/>
    </cacheField>
    <cacheField name="Oppo wck.2" numFmtId="0">
      <sharedItems containsSemiMixedTypes="0" containsString="0" containsNumber="1" containsInteger="1" minValue="0" maxValue="19"/>
    </cacheField>
    <cacheField name="Delta2" numFmtId="0">
      <sharedItems containsSemiMixedTypes="0" containsString="0" containsNumber="1" containsInteger="1" minValue="-19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3">
  <r>
    <x v="0"/>
    <x v="0"/>
    <x v="0"/>
    <n v="1"/>
    <n v="35"/>
    <x v="0"/>
    <x v="0"/>
    <s v="West XI"/>
    <x v="0"/>
    <x v="0"/>
    <n v="31"/>
    <x v="0"/>
    <x v="0"/>
    <n v="34"/>
    <n v="265"/>
    <n v="20"/>
    <n v="65"/>
    <x v="0"/>
    <m/>
    <m/>
    <m/>
    <m/>
    <n v="1"/>
    <n v="20"/>
  </r>
  <r>
    <x v="0"/>
    <x v="1"/>
    <x v="1"/>
    <n v="1"/>
    <n v="35"/>
    <x v="1"/>
    <x v="0"/>
    <s v="East Harrow Cheetahs"/>
    <x v="1"/>
    <x v="0"/>
    <n v="25"/>
    <x v="1"/>
    <x v="0"/>
    <n v="34"/>
    <n v="263"/>
    <n v="20"/>
    <n v="59"/>
    <x v="1"/>
    <m/>
    <m/>
    <m/>
    <m/>
    <n v="1"/>
    <n v="20"/>
  </r>
  <r>
    <x v="0"/>
    <x v="2"/>
    <x v="2"/>
    <n v="1"/>
    <n v="40"/>
    <x v="2"/>
    <x v="0"/>
    <s v="West XI"/>
    <x v="2"/>
    <x v="0"/>
    <n v="37"/>
    <x v="2"/>
    <x v="0"/>
    <n v="40"/>
    <n v="197"/>
    <n v="20"/>
    <n v="77"/>
    <x v="2"/>
    <m/>
    <m/>
    <m/>
    <m/>
    <n v="1"/>
    <n v="20"/>
  </r>
  <r>
    <x v="1"/>
    <x v="3"/>
    <x v="3"/>
    <n v="1"/>
    <n v="35"/>
    <x v="3"/>
    <x v="1"/>
    <s v="Enterprise"/>
    <x v="3"/>
    <x v="1"/>
    <n v="31"/>
    <x v="3"/>
    <x v="1"/>
    <n v="31"/>
    <n v="259"/>
    <n v="15"/>
    <n v="62"/>
    <x v="3"/>
    <m/>
    <m/>
    <m/>
    <m/>
    <n v="1"/>
    <n v="15"/>
  </r>
  <r>
    <x v="1"/>
    <x v="4"/>
    <x v="4"/>
    <n v="1"/>
    <n v="35"/>
    <x v="4"/>
    <x v="0"/>
    <s v="East Harrow Cheetahs"/>
    <x v="4"/>
    <x v="2"/>
    <n v="17"/>
    <x v="4"/>
    <x v="2"/>
    <n v="25"/>
    <n v="155"/>
    <n v="17"/>
    <n v="42"/>
    <x v="4"/>
    <m/>
    <m/>
    <m/>
    <m/>
    <n v="1"/>
    <n v="17"/>
  </r>
  <r>
    <x v="1"/>
    <x v="5"/>
    <x v="5"/>
    <n v="1"/>
    <n v="35"/>
    <x v="4"/>
    <x v="1"/>
    <s v="West XI"/>
    <x v="1"/>
    <x v="2"/>
    <n v="30"/>
    <x v="4"/>
    <x v="3"/>
    <n v="20"/>
    <n v="201"/>
    <n v="10"/>
    <n v="50"/>
    <x v="5"/>
    <m/>
    <m/>
    <m/>
    <m/>
    <n v="1"/>
    <n v="10"/>
  </r>
  <r>
    <x v="1"/>
    <x v="6"/>
    <x v="6"/>
    <n v="1"/>
    <n v="35"/>
    <x v="0"/>
    <x v="1"/>
    <s v="West XI"/>
    <x v="5"/>
    <x v="3"/>
    <n v="23.3333333333333"/>
    <x v="5"/>
    <x v="4"/>
    <n v="22"/>
    <n v="145"/>
    <n v="15"/>
    <n v="45.3333333333333"/>
    <x v="5"/>
    <m/>
    <m/>
    <m/>
    <m/>
    <n v="1"/>
    <n v="15"/>
  </r>
  <r>
    <x v="1"/>
    <x v="6"/>
    <x v="7"/>
    <n v="1"/>
    <n v="10"/>
    <x v="0"/>
    <x v="1"/>
    <s v="West XI"/>
    <x v="6"/>
    <x v="4"/>
    <n v="10"/>
    <x v="6"/>
    <x v="4"/>
    <n v="10"/>
    <n v="162"/>
    <n v="8"/>
    <n v="20"/>
    <x v="6"/>
    <n v="1"/>
    <m/>
    <m/>
    <m/>
    <m/>
    <n v="8"/>
  </r>
  <r>
    <x v="1"/>
    <x v="7"/>
    <x v="8"/>
    <n v="1"/>
    <n v="35"/>
    <x v="1"/>
    <x v="0"/>
    <s v="East Harrow Cheetahs"/>
    <x v="7"/>
    <x v="5"/>
    <n v="23.3333333333333"/>
    <x v="7"/>
    <x v="5"/>
    <n v="35"/>
    <n v="316"/>
    <n v="8"/>
    <n v="58.3333333333333"/>
    <x v="7"/>
    <m/>
    <m/>
    <n v="1"/>
    <m/>
    <m/>
    <n v="8"/>
  </r>
  <r>
    <x v="1"/>
    <x v="8"/>
    <x v="9"/>
    <n v="1"/>
    <n v="30"/>
    <x v="5"/>
    <x v="1"/>
    <s v="Enterprise"/>
    <x v="8"/>
    <x v="6"/>
    <n v="30"/>
    <x v="8"/>
    <x v="2"/>
    <n v="25.1666666666666"/>
    <n v="277"/>
    <n v="16"/>
    <n v="55.1666666666666"/>
    <x v="8"/>
    <n v="1"/>
    <m/>
    <m/>
    <m/>
    <m/>
    <n v="16"/>
  </r>
  <r>
    <x v="2"/>
    <x v="9"/>
    <x v="10"/>
    <n v="1"/>
    <n v="35"/>
    <x v="6"/>
    <x v="0"/>
    <s v="Enterprise"/>
    <x v="9"/>
    <x v="5"/>
    <n v="33.8333333333333"/>
    <x v="9"/>
    <x v="1"/>
    <n v="35"/>
    <n v="371"/>
    <n v="9"/>
    <n v="68.8333333333333"/>
    <x v="9"/>
    <n v="1"/>
    <m/>
    <m/>
    <m/>
    <m/>
    <n v="9"/>
  </r>
  <r>
    <x v="2"/>
    <x v="10"/>
    <x v="11"/>
    <n v="1"/>
    <n v="35"/>
    <x v="7"/>
    <x v="0"/>
    <s v="West XI"/>
    <x v="10"/>
    <x v="7"/>
    <n v="24.5"/>
    <x v="10"/>
    <x v="0"/>
    <n v="31.6666666666666"/>
    <n v="217"/>
    <n v="15"/>
    <n v="56.1666666666666"/>
    <x v="10"/>
    <n v="1"/>
    <m/>
    <m/>
    <m/>
    <m/>
    <n v="15"/>
  </r>
  <r>
    <x v="2"/>
    <x v="11"/>
    <x v="12"/>
    <n v="1"/>
    <n v="28"/>
    <x v="4"/>
    <x v="0"/>
    <s v="Enterprise"/>
    <x v="11"/>
    <x v="8"/>
    <n v="27.5"/>
    <x v="11"/>
    <x v="6"/>
    <n v="18.5"/>
    <n v="154"/>
    <n v="14"/>
    <n v="46"/>
    <x v="11"/>
    <n v="1"/>
    <m/>
    <m/>
    <m/>
    <m/>
    <n v="14"/>
  </r>
  <r>
    <x v="2"/>
    <x v="12"/>
    <x v="13"/>
    <n v="1"/>
    <n v="35"/>
    <x v="8"/>
    <x v="0"/>
    <s v="East Harrow Cheetahs"/>
    <x v="12"/>
    <x v="2"/>
    <n v="35"/>
    <x v="1"/>
    <x v="2"/>
    <n v="31"/>
    <n v="294"/>
    <n v="17"/>
    <n v="66"/>
    <x v="12"/>
    <m/>
    <m/>
    <m/>
    <m/>
    <n v="1"/>
    <n v="17"/>
  </r>
  <r>
    <x v="2"/>
    <x v="13"/>
    <x v="14"/>
    <n v="1"/>
    <n v="35"/>
    <x v="9"/>
    <x v="0"/>
    <s v="East Harrow Cheetahs"/>
    <x v="13"/>
    <x v="0"/>
    <n v="24.5"/>
    <x v="12"/>
    <x v="7"/>
    <n v="35"/>
    <n v="278"/>
    <n v="13"/>
    <n v="59.5"/>
    <x v="13"/>
    <m/>
    <m/>
    <m/>
    <m/>
    <n v="1"/>
    <n v="13"/>
  </r>
  <r>
    <x v="2"/>
    <x v="14"/>
    <x v="15"/>
    <n v="1"/>
    <n v="40"/>
    <x v="10"/>
    <x v="0"/>
    <s v="Old Cubbonians"/>
    <x v="3"/>
    <x v="8"/>
    <n v="25.1666666666666"/>
    <x v="13"/>
    <x v="0"/>
    <n v="34.8333333333333"/>
    <n v="257"/>
    <n v="16"/>
    <n v="59.999999999999901"/>
    <x v="11"/>
    <n v="1"/>
    <m/>
    <m/>
    <m/>
    <m/>
    <n v="16"/>
  </r>
  <r>
    <x v="2"/>
    <x v="15"/>
    <x v="16"/>
    <n v="1"/>
    <n v="35"/>
    <x v="0"/>
    <x v="0"/>
    <s v="West XI"/>
    <x v="14"/>
    <x v="0"/>
    <n v="27.6666666666666"/>
    <x v="14"/>
    <x v="8"/>
    <n v="35"/>
    <n v="318"/>
    <n v="17"/>
    <n v="62.6666666666666"/>
    <x v="14"/>
    <m/>
    <m/>
    <m/>
    <m/>
    <n v="1"/>
    <n v="17"/>
  </r>
  <r>
    <x v="2"/>
    <x v="16"/>
    <x v="17"/>
    <n v="1"/>
    <n v="30"/>
    <x v="8"/>
    <x v="1"/>
    <s v="West XI"/>
    <x v="15"/>
    <x v="1"/>
    <n v="30"/>
    <x v="15"/>
    <x v="9"/>
    <n v="25"/>
    <n v="177"/>
    <n v="10"/>
    <n v="55"/>
    <x v="15"/>
    <m/>
    <m/>
    <m/>
    <m/>
    <n v="1"/>
    <n v="10"/>
  </r>
  <r>
    <x v="2"/>
    <x v="17"/>
    <x v="18"/>
    <n v="1"/>
    <n v="40"/>
    <x v="6"/>
    <x v="1"/>
    <s v="Enterprise"/>
    <x v="16"/>
    <x v="1"/>
    <n v="40"/>
    <x v="16"/>
    <x v="8"/>
    <n v="33.1666666666666"/>
    <n v="240"/>
    <n v="16"/>
    <n v="73.1666666666666"/>
    <x v="16"/>
    <m/>
    <m/>
    <m/>
    <m/>
    <n v="1"/>
    <n v="16"/>
  </r>
  <r>
    <x v="3"/>
    <x v="18"/>
    <x v="19"/>
    <n v="1"/>
    <n v="40"/>
    <x v="11"/>
    <x v="0"/>
    <s v="Enterprise"/>
    <x v="17"/>
    <x v="0"/>
    <n v="24.5"/>
    <x v="14"/>
    <x v="1"/>
    <n v="40"/>
    <n v="336"/>
    <n v="16"/>
    <n v="64.5"/>
    <x v="17"/>
    <m/>
    <m/>
    <m/>
    <m/>
    <n v="1"/>
    <n v="16"/>
  </r>
  <r>
    <x v="3"/>
    <x v="19"/>
    <x v="20"/>
    <n v="1"/>
    <s v="T"/>
    <x v="11"/>
    <x v="1"/>
    <s v="London Owls"/>
    <x v="18"/>
    <x v="2"/>
    <n v="18.3333333333333"/>
    <x v="17"/>
    <x v="6"/>
    <n v="28.6666666666666"/>
    <n v="93"/>
    <n v="16"/>
    <n v="46.999999999999901"/>
    <x v="18"/>
    <n v="1"/>
    <m/>
    <m/>
    <m/>
    <m/>
    <n v="16"/>
  </r>
  <r>
    <x v="3"/>
    <x v="20"/>
    <x v="21"/>
    <n v="1"/>
    <n v="35"/>
    <x v="11"/>
    <x v="0"/>
    <s v="West XI"/>
    <x v="19"/>
    <x v="0"/>
    <n v="32.1666666666666"/>
    <x v="18"/>
    <x v="0"/>
    <n v="34.1666666666666"/>
    <n v="195"/>
    <n v="20"/>
    <n v="66.333333333333201"/>
    <x v="19"/>
    <m/>
    <m/>
    <m/>
    <m/>
    <n v="1"/>
    <n v="20"/>
  </r>
  <r>
    <x v="3"/>
    <x v="21"/>
    <x v="22"/>
    <n v="1"/>
    <n v="35"/>
    <x v="12"/>
    <x v="0"/>
    <s v="Old Cubbonians"/>
    <x v="20"/>
    <x v="7"/>
    <n v="32"/>
    <x v="19"/>
    <x v="0"/>
    <n v="31.5"/>
    <n v="163"/>
    <n v="15"/>
    <n v="63.5"/>
    <x v="10"/>
    <n v="1"/>
    <m/>
    <m/>
    <m/>
    <m/>
    <n v="15"/>
  </r>
  <r>
    <x v="3"/>
    <x v="22"/>
    <x v="23"/>
    <n v="1"/>
    <n v="35"/>
    <x v="6"/>
    <x v="1"/>
    <s v="Enterprise"/>
    <x v="21"/>
    <x v="1"/>
    <n v="31.8333333333333"/>
    <x v="20"/>
    <x v="0"/>
    <n v="28"/>
    <n v="216"/>
    <n v="19"/>
    <n v="59.8333333333333"/>
    <x v="20"/>
    <n v="1"/>
    <m/>
    <m/>
    <m/>
    <m/>
    <n v="19"/>
  </r>
  <r>
    <x v="3"/>
    <x v="23"/>
    <x v="24"/>
    <n v="1"/>
    <n v="35"/>
    <x v="11"/>
    <x v="0"/>
    <s v="East Harrow Cheetahs"/>
    <x v="22"/>
    <x v="1"/>
    <n v="26.6666666666666"/>
    <x v="15"/>
    <x v="0"/>
    <n v="26.8333333333333"/>
    <n v="158"/>
    <n v="19"/>
    <n v="53.499999999999901"/>
    <x v="21"/>
    <m/>
    <m/>
    <m/>
    <m/>
    <n v="1"/>
    <n v="19"/>
  </r>
  <r>
    <x v="3"/>
    <x v="24"/>
    <x v="25"/>
    <n v="1"/>
    <n v="35"/>
    <x v="11"/>
    <x v="0"/>
    <s v="New Barbarian Weasels"/>
    <x v="2"/>
    <x v="5"/>
    <n v="29.3333333333333"/>
    <x v="21"/>
    <x v="0"/>
    <n v="25"/>
    <n v="188"/>
    <n v="13"/>
    <n v="54.3333333333333"/>
    <x v="9"/>
    <n v="1"/>
    <m/>
    <m/>
    <m/>
    <m/>
    <n v="13"/>
  </r>
  <r>
    <x v="3"/>
    <x v="25"/>
    <x v="26"/>
    <n v="1"/>
    <n v="35"/>
    <x v="9"/>
    <x v="1"/>
    <s v="East Harrow Cheetahs"/>
    <x v="11"/>
    <x v="0"/>
    <n v="23.1666666666666"/>
    <x v="22"/>
    <x v="3"/>
    <n v="12.6666666666666"/>
    <n v="159"/>
    <n v="12"/>
    <n v="35.833333333333201"/>
    <x v="5"/>
    <m/>
    <m/>
    <m/>
    <m/>
    <n v="1"/>
    <n v="12"/>
  </r>
  <r>
    <x v="3"/>
    <x v="26"/>
    <x v="27"/>
    <n v="1"/>
    <n v="35"/>
    <x v="11"/>
    <x v="1"/>
    <s v="Old Cubbonians"/>
    <x v="23"/>
    <x v="0"/>
    <n v="35"/>
    <x v="15"/>
    <x v="0"/>
    <n v="29.5"/>
    <n v="211"/>
    <n v="20"/>
    <n v="64.5"/>
    <x v="22"/>
    <n v="1"/>
    <m/>
    <m/>
    <m/>
    <m/>
    <n v="20"/>
  </r>
  <r>
    <x v="3"/>
    <x v="27"/>
    <x v="28"/>
    <n v="1"/>
    <n v="35"/>
    <x v="0"/>
    <x v="0"/>
    <s v="West XI"/>
    <x v="24"/>
    <x v="1"/>
    <n v="35"/>
    <x v="23"/>
    <x v="3"/>
    <n v="35"/>
    <n v="263"/>
    <n v="11"/>
    <n v="70"/>
    <x v="23"/>
    <m/>
    <m/>
    <m/>
    <m/>
    <n v="1"/>
    <n v="11"/>
  </r>
  <r>
    <x v="3"/>
    <x v="28"/>
    <x v="29"/>
    <n v="1"/>
    <n v="40"/>
    <x v="11"/>
    <x v="0"/>
    <s v="West XI"/>
    <x v="25"/>
    <x v="6"/>
    <n v="40"/>
    <x v="24"/>
    <x v="8"/>
    <n v="40"/>
    <n v="350"/>
    <n v="14"/>
    <n v="80"/>
    <x v="24"/>
    <m/>
    <m/>
    <m/>
    <m/>
    <n v="1"/>
    <n v="14"/>
  </r>
  <r>
    <x v="3"/>
    <x v="29"/>
    <x v="30"/>
    <n v="1"/>
    <n v="40"/>
    <x v="13"/>
    <x v="1"/>
    <s v="New Barbarian Weasels"/>
    <x v="26"/>
    <x v="7"/>
    <n v="40"/>
    <x v="25"/>
    <x v="6"/>
    <n v="40"/>
    <n v="452"/>
    <n v="13"/>
    <n v="80"/>
    <x v="25"/>
    <n v="1"/>
    <m/>
    <m/>
    <m/>
    <m/>
    <n v="13"/>
  </r>
  <r>
    <x v="3"/>
    <x v="30"/>
    <x v="31"/>
    <n v="1"/>
    <n v="32"/>
    <x v="11"/>
    <x v="1"/>
    <s v="Enterprise"/>
    <x v="27"/>
    <x v="0"/>
    <n v="27"/>
    <x v="26"/>
    <x v="1"/>
    <n v="6.1666666666666599"/>
    <n v="116"/>
    <n v="16"/>
    <n v="33.166666666666657"/>
    <x v="26"/>
    <n v="1"/>
    <m/>
    <m/>
    <m/>
    <m/>
    <n v="16"/>
  </r>
  <r>
    <x v="4"/>
    <x v="31"/>
    <x v="32"/>
    <n v="1"/>
    <s v="T"/>
    <x v="14"/>
    <x v="0"/>
    <s v="London Owls"/>
    <x v="19"/>
    <x v="4"/>
    <n v="22.1666666666666"/>
    <x v="20"/>
    <x v="0"/>
    <n v="38.3333333333333"/>
    <n v="171"/>
    <n v="14"/>
    <n v="60.499999999999901"/>
    <x v="27"/>
    <n v="1"/>
    <m/>
    <m/>
    <m/>
    <m/>
    <n v="14"/>
  </r>
  <r>
    <x v="4"/>
    <x v="32"/>
    <x v="33"/>
    <n v="1"/>
    <n v="35"/>
    <x v="6"/>
    <x v="1"/>
    <s v="Enterprise"/>
    <x v="28"/>
    <x v="5"/>
    <n v="35"/>
    <x v="27"/>
    <x v="8"/>
    <n v="35"/>
    <n v="469"/>
    <n v="10"/>
    <n v="70"/>
    <x v="28"/>
    <n v="1"/>
    <m/>
    <m/>
    <m/>
    <m/>
    <n v="10"/>
  </r>
  <r>
    <x v="4"/>
    <x v="33"/>
    <x v="34"/>
    <n v="1"/>
    <n v="35"/>
    <x v="6"/>
    <x v="0"/>
    <s v="Old Cubbonians"/>
    <x v="29"/>
    <x v="7"/>
    <n v="32.8333333333333"/>
    <x v="28"/>
    <x v="1"/>
    <n v="35"/>
    <n v="294"/>
    <n v="11"/>
    <n v="67.8333333333333"/>
    <x v="10"/>
    <n v="1"/>
    <m/>
    <m/>
    <m/>
    <m/>
    <n v="11"/>
  </r>
  <r>
    <x v="4"/>
    <x v="34"/>
    <x v="35"/>
    <n v="1"/>
    <n v="40"/>
    <x v="6"/>
    <x v="0"/>
    <s v="West XI"/>
    <x v="16"/>
    <x v="0"/>
    <n v="29.5"/>
    <x v="29"/>
    <x v="1"/>
    <n v="40"/>
    <n v="382"/>
    <n v="16"/>
    <n v="69.5"/>
    <x v="29"/>
    <m/>
    <m/>
    <m/>
    <m/>
    <n v="1"/>
    <n v="16"/>
  </r>
  <r>
    <x v="4"/>
    <x v="35"/>
    <x v="36"/>
    <n v="1"/>
    <s v="T"/>
    <x v="15"/>
    <x v="1"/>
    <s v="London Owls"/>
    <x v="10"/>
    <x v="1"/>
    <n v="26.8333333333333"/>
    <x v="30"/>
    <x v="5"/>
    <n v="26.8333333333333"/>
    <n v="222"/>
    <n v="14"/>
    <n v="53.6666666666666"/>
    <x v="30"/>
    <m/>
    <m/>
    <m/>
    <m/>
    <n v="1"/>
    <n v="14"/>
  </r>
  <r>
    <x v="4"/>
    <x v="36"/>
    <x v="37"/>
    <n v="1"/>
    <n v="35"/>
    <x v="0"/>
    <x v="0"/>
    <s v="West XI"/>
    <x v="30"/>
    <x v="0"/>
    <n v="35"/>
    <x v="12"/>
    <x v="5"/>
    <n v="35"/>
    <n v="271"/>
    <n v="15"/>
    <n v="70"/>
    <x v="31"/>
    <m/>
    <m/>
    <m/>
    <m/>
    <n v="1"/>
    <n v="15"/>
  </r>
  <r>
    <x v="4"/>
    <x v="37"/>
    <x v="38"/>
    <n v="1"/>
    <n v="35"/>
    <x v="6"/>
    <x v="1"/>
    <s v="Enterprise"/>
    <x v="31"/>
    <x v="8"/>
    <n v="35"/>
    <x v="31"/>
    <x v="10"/>
    <n v="32.3333333333333"/>
    <n v="294"/>
    <n v="17"/>
    <n v="67.3333333333333"/>
    <x v="6"/>
    <n v="1"/>
    <m/>
    <m/>
    <m/>
    <m/>
    <n v="17"/>
  </r>
  <r>
    <x v="4"/>
    <x v="38"/>
    <x v="39"/>
    <n v="1"/>
    <n v="40"/>
    <x v="13"/>
    <x v="1"/>
    <s v="New Barbarian Weasels"/>
    <x v="29"/>
    <x v="1"/>
    <n v="37"/>
    <x v="21"/>
    <x v="0"/>
    <n v="28.1666666666666"/>
    <n v="241"/>
    <n v="19"/>
    <n v="65.1666666666666"/>
    <x v="32"/>
    <n v="1"/>
    <m/>
    <m/>
    <m/>
    <m/>
    <n v="19"/>
  </r>
  <r>
    <x v="4"/>
    <x v="39"/>
    <x v="40"/>
    <n v="1"/>
    <n v="35"/>
    <x v="16"/>
    <x v="1"/>
    <s v="Old Cubbonians"/>
    <x v="32"/>
    <x v="6"/>
    <n v="35"/>
    <x v="18"/>
    <x v="0"/>
    <n v="35"/>
    <n v="226"/>
    <n v="17"/>
    <n v="70"/>
    <x v="33"/>
    <n v="1"/>
    <m/>
    <m/>
    <m/>
    <m/>
    <n v="17"/>
  </r>
  <r>
    <x v="4"/>
    <x v="40"/>
    <x v="41"/>
    <n v="1"/>
    <n v="35"/>
    <x v="17"/>
    <x v="0"/>
    <s v="West XI"/>
    <x v="33"/>
    <x v="6"/>
    <n v="35"/>
    <x v="32"/>
    <x v="2"/>
    <n v="35"/>
    <n v="294"/>
    <n v="16"/>
    <n v="70"/>
    <x v="34"/>
    <m/>
    <m/>
    <m/>
    <n v="1"/>
    <m/>
    <n v="16"/>
  </r>
  <r>
    <x v="4"/>
    <x v="41"/>
    <x v="42"/>
    <n v="1"/>
    <n v="35"/>
    <x v="6"/>
    <x v="1"/>
    <s v="New Barbarian Weasels"/>
    <x v="34"/>
    <x v="1"/>
    <n v="30.1666666666666"/>
    <x v="33"/>
    <x v="5"/>
    <n v="33.1666666666666"/>
    <n v="243"/>
    <n v="14"/>
    <n v="63.333333333333201"/>
    <x v="30"/>
    <m/>
    <m/>
    <m/>
    <m/>
    <n v="1"/>
    <n v="14"/>
  </r>
  <r>
    <x v="4"/>
    <x v="42"/>
    <x v="43"/>
    <n v="1"/>
    <n v="35"/>
    <x v="18"/>
    <x v="0"/>
    <s v="East Harrow Cheetahs"/>
    <x v="35"/>
    <x v="6"/>
    <n v="30"/>
    <x v="34"/>
    <x v="2"/>
    <n v="26"/>
    <n v="221"/>
    <n v="16"/>
    <n v="56"/>
    <x v="35"/>
    <n v="1"/>
    <m/>
    <m/>
    <m/>
    <m/>
    <n v="16"/>
  </r>
  <r>
    <x v="4"/>
    <x v="43"/>
    <x v="44"/>
    <n v="1"/>
    <n v="35"/>
    <x v="6"/>
    <x v="1"/>
    <s v="London Saints"/>
    <x v="13"/>
    <x v="0"/>
    <n v="35"/>
    <x v="35"/>
    <x v="6"/>
    <n v="35"/>
    <n v="193"/>
    <n v="18"/>
    <n v="70"/>
    <x v="36"/>
    <n v="1"/>
    <m/>
    <m/>
    <m/>
    <m/>
    <n v="18"/>
  </r>
  <r>
    <x v="4"/>
    <x v="44"/>
    <x v="45"/>
    <n v="1"/>
    <n v="20"/>
    <x v="19"/>
    <x v="1"/>
    <s v="FC Chad"/>
    <x v="36"/>
    <x v="6"/>
    <n v="20"/>
    <x v="36"/>
    <x v="2"/>
    <n v="20"/>
    <n v="200"/>
    <n v="16"/>
    <n v="40"/>
    <x v="37"/>
    <n v="1"/>
    <m/>
    <m/>
    <m/>
    <m/>
    <n v="16"/>
  </r>
  <r>
    <x v="4"/>
    <x v="44"/>
    <x v="46"/>
    <n v="1"/>
    <n v="20"/>
    <x v="19"/>
    <x v="1"/>
    <s v="New Barbarian Weasels"/>
    <x v="17"/>
    <x v="9"/>
    <n v="20"/>
    <x v="37"/>
    <x v="5"/>
    <n v="20"/>
    <n v="219"/>
    <n v="7"/>
    <n v="40"/>
    <x v="38"/>
    <n v="1"/>
    <m/>
    <m/>
    <m/>
    <m/>
    <n v="7"/>
  </r>
  <r>
    <x v="4"/>
    <x v="45"/>
    <x v="47"/>
    <n v="1"/>
    <n v="35"/>
    <x v="14"/>
    <x v="1"/>
    <s v="East Harrow Cheetahs"/>
    <x v="20"/>
    <x v="1"/>
    <n v="35"/>
    <x v="38"/>
    <x v="7"/>
    <n v="25"/>
    <n v="165"/>
    <n v="12"/>
    <n v="60"/>
    <x v="39"/>
    <m/>
    <m/>
    <m/>
    <m/>
    <n v="1"/>
    <n v="12"/>
  </r>
  <r>
    <x v="5"/>
    <x v="46"/>
    <x v="48"/>
    <n v="1"/>
    <n v="35"/>
    <x v="6"/>
    <x v="1"/>
    <s v="Lager Louts"/>
    <x v="37"/>
    <x v="2"/>
    <n v="31"/>
    <x v="39"/>
    <x v="6"/>
    <n v="31"/>
    <n v="197"/>
    <n v="16"/>
    <n v="62"/>
    <x v="40"/>
    <m/>
    <m/>
    <m/>
    <m/>
    <n v="1"/>
    <n v="16"/>
  </r>
  <r>
    <x v="5"/>
    <x v="47"/>
    <x v="49"/>
    <n v="1"/>
    <n v="40"/>
    <x v="6"/>
    <x v="1"/>
    <s v="Enterprise"/>
    <x v="38"/>
    <x v="8"/>
    <n v="40"/>
    <x v="34"/>
    <x v="2"/>
    <n v="25"/>
    <n v="333"/>
    <n v="15"/>
    <n v="65"/>
    <x v="41"/>
    <n v="1"/>
    <m/>
    <m/>
    <m/>
    <m/>
    <n v="15"/>
  </r>
  <r>
    <x v="5"/>
    <x v="48"/>
    <x v="50"/>
    <n v="1"/>
    <n v="35"/>
    <x v="20"/>
    <x v="1"/>
    <s v="Old Cubbonians"/>
    <x v="35"/>
    <x v="2"/>
    <n v="35"/>
    <x v="40"/>
    <x v="2"/>
    <n v="15"/>
    <n v="140"/>
    <n v="17"/>
    <n v="50"/>
    <x v="26"/>
    <n v="1"/>
    <m/>
    <m/>
    <m/>
    <m/>
    <n v="17"/>
  </r>
  <r>
    <x v="5"/>
    <x v="49"/>
    <x v="51"/>
    <n v="1"/>
    <n v="35"/>
    <x v="6"/>
    <x v="0"/>
    <s v="West XI"/>
    <x v="39"/>
    <x v="8"/>
    <n v="33.1666666666666"/>
    <x v="41"/>
    <x v="0"/>
    <n v="35"/>
    <n v="269"/>
    <n v="16"/>
    <n v="68.1666666666666"/>
    <x v="11"/>
    <n v="1"/>
    <m/>
    <m/>
    <m/>
    <m/>
    <n v="16"/>
  </r>
  <r>
    <x v="5"/>
    <x v="50"/>
    <x v="52"/>
    <n v="1"/>
    <s v="T"/>
    <x v="21"/>
    <x v="1"/>
    <s v="London Saints"/>
    <x v="3"/>
    <x v="6"/>
    <n v="50"/>
    <x v="3"/>
    <x v="6"/>
    <n v="41"/>
    <n v="259"/>
    <n v="15"/>
    <n v="91"/>
    <x v="42"/>
    <m/>
    <m/>
    <m/>
    <m/>
    <n v="1"/>
    <n v="15"/>
  </r>
  <r>
    <x v="5"/>
    <x v="51"/>
    <x v="53"/>
    <n v="1"/>
    <n v="35"/>
    <x v="6"/>
    <x v="1"/>
    <s v="NELPS"/>
    <x v="40"/>
    <x v="2"/>
    <n v="35"/>
    <x v="42"/>
    <x v="10"/>
    <n v="34.5"/>
    <n v="300"/>
    <n v="19"/>
    <n v="69.5"/>
    <x v="43"/>
    <n v="1"/>
    <m/>
    <m/>
    <m/>
    <m/>
    <n v="19"/>
  </r>
  <r>
    <x v="5"/>
    <x v="52"/>
    <x v="54"/>
    <n v="1"/>
    <s v="T"/>
    <x v="19"/>
    <x v="1"/>
    <s v="New Barbarian Weasels"/>
    <x v="39"/>
    <x v="6"/>
    <n v="44"/>
    <x v="43"/>
    <x v="0"/>
    <n v="28.5"/>
    <n v="183"/>
    <n v="17"/>
    <n v="72.5"/>
    <x v="44"/>
    <n v="1"/>
    <m/>
    <m/>
    <m/>
    <m/>
    <n v="17"/>
  </r>
  <r>
    <x v="5"/>
    <x v="53"/>
    <x v="55"/>
    <n v="1"/>
    <n v="35"/>
    <x v="22"/>
    <x v="0"/>
    <s v="NELPS"/>
    <x v="20"/>
    <x v="2"/>
    <n v="34.1666666666666"/>
    <x v="19"/>
    <x v="2"/>
    <n v="35"/>
    <n v="163"/>
    <n v="17"/>
    <n v="69.1666666666666"/>
    <x v="35"/>
    <n v="1"/>
    <m/>
    <m/>
    <m/>
    <m/>
    <n v="17"/>
  </r>
  <r>
    <x v="5"/>
    <x v="54"/>
    <x v="56"/>
    <n v="1"/>
    <n v="35"/>
    <x v="6"/>
    <x v="1"/>
    <s v="West XI"/>
    <x v="41"/>
    <x v="7"/>
    <n v="35"/>
    <x v="8"/>
    <x v="0"/>
    <n v="34"/>
    <n v="301"/>
    <n v="15"/>
    <n v="69"/>
    <x v="38"/>
    <n v="1"/>
    <m/>
    <m/>
    <m/>
    <m/>
    <n v="15"/>
  </r>
  <r>
    <x v="5"/>
    <x v="55"/>
    <x v="57"/>
    <n v="1"/>
    <n v="40"/>
    <x v="6"/>
    <x v="1"/>
    <s v="Urban Associates"/>
    <x v="42"/>
    <x v="0"/>
    <n v="33.3333333333333"/>
    <x v="44"/>
    <x v="8"/>
    <n v="30.6666666666666"/>
    <n v="187"/>
    <n v="17"/>
    <n v="63.999999999999901"/>
    <x v="16"/>
    <m/>
    <m/>
    <m/>
    <m/>
    <n v="1"/>
    <n v="17"/>
  </r>
  <r>
    <x v="5"/>
    <x v="56"/>
    <x v="58"/>
    <n v="1"/>
    <s v="T"/>
    <x v="15"/>
    <x v="0"/>
    <s v="London Owls"/>
    <x v="6"/>
    <x v="10"/>
    <n v="17"/>
    <x v="20"/>
    <x v="6"/>
    <n v="30.3333333333333"/>
    <n v="169"/>
    <n v="9"/>
    <n v="47.3333333333333"/>
    <x v="45"/>
    <n v="1"/>
    <m/>
    <m/>
    <m/>
    <m/>
    <n v="9"/>
  </r>
  <r>
    <x v="5"/>
    <x v="57"/>
    <x v="59"/>
    <n v="1"/>
    <n v="40"/>
    <x v="6"/>
    <x v="0"/>
    <s v="New Barbarian Weasels"/>
    <x v="43"/>
    <x v="1"/>
    <n v="39.5"/>
    <x v="45"/>
    <x v="6"/>
    <n v="40"/>
    <n v="322"/>
    <n v="17"/>
    <n v="79.5"/>
    <x v="46"/>
    <n v="1"/>
    <m/>
    <m/>
    <m/>
    <m/>
    <n v="17"/>
  </r>
  <r>
    <x v="5"/>
    <x v="58"/>
    <x v="60"/>
    <n v="1"/>
    <n v="40"/>
    <x v="6"/>
    <x v="1"/>
    <s v="Old Cubbonians"/>
    <x v="41"/>
    <x v="6"/>
    <n v="40"/>
    <x v="46"/>
    <x v="10"/>
    <n v="23.1666666666666"/>
    <n v="220"/>
    <n v="18"/>
    <n v="63.1666666666666"/>
    <x v="47"/>
    <n v="1"/>
    <m/>
    <m/>
    <m/>
    <m/>
    <n v="18"/>
  </r>
  <r>
    <x v="5"/>
    <x v="59"/>
    <x v="61"/>
    <n v="1"/>
    <n v="35"/>
    <x v="0"/>
    <x v="1"/>
    <s v="West XI"/>
    <x v="44"/>
    <x v="1"/>
    <n v="31.1666666666666"/>
    <x v="47"/>
    <x v="5"/>
    <n v="24.8333333333333"/>
    <n v="193"/>
    <n v="14"/>
    <n v="55.999999999999901"/>
    <x v="30"/>
    <m/>
    <m/>
    <m/>
    <m/>
    <n v="1"/>
    <n v="14"/>
  </r>
  <r>
    <x v="5"/>
    <x v="60"/>
    <x v="62"/>
    <n v="1"/>
    <n v="40"/>
    <x v="6"/>
    <x v="1"/>
    <s v="London Saints"/>
    <x v="45"/>
    <x v="8"/>
    <n v="40"/>
    <x v="48"/>
    <x v="0"/>
    <n v="31.5"/>
    <n v="318"/>
    <n v="16"/>
    <n v="71.5"/>
    <x v="47"/>
    <n v="1"/>
    <m/>
    <m/>
    <m/>
    <m/>
    <n v="16"/>
  </r>
  <r>
    <x v="5"/>
    <x v="61"/>
    <x v="63"/>
    <n v="1"/>
    <n v="35"/>
    <x v="6"/>
    <x v="1"/>
    <s v="Enterprise"/>
    <x v="46"/>
    <x v="1"/>
    <n v="25.5"/>
    <x v="49"/>
    <x v="2"/>
    <n v="21.8333333333333"/>
    <n v="117"/>
    <n v="18"/>
    <n v="47.3333333333333"/>
    <x v="48"/>
    <n v="1"/>
    <m/>
    <m/>
    <m/>
    <m/>
    <n v="18"/>
  </r>
  <r>
    <x v="5"/>
    <x v="62"/>
    <x v="64"/>
    <n v="1"/>
    <n v="20"/>
    <x v="19"/>
    <x v="0"/>
    <s v="FC Chad"/>
    <x v="47"/>
    <x v="9"/>
    <n v="10.8333333333333"/>
    <x v="2"/>
    <x v="6"/>
    <n v="20"/>
    <n v="205"/>
    <n v="10"/>
    <n v="30.8333333333333"/>
    <x v="49"/>
    <n v="1"/>
    <m/>
    <m/>
    <m/>
    <m/>
    <n v="10"/>
  </r>
  <r>
    <x v="5"/>
    <x v="62"/>
    <x v="65"/>
    <n v="1"/>
    <n v="20"/>
    <x v="19"/>
    <x v="0"/>
    <s v="New Barbarian Weasels"/>
    <x v="48"/>
    <x v="0"/>
    <n v="17.8333333333333"/>
    <x v="3"/>
    <x v="6"/>
    <n v="20"/>
    <n v="242"/>
    <n v="18"/>
    <n v="37.8333333333333"/>
    <x v="50"/>
    <m/>
    <m/>
    <m/>
    <m/>
    <n v="1"/>
    <n v="18"/>
  </r>
  <r>
    <x v="5"/>
    <x v="63"/>
    <x v="66"/>
    <n v="1"/>
    <s v="T"/>
    <x v="6"/>
    <x v="1"/>
    <s v="London Owls"/>
    <x v="49"/>
    <x v="1"/>
    <n v="35"/>
    <x v="50"/>
    <x v="11"/>
    <n v="37.8333333333333"/>
    <n v="474"/>
    <n v="9"/>
    <n v="72.8333333333333"/>
    <x v="51"/>
    <m/>
    <m/>
    <m/>
    <m/>
    <n v="1"/>
    <n v="9"/>
  </r>
  <r>
    <x v="5"/>
    <x v="64"/>
    <x v="67"/>
    <n v="1"/>
    <s v="T"/>
    <x v="3"/>
    <x v="0"/>
    <s v="Urban Associates"/>
    <x v="21"/>
    <x v="4"/>
    <n v="35.5"/>
    <x v="13"/>
    <x v="0"/>
    <n v="40.3333333333333"/>
    <n v="260"/>
    <n v="14"/>
    <n v="75.8333333333333"/>
    <x v="11"/>
    <n v="1"/>
    <m/>
    <m/>
    <m/>
    <m/>
    <n v="14"/>
  </r>
  <r>
    <x v="6"/>
    <x v="65"/>
    <x v="68"/>
    <n v="1"/>
    <n v="35"/>
    <x v="6"/>
    <x v="0"/>
    <s v="Lager Louts"/>
    <x v="46"/>
    <x v="5"/>
    <n v="18"/>
    <x v="51"/>
    <x v="0"/>
    <n v="27"/>
    <n v="140"/>
    <n v="13"/>
    <n v="45"/>
    <x v="9"/>
    <n v="1"/>
    <m/>
    <m/>
    <m/>
    <m/>
    <n v="13"/>
  </r>
  <r>
    <x v="6"/>
    <x v="66"/>
    <x v="69"/>
    <n v="1"/>
    <s v="T"/>
    <x v="3"/>
    <x v="1"/>
    <s v="Urban Associates"/>
    <x v="50"/>
    <x v="0"/>
    <n v="34"/>
    <x v="52"/>
    <x v="0"/>
    <n v="32"/>
    <n v="221"/>
    <n v="20"/>
    <n v="66"/>
    <x v="52"/>
    <n v="1"/>
    <m/>
    <m/>
    <m/>
    <m/>
    <n v="20"/>
  </r>
  <r>
    <x v="6"/>
    <x v="67"/>
    <x v="70"/>
    <n v="1"/>
    <n v="35"/>
    <x v="0"/>
    <x v="1"/>
    <s v="West XI"/>
    <x v="22"/>
    <x v="0"/>
    <n v="28.5"/>
    <x v="53"/>
    <x v="4"/>
    <n v="22.6666666666666"/>
    <n v="140"/>
    <n v="14"/>
    <n v="51.1666666666666"/>
    <x v="53"/>
    <m/>
    <m/>
    <m/>
    <m/>
    <n v="1"/>
    <n v="14"/>
  </r>
  <r>
    <x v="6"/>
    <x v="68"/>
    <x v="71"/>
    <n v="1"/>
    <s v="T"/>
    <x v="6"/>
    <x v="0"/>
    <s v="Enterprise"/>
    <x v="51"/>
    <x v="8"/>
    <n v="39.5"/>
    <x v="54"/>
    <x v="8"/>
    <n v="12.1666666666666"/>
    <n v="141"/>
    <n v="13"/>
    <n v="51.6666666666666"/>
    <x v="7"/>
    <m/>
    <m/>
    <n v="1"/>
    <m/>
    <m/>
    <n v="13"/>
  </r>
  <r>
    <x v="6"/>
    <x v="69"/>
    <x v="72"/>
    <n v="1"/>
    <s v="T"/>
    <x v="6"/>
    <x v="0"/>
    <s v="12 Angry Men"/>
    <x v="52"/>
    <x v="7"/>
    <n v="35"/>
    <x v="55"/>
    <x v="5"/>
    <n v="43"/>
    <n v="246"/>
    <n v="10"/>
    <n v="78"/>
    <x v="54"/>
    <m/>
    <n v="1"/>
    <m/>
    <m/>
    <m/>
    <n v="10"/>
  </r>
  <r>
    <x v="6"/>
    <x v="70"/>
    <x v="73"/>
    <n v="1"/>
    <s v="T"/>
    <x v="23"/>
    <x v="0"/>
    <s v="Wandham"/>
    <x v="53"/>
    <x v="7"/>
    <n v="45.3333333333333"/>
    <x v="56"/>
    <x v="2"/>
    <n v="45.3333333333333"/>
    <n v="369"/>
    <n v="14"/>
    <n v="90.6666666666666"/>
    <x v="10"/>
    <n v="1"/>
    <m/>
    <m/>
    <m/>
    <m/>
    <n v="14"/>
  </r>
  <r>
    <x v="6"/>
    <x v="71"/>
    <x v="74"/>
    <n v="1"/>
    <n v="35"/>
    <x v="14"/>
    <x v="1"/>
    <s v="NELPS"/>
    <x v="54"/>
    <x v="2"/>
    <n v="35"/>
    <x v="53"/>
    <x v="2"/>
    <n v="27.3333333333333"/>
    <n v="267"/>
    <n v="17"/>
    <n v="62.3333333333333"/>
    <x v="55"/>
    <n v="1"/>
    <m/>
    <m/>
    <m/>
    <m/>
    <n v="17"/>
  </r>
  <r>
    <x v="6"/>
    <x v="72"/>
    <x v="75"/>
    <n v="1"/>
    <s v="T"/>
    <x v="19"/>
    <x v="0"/>
    <s v="New Barbarian Weasels"/>
    <x v="55"/>
    <x v="8"/>
    <n v="37.8333333333333"/>
    <x v="57"/>
    <x v="2"/>
    <n v="41"/>
    <n v="343"/>
    <n v="15"/>
    <n v="78.8333333333333"/>
    <x v="11"/>
    <n v="1"/>
    <m/>
    <m/>
    <m/>
    <m/>
    <n v="15"/>
  </r>
  <r>
    <x v="6"/>
    <x v="73"/>
    <x v="76"/>
    <n v="1"/>
    <s v="T"/>
    <x v="21"/>
    <x v="1"/>
    <s v="London Saints"/>
    <x v="33"/>
    <x v="8"/>
    <n v="48.3333333333333"/>
    <x v="58"/>
    <x v="2"/>
    <n v="39"/>
    <n v="213"/>
    <n v="15"/>
    <n v="87.3333333333333"/>
    <x v="54"/>
    <m/>
    <n v="1"/>
    <m/>
    <m/>
    <m/>
    <n v="15"/>
  </r>
  <r>
    <x v="6"/>
    <x v="74"/>
    <x v="77"/>
    <n v="1"/>
    <n v="40"/>
    <x v="6"/>
    <x v="1"/>
    <s v="West XI"/>
    <x v="56"/>
    <x v="1"/>
    <n v="40"/>
    <x v="59"/>
    <x v="0"/>
    <n v="39.5"/>
    <n v="351"/>
    <n v="19"/>
    <n v="79.5"/>
    <x v="56"/>
    <n v="1"/>
    <m/>
    <m/>
    <m/>
    <m/>
    <n v="19"/>
  </r>
  <r>
    <x v="6"/>
    <x v="75"/>
    <x v="78"/>
    <n v="1"/>
    <s v="T"/>
    <x v="6"/>
    <x v="1"/>
    <s v="Urban Associates"/>
    <x v="57"/>
    <x v="7"/>
    <n v="38"/>
    <x v="60"/>
    <x v="8"/>
    <n v="30.1666666666666"/>
    <n v="302"/>
    <n v="12"/>
    <n v="68.1666666666666"/>
    <x v="16"/>
    <m/>
    <m/>
    <m/>
    <m/>
    <n v="1"/>
    <n v="12"/>
  </r>
  <r>
    <x v="6"/>
    <x v="76"/>
    <x v="79"/>
    <n v="1"/>
    <n v="35"/>
    <x v="6"/>
    <x v="1"/>
    <s v="New Barbarian Weasels"/>
    <x v="17"/>
    <x v="0"/>
    <n v="33"/>
    <x v="61"/>
    <x v="4"/>
    <n v="20.3333333333333"/>
    <n v="249"/>
    <n v="14"/>
    <n v="53.3333333333333"/>
    <x v="53"/>
    <m/>
    <m/>
    <m/>
    <m/>
    <n v="1"/>
    <n v="14"/>
  </r>
  <r>
    <x v="6"/>
    <x v="77"/>
    <x v="80"/>
    <n v="1"/>
    <s v="T"/>
    <x v="6"/>
    <x v="1"/>
    <s v="London Owls"/>
    <x v="58"/>
    <x v="7"/>
    <n v="39"/>
    <x v="62"/>
    <x v="0"/>
    <n v="23.8333333333333"/>
    <n v="372"/>
    <n v="15"/>
    <n v="62.8333333333333"/>
    <x v="57"/>
    <n v="1"/>
    <m/>
    <m/>
    <m/>
    <m/>
    <n v="15"/>
  </r>
  <r>
    <x v="6"/>
    <x v="78"/>
    <x v="81"/>
    <n v="1"/>
    <n v="40"/>
    <x v="24"/>
    <x v="0"/>
    <s v="12 Angry Men"/>
    <x v="33"/>
    <x v="8"/>
    <n v="28.6666666666666"/>
    <x v="28"/>
    <x v="0"/>
    <n v="36.6666666666666"/>
    <n v="293"/>
    <n v="16"/>
    <n v="65.333333333333201"/>
    <x v="11"/>
    <n v="1"/>
    <m/>
    <m/>
    <m/>
    <m/>
    <n v="16"/>
  </r>
  <r>
    <x v="6"/>
    <x v="79"/>
    <x v="82"/>
    <n v="1"/>
    <n v="40"/>
    <x v="6"/>
    <x v="1"/>
    <s v="London Saints"/>
    <x v="15"/>
    <x v="0"/>
    <n v="29.8333333333333"/>
    <x v="63"/>
    <x v="1"/>
    <n v="29.6666666666666"/>
    <n v="178"/>
    <n v="16"/>
    <n v="59.499999999999901"/>
    <x v="3"/>
    <m/>
    <m/>
    <m/>
    <m/>
    <n v="1"/>
    <n v="16"/>
  </r>
  <r>
    <x v="6"/>
    <x v="80"/>
    <x v="83"/>
    <n v="1"/>
    <s v="T"/>
    <x v="6"/>
    <x v="1"/>
    <s v="Enterprise"/>
    <x v="59"/>
    <x v="0"/>
    <n v="39.5"/>
    <x v="64"/>
    <x v="10"/>
    <n v="30.8333333333333"/>
    <n v="316"/>
    <n v="21"/>
    <n v="70.3333333333333"/>
    <x v="58"/>
    <n v="1"/>
    <m/>
    <m/>
    <m/>
    <m/>
    <n v="21"/>
  </r>
  <r>
    <x v="6"/>
    <x v="81"/>
    <x v="84"/>
    <n v="1"/>
    <n v="20"/>
    <x v="19"/>
    <x v="1"/>
    <s v="Urban Associates"/>
    <x v="60"/>
    <x v="4"/>
    <n v="20"/>
    <x v="65"/>
    <x v="4"/>
    <n v="20"/>
    <n v="266"/>
    <n v="8"/>
    <n v="40"/>
    <x v="59"/>
    <n v="1"/>
    <m/>
    <m/>
    <m/>
    <m/>
    <n v="8"/>
  </r>
  <r>
    <x v="6"/>
    <x v="81"/>
    <x v="85"/>
    <n v="1"/>
    <n v="20"/>
    <x v="19"/>
    <x v="0"/>
    <s v="New Barbarian Weasels"/>
    <x v="35"/>
    <x v="0"/>
    <n v="19.6666666666666"/>
    <x v="66"/>
    <x v="2"/>
    <n v="20"/>
    <n v="226"/>
    <n v="19"/>
    <n v="39.6666666666666"/>
    <x v="60"/>
    <m/>
    <m/>
    <m/>
    <m/>
    <n v="1"/>
    <n v="19"/>
  </r>
  <r>
    <x v="6"/>
    <x v="82"/>
    <x v="86"/>
    <n v="1"/>
    <s v="T"/>
    <x v="6"/>
    <x v="1"/>
    <s v="Rotherham SC"/>
    <x v="61"/>
    <x v="6"/>
    <n v="36.5"/>
    <x v="67"/>
    <x v="6"/>
    <n v="28.8333333333333"/>
    <n v="352"/>
    <n v="15"/>
    <n v="65.3333333333333"/>
    <x v="61"/>
    <n v="1"/>
    <m/>
    <m/>
    <m/>
    <m/>
    <n v="15"/>
  </r>
  <r>
    <x v="6"/>
    <x v="83"/>
    <x v="87"/>
    <n v="1"/>
    <n v="35"/>
    <x v="3"/>
    <x v="0"/>
    <s v="West XI"/>
    <x v="62"/>
    <x v="4"/>
    <n v="14.5"/>
    <x v="68"/>
    <x v="2"/>
    <n v="27.5"/>
    <n v="113"/>
    <n v="13"/>
    <n v="42"/>
    <x v="10"/>
    <n v="1"/>
    <m/>
    <m/>
    <m/>
    <m/>
    <n v="13"/>
  </r>
  <r>
    <x v="7"/>
    <x v="84"/>
    <x v="88"/>
    <n v="1"/>
    <n v="35"/>
    <x v="6"/>
    <x v="1"/>
    <s v="Lager Louts"/>
    <x v="63"/>
    <x v="1"/>
    <n v="34"/>
    <x v="69"/>
    <x v="2"/>
    <n v="32"/>
    <n v="332"/>
    <n v="18"/>
    <n v="66"/>
    <x v="62"/>
    <n v="1"/>
    <m/>
    <m/>
    <m/>
    <m/>
    <n v="18"/>
  </r>
  <r>
    <x v="7"/>
    <x v="85"/>
    <x v="89"/>
    <n v="1"/>
    <s v="T"/>
    <x v="6"/>
    <x v="0"/>
    <s v="Urban Associates"/>
    <x v="64"/>
    <x v="1"/>
    <n v="34.5"/>
    <x v="30"/>
    <x v="0"/>
    <n v="35"/>
    <n v="225"/>
    <n v="19"/>
    <n v="69.5"/>
    <x v="46"/>
    <n v="1"/>
    <m/>
    <m/>
    <m/>
    <m/>
    <n v="19"/>
  </r>
  <r>
    <x v="7"/>
    <x v="86"/>
    <x v="90"/>
    <n v="1"/>
    <n v="35"/>
    <x v="25"/>
    <x v="0"/>
    <s v="Rotherham SC"/>
    <x v="8"/>
    <x v="0"/>
    <n v="27"/>
    <x v="70"/>
    <x v="5"/>
    <n v="35"/>
    <n v="383"/>
    <n v="15"/>
    <n v="62"/>
    <x v="63"/>
    <m/>
    <m/>
    <m/>
    <m/>
    <n v="1"/>
    <n v="15"/>
  </r>
  <r>
    <x v="7"/>
    <x v="87"/>
    <x v="91"/>
    <n v="1"/>
    <s v="T"/>
    <x v="6"/>
    <x v="1"/>
    <s v="Enterprise"/>
    <x v="65"/>
    <x v="8"/>
    <n v="35"/>
    <x v="71"/>
    <x v="6"/>
    <n v="11.8333333333333"/>
    <n v="297"/>
    <n v="14"/>
    <n v="46.8333333333333"/>
    <x v="64"/>
    <n v="1"/>
    <m/>
    <m/>
    <m/>
    <m/>
    <n v="14"/>
  </r>
  <r>
    <x v="7"/>
    <x v="88"/>
    <x v="92"/>
    <n v="1"/>
    <n v="35"/>
    <x v="6"/>
    <x v="0"/>
    <s v="West XI"/>
    <x v="40"/>
    <x v="0"/>
    <n v="34.8333333333333"/>
    <x v="57"/>
    <x v="8"/>
    <n v="35"/>
    <n v="331"/>
    <n v="17"/>
    <n v="69.8333333333333"/>
    <x v="65"/>
    <m/>
    <m/>
    <m/>
    <m/>
    <n v="1"/>
    <n v="17"/>
  </r>
  <r>
    <x v="7"/>
    <x v="89"/>
    <x v="93"/>
    <n v="1"/>
    <s v="T"/>
    <x v="26"/>
    <x v="1"/>
    <s v="12 Angry Men"/>
    <x v="66"/>
    <x v="6"/>
    <n v="37"/>
    <x v="31"/>
    <x v="5"/>
    <n v="30.1666666666666"/>
    <n v="285"/>
    <n v="12"/>
    <n v="67.1666666666666"/>
    <x v="30"/>
    <m/>
    <m/>
    <m/>
    <m/>
    <n v="1"/>
    <n v="12"/>
  </r>
  <r>
    <x v="7"/>
    <x v="90"/>
    <x v="94"/>
    <n v="1"/>
    <n v="35"/>
    <x v="6"/>
    <x v="1"/>
    <s v="FC Chad"/>
    <x v="67"/>
    <x v="5"/>
    <n v="15"/>
    <x v="72"/>
    <x v="11"/>
    <m/>
    <n v="45"/>
    <n v="3"/>
    <n v="15"/>
    <x v="7"/>
    <m/>
    <m/>
    <n v="1"/>
    <m/>
    <m/>
    <n v="3"/>
  </r>
  <r>
    <x v="7"/>
    <x v="91"/>
    <x v="95"/>
    <n v="1"/>
    <n v="40"/>
    <x v="19"/>
    <x v="1"/>
    <s v="New Barbarian Weasels"/>
    <x v="45"/>
    <x v="2"/>
    <n v="40"/>
    <x v="65"/>
    <x v="2"/>
    <n v="32"/>
    <n v="340"/>
    <n v="17"/>
    <n v="72"/>
    <x v="66"/>
    <n v="1"/>
    <m/>
    <m/>
    <m/>
    <m/>
    <n v="17"/>
  </r>
  <r>
    <x v="7"/>
    <x v="92"/>
    <x v="96"/>
    <n v="1"/>
    <s v="T"/>
    <x v="25"/>
    <x v="1"/>
    <s v="London Saints"/>
    <x v="68"/>
    <x v="0"/>
    <n v="36"/>
    <x v="73"/>
    <x v="2"/>
    <n v="32.5"/>
    <n v="231"/>
    <n v="19"/>
    <n v="68.5"/>
    <x v="44"/>
    <n v="1"/>
    <m/>
    <m/>
    <m/>
    <m/>
    <n v="19"/>
  </r>
  <r>
    <x v="7"/>
    <x v="93"/>
    <x v="97"/>
    <n v="1"/>
    <n v="40"/>
    <x v="6"/>
    <x v="1"/>
    <s v="Virgin Casuals"/>
    <x v="69"/>
    <x v="0"/>
    <n v="39.5"/>
    <x v="74"/>
    <x v="2"/>
    <n v="24"/>
    <n v="256"/>
    <n v="19"/>
    <n v="63.5"/>
    <x v="67"/>
    <n v="1"/>
    <m/>
    <m/>
    <m/>
    <m/>
    <n v="19"/>
  </r>
  <r>
    <x v="7"/>
    <x v="94"/>
    <x v="98"/>
    <n v="1"/>
    <s v="T"/>
    <x v="25"/>
    <x v="1"/>
    <s v="London Owls"/>
    <x v="59"/>
    <x v="1"/>
    <n v="25.8333333333333"/>
    <x v="48"/>
    <x v="0"/>
    <n v="35.1666666666666"/>
    <n v="283"/>
    <n v="19"/>
    <n v="60.999999999999901"/>
    <x v="68"/>
    <n v="1"/>
    <m/>
    <m/>
    <m/>
    <m/>
    <n v="19"/>
  </r>
  <r>
    <x v="7"/>
    <x v="95"/>
    <x v="99"/>
    <n v="1"/>
    <n v="35"/>
    <x v="0"/>
    <x v="0"/>
    <s v="West XI"/>
    <x v="70"/>
    <x v="7"/>
    <n v="30.8333333333333"/>
    <x v="75"/>
    <x v="7"/>
    <n v="35"/>
    <n v="309"/>
    <n v="8"/>
    <n v="65.8333333333333"/>
    <x v="10"/>
    <n v="1"/>
    <m/>
    <m/>
    <m/>
    <m/>
    <n v="8"/>
  </r>
  <r>
    <x v="7"/>
    <x v="96"/>
    <x v="100"/>
    <n v="1"/>
    <s v="T"/>
    <x v="14"/>
    <x v="0"/>
    <s v="New Barbarian Weasels"/>
    <x v="37"/>
    <x v="2"/>
    <n v="29.6666666666666"/>
    <x v="44"/>
    <x v="0"/>
    <n v="33.5"/>
    <n v="192"/>
    <n v="18"/>
    <n v="63.1666666666666"/>
    <x v="35"/>
    <n v="1"/>
    <m/>
    <m/>
    <m/>
    <m/>
    <n v="18"/>
  </r>
  <r>
    <x v="7"/>
    <x v="97"/>
    <x v="101"/>
    <n v="1"/>
    <s v="T"/>
    <x v="3"/>
    <x v="0"/>
    <s v="Urban Associates"/>
    <x v="12"/>
    <x v="0"/>
    <n v="34.3333333333333"/>
    <x v="76"/>
    <x v="2"/>
    <n v="38.5"/>
    <n v="314"/>
    <n v="19"/>
    <n v="72.8333333333333"/>
    <x v="24"/>
    <m/>
    <m/>
    <m/>
    <m/>
    <n v="1"/>
    <n v="19"/>
  </r>
  <r>
    <x v="7"/>
    <x v="98"/>
    <x v="102"/>
    <n v="1"/>
    <n v="35"/>
    <x v="14"/>
    <x v="0"/>
    <s v="London Saints"/>
    <x v="29"/>
    <x v="2"/>
    <n v="33.1666666666666"/>
    <x v="77"/>
    <x v="2"/>
    <n v="35"/>
    <n v="293"/>
    <n v="17"/>
    <n v="68.1666666666666"/>
    <x v="46"/>
    <n v="1"/>
    <m/>
    <m/>
    <m/>
    <m/>
    <n v="17"/>
  </r>
  <r>
    <x v="7"/>
    <x v="99"/>
    <x v="103"/>
    <n v="1"/>
    <n v="20"/>
    <x v="19"/>
    <x v="1"/>
    <s v="FC Chad"/>
    <x v="31"/>
    <x v="2"/>
    <n v="20"/>
    <x v="19"/>
    <x v="8"/>
    <n v="20"/>
    <n v="232"/>
    <n v="15"/>
    <n v="40"/>
    <x v="69"/>
    <n v="1"/>
    <m/>
    <m/>
    <m/>
    <m/>
    <n v="15"/>
  </r>
  <r>
    <x v="7"/>
    <x v="99"/>
    <x v="104"/>
    <n v="1"/>
    <n v="20"/>
    <x v="19"/>
    <x v="0"/>
    <s v="New Barbarian Weasels"/>
    <x v="71"/>
    <x v="6"/>
    <n v="20"/>
    <x v="78"/>
    <x v="7"/>
    <n v="20"/>
    <n v="297"/>
    <n v="10"/>
    <n v="40"/>
    <x v="19"/>
    <m/>
    <m/>
    <m/>
    <m/>
    <n v="1"/>
    <n v="10"/>
  </r>
  <r>
    <x v="7"/>
    <x v="100"/>
    <x v="105"/>
    <n v="1"/>
    <n v="35"/>
    <x v="23"/>
    <x v="1"/>
    <s v="London Owls"/>
    <x v="23"/>
    <x v="3"/>
    <n v="30.6666666666666"/>
    <x v="79"/>
    <x v="10"/>
    <n v="34.8333333333333"/>
    <n v="240"/>
    <n v="22"/>
    <n v="65.499999999999901"/>
    <x v="70"/>
    <n v="1"/>
    <m/>
    <m/>
    <m/>
    <m/>
    <n v="22"/>
  </r>
  <r>
    <x v="7"/>
    <x v="101"/>
    <x v="106"/>
    <n v="1"/>
    <n v="35"/>
    <x v="3"/>
    <x v="1"/>
    <s v="West XI"/>
    <x v="72"/>
    <x v="0"/>
    <n v="33.3333333333333"/>
    <x v="44"/>
    <x v="0"/>
    <n v="28.6666666666666"/>
    <n v="267"/>
    <n v="20"/>
    <n v="61.999999999999901"/>
    <x v="71"/>
    <n v="1"/>
    <m/>
    <m/>
    <m/>
    <m/>
    <n v="20"/>
  </r>
  <r>
    <x v="8"/>
    <x v="102"/>
    <x v="107"/>
    <n v="1"/>
    <n v="35"/>
    <x v="14"/>
    <x v="1"/>
    <s v="Lager Louts"/>
    <x v="14"/>
    <x v="0"/>
    <n v="32"/>
    <x v="53"/>
    <x v="0"/>
    <n v="25"/>
    <n v="177"/>
    <n v="20"/>
    <n v="57"/>
    <x v="72"/>
    <n v="1"/>
    <m/>
    <m/>
    <m/>
    <m/>
    <n v="20"/>
  </r>
  <r>
    <x v="8"/>
    <x v="103"/>
    <x v="108"/>
    <n v="1"/>
    <s v="T"/>
    <x v="6"/>
    <x v="0"/>
    <s v="Enterprise"/>
    <x v="2"/>
    <x v="7"/>
    <n v="26"/>
    <x v="80"/>
    <x v="0"/>
    <n v="32"/>
    <n v="186"/>
    <n v="15"/>
    <n v="58"/>
    <x v="10"/>
    <n v="1"/>
    <m/>
    <m/>
    <m/>
    <m/>
    <n v="15"/>
  </r>
  <r>
    <x v="8"/>
    <x v="104"/>
    <x v="109"/>
    <n v="1"/>
    <s v="T"/>
    <x v="23"/>
    <x v="0"/>
    <s v="Urban Associates"/>
    <x v="1"/>
    <x v="6"/>
    <n v="31"/>
    <x v="47"/>
    <x v="0"/>
    <n v="34"/>
    <n v="197"/>
    <n v="17"/>
    <n v="65"/>
    <x v="73"/>
    <n v="1"/>
    <m/>
    <m/>
    <m/>
    <m/>
    <n v="17"/>
  </r>
  <r>
    <x v="8"/>
    <x v="105"/>
    <x v="110"/>
    <n v="1"/>
    <n v="35"/>
    <x v="23"/>
    <x v="0"/>
    <s v="West XI"/>
    <x v="73"/>
    <x v="4"/>
    <n v="32.3333333333333"/>
    <x v="81"/>
    <x v="0"/>
    <n v="31.8333333333333"/>
    <n v="231"/>
    <n v="14"/>
    <n v="64.1666666666666"/>
    <x v="27"/>
    <n v="1"/>
    <m/>
    <m/>
    <m/>
    <m/>
    <n v="14"/>
  </r>
  <r>
    <x v="8"/>
    <x v="106"/>
    <x v="111"/>
    <n v="1"/>
    <s v="T"/>
    <x v="26"/>
    <x v="0"/>
    <s v="12 Angry Men"/>
    <x v="74"/>
    <x v="0"/>
    <n v="33.5"/>
    <x v="78"/>
    <x v="6"/>
    <n v="38.8333333333333"/>
    <n v="303"/>
    <n v="18"/>
    <n v="72.3333333333333"/>
    <x v="74"/>
    <m/>
    <m/>
    <m/>
    <m/>
    <n v="1"/>
    <n v="18"/>
  </r>
  <r>
    <x v="8"/>
    <x v="107"/>
    <x v="112"/>
    <n v="1"/>
    <s v="T"/>
    <x v="27"/>
    <x v="0"/>
    <s v="Wandham"/>
    <x v="75"/>
    <x v="5"/>
    <n v="24.6666666666666"/>
    <x v="2"/>
    <x v="2"/>
    <n v="30.3333333333333"/>
    <n v="206"/>
    <n v="12"/>
    <n v="54.999999999999901"/>
    <x v="9"/>
    <n v="1"/>
    <m/>
    <m/>
    <m/>
    <m/>
    <n v="12"/>
  </r>
  <r>
    <x v="8"/>
    <x v="108"/>
    <x v="113"/>
    <n v="1"/>
    <s v="T"/>
    <x v="14"/>
    <x v="1"/>
    <s v="FC Chad"/>
    <x v="76"/>
    <x v="1"/>
    <n v="34.5"/>
    <x v="82"/>
    <x v="2"/>
    <n v="48.3333333333333"/>
    <n v="367"/>
    <n v="18"/>
    <n v="82.8333333333333"/>
    <x v="75"/>
    <n v="1"/>
    <m/>
    <m/>
    <m/>
    <m/>
    <n v="18"/>
  </r>
  <r>
    <x v="8"/>
    <x v="109"/>
    <x v="114"/>
    <n v="1"/>
    <n v="40"/>
    <x v="27"/>
    <x v="0"/>
    <s v="Virgin Casuals"/>
    <x v="77"/>
    <x v="1"/>
    <n v="40"/>
    <x v="83"/>
    <x v="8"/>
    <n v="40"/>
    <n v="339"/>
    <n v="16"/>
    <n v="80"/>
    <x v="46"/>
    <n v="1"/>
    <m/>
    <m/>
    <m/>
    <m/>
    <n v="16"/>
  </r>
  <r>
    <x v="8"/>
    <x v="110"/>
    <x v="115"/>
    <n v="1"/>
    <s v="T"/>
    <x v="28"/>
    <x v="1"/>
    <s v="Wandham"/>
    <x v="37"/>
    <x v="2"/>
    <n v="33.3333333333333"/>
    <x v="2"/>
    <x v="5"/>
    <n v="34"/>
    <n v="200"/>
    <n v="13"/>
    <n v="67.3333333333333"/>
    <x v="30"/>
    <m/>
    <m/>
    <m/>
    <m/>
    <n v="1"/>
    <n v="13"/>
  </r>
  <r>
    <x v="8"/>
    <x v="111"/>
    <x v="116"/>
    <n v="1"/>
    <s v="T"/>
    <x v="21"/>
    <x v="1"/>
    <s v="London Saints"/>
    <x v="68"/>
    <x v="0"/>
    <n v="37.3333333333333"/>
    <x v="84"/>
    <x v="0"/>
    <n v="38.3333333333333"/>
    <n v="314"/>
    <n v="20"/>
    <n v="75.6666666666666"/>
    <x v="70"/>
    <n v="1"/>
    <m/>
    <m/>
    <m/>
    <m/>
    <n v="20"/>
  </r>
  <r>
    <x v="8"/>
    <x v="112"/>
    <x v="117"/>
    <n v="1"/>
    <n v="35"/>
    <x v="0"/>
    <x v="1"/>
    <s v="West XI"/>
    <x v="78"/>
    <x v="0"/>
    <n v="35"/>
    <x v="78"/>
    <x v="5"/>
    <n v="32.6666666666666"/>
    <n v="315"/>
    <n v="15"/>
    <n v="67.6666666666666"/>
    <x v="30"/>
    <m/>
    <m/>
    <m/>
    <m/>
    <n v="1"/>
    <n v="15"/>
  </r>
  <r>
    <x v="8"/>
    <x v="113"/>
    <x v="118"/>
    <n v="1"/>
    <s v="T"/>
    <x v="23"/>
    <x v="1"/>
    <s v="New Barbarian Weasels"/>
    <x v="46"/>
    <x v="1"/>
    <n v="29.1666666666666"/>
    <x v="85"/>
    <x v="7"/>
    <n v="21.6666666666666"/>
    <n v="145"/>
    <n v="12"/>
    <n v="50.833333333333201"/>
    <x v="39"/>
    <m/>
    <m/>
    <m/>
    <m/>
    <n v="1"/>
    <n v="12"/>
  </r>
  <r>
    <x v="8"/>
    <x v="114"/>
    <x v="119"/>
    <n v="1"/>
    <s v="T"/>
    <x v="29"/>
    <x v="1"/>
    <s v="Sunderland SC"/>
    <x v="30"/>
    <x v="0"/>
    <n v="28.1666666666666"/>
    <x v="15"/>
    <x v="2"/>
    <n v="36.8333333333333"/>
    <n v="179"/>
    <n v="19"/>
    <n v="64.999999999999901"/>
    <x v="36"/>
    <n v="1"/>
    <m/>
    <m/>
    <m/>
    <m/>
    <n v="19"/>
  </r>
  <r>
    <x v="8"/>
    <x v="115"/>
    <x v="120"/>
    <n v="1"/>
    <s v="T"/>
    <x v="23"/>
    <x v="0"/>
    <s v="East Harrow Cheetahs"/>
    <x v="69"/>
    <x v="0"/>
    <n v="33.8333333333333"/>
    <x v="86"/>
    <x v="2"/>
    <n v="32.8333333333333"/>
    <n v="389"/>
    <n v="19"/>
    <n v="66.6666666666666"/>
    <x v="23"/>
    <m/>
    <m/>
    <m/>
    <m/>
    <n v="1"/>
    <n v="19"/>
  </r>
  <r>
    <x v="8"/>
    <x v="116"/>
    <x v="121"/>
    <n v="1"/>
    <n v="40"/>
    <x v="30"/>
    <x v="1"/>
    <s v="Urban Associates"/>
    <x v="79"/>
    <x v="0"/>
    <n v="39.8333333333333"/>
    <x v="87"/>
    <x v="2"/>
    <n v="40"/>
    <n v="325"/>
    <n v="19"/>
    <n v="79.8333333333333"/>
    <x v="40"/>
    <m/>
    <m/>
    <m/>
    <m/>
    <n v="1"/>
    <n v="19"/>
  </r>
  <r>
    <x v="8"/>
    <x v="117"/>
    <x v="122"/>
    <n v="1"/>
    <n v="35"/>
    <x v="23"/>
    <x v="1"/>
    <s v="London Saints"/>
    <x v="80"/>
    <x v="0"/>
    <n v="35"/>
    <x v="76"/>
    <x v="6"/>
    <n v="35"/>
    <n v="384"/>
    <n v="18"/>
    <n v="70"/>
    <x v="76"/>
    <n v="1"/>
    <m/>
    <m/>
    <m/>
    <m/>
    <n v="18"/>
  </r>
  <r>
    <x v="8"/>
    <x v="118"/>
    <x v="123"/>
    <n v="1"/>
    <n v="20"/>
    <x v="19"/>
    <x v="0"/>
    <s v="FC Chad"/>
    <x v="81"/>
    <x v="6"/>
    <n v="13.8333333333333"/>
    <x v="43"/>
    <x v="0"/>
    <n v="18.6666666666666"/>
    <n v="97"/>
    <n v="17"/>
    <n v="32.499999999999901"/>
    <x v="73"/>
    <n v="1"/>
    <m/>
    <m/>
    <m/>
    <m/>
    <n v="17"/>
  </r>
  <r>
    <x v="8"/>
    <x v="118"/>
    <x v="124"/>
    <n v="1"/>
    <n v="20"/>
    <x v="19"/>
    <x v="0"/>
    <s v="New Barbarian Weasels"/>
    <x v="1"/>
    <x v="7"/>
    <n v="18.6666666666666"/>
    <x v="39"/>
    <x v="2"/>
    <n v="20"/>
    <n v="199"/>
    <n v="14"/>
    <n v="38.6666666666666"/>
    <x v="10"/>
    <n v="1"/>
    <m/>
    <m/>
    <m/>
    <m/>
    <n v="14"/>
  </r>
  <r>
    <x v="8"/>
    <x v="119"/>
    <x v="125"/>
    <n v="1"/>
    <n v="35"/>
    <x v="23"/>
    <x v="0"/>
    <s v="Rotherham SC"/>
    <x v="82"/>
    <x v="1"/>
    <n v="24.8333333333333"/>
    <x v="88"/>
    <x v="0"/>
    <n v="31.3333333333333"/>
    <n v="213"/>
    <n v="19"/>
    <n v="56.1666666666666"/>
    <x v="46"/>
    <n v="1"/>
    <m/>
    <m/>
    <m/>
    <m/>
    <n v="19"/>
  </r>
  <r>
    <x v="9"/>
    <x v="120"/>
    <x v="126"/>
    <n v="1"/>
    <n v="35"/>
    <x v="6"/>
    <x v="1"/>
    <s v="Lager Louts"/>
    <x v="83"/>
    <x v="2"/>
    <n v="35"/>
    <x v="89"/>
    <x v="0"/>
    <n v="15.8333333333333"/>
    <n v="246"/>
    <n v="18"/>
    <n v="50.8333333333333"/>
    <x v="77"/>
    <n v="1"/>
    <m/>
    <m/>
    <m/>
    <m/>
    <n v="18"/>
  </r>
  <r>
    <x v="9"/>
    <x v="121"/>
    <x v="127"/>
    <n v="1"/>
    <n v="35"/>
    <x v="31"/>
    <x v="1"/>
    <s v="West XI"/>
    <x v="84"/>
    <x v="0"/>
    <n v="31.1666666666666"/>
    <x v="90"/>
    <x v="5"/>
    <n v="33.1666666666666"/>
    <n v="243"/>
    <n v="15"/>
    <n v="64.333333333333201"/>
    <x v="16"/>
    <m/>
    <m/>
    <m/>
    <m/>
    <n v="1"/>
    <n v="15"/>
  </r>
  <r>
    <x v="9"/>
    <x v="122"/>
    <x v="128"/>
    <n v="1"/>
    <s v="T"/>
    <x v="6"/>
    <x v="1"/>
    <s v="Urban Associates"/>
    <x v="85"/>
    <x v="1"/>
    <n v="34"/>
    <x v="21"/>
    <x v="8"/>
    <n v="31.6666666666666"/>
    <n v="185"/>
    <n v="16"/>
    <n v="65.6666666666666"/>
    <x v="16"/>
    <m/>
    <m/>
    <m/>
    <m/>
    <n v="1"/>
    <n v="16"/>
  </r>
  <r>
    <x v="9"/>
    <x v="123"/>
    <x v="129"/>
    <n v="1"/>
    <n v="40"/>
    <x v="6"/>
    <x v="1"/>
    <s v="West XI"/>
    <x v="86"/>
    <x v="1"/>
    <n v="40"/>
    <x v="91"/>
    <x v="0"/>
    <n v="35.3333333333333"/>
    <n v="263"/>
    <n v="19"/>
    <n v="75.3333333333333"/>
    <x v="78"/>
    <n v="1"/>
    <m/>
    <m/>
    <m/>
    <m/>
    <n v="19"/>
  </r>
  <r>
    <x v="9"/>
    <x v="124"/>
    <x v="130"/>
    <n v="1"/>
    <s v="T"/>
    <x v="26"/>
    <x v="1"/>
    <s v="12 Angry Men"/>
    <x v="87"/>
    <x v="0"/>
    <n v="36.3333333333333"/>
    <x v="19"/>
    <x v="0"/>
    <n v="27.8333333333333"/>
    <n v="211"/>
    <n v="20"/>
    <n v="64.1666666666666"/>
    <x v="79"/>
    <n v="1"/>
    <m/>
    <m/>
    <m/>
    <m/>
    <n v="20"/>
  </r>
  <r>
    <x v="9"/>
    <x v="125"/>
    <x v="131"/>
    <n v="1"/>
    <s v="T"/>
    <x v="6"/>
    <x v="0"/>
    <s v="Wandham"/>
    <x v="2"/>
    <x v="8"/>
    <n v="28.1666666666666"/>
    <x v="44"/>
    <x v="2"/>
    <n v="27.1666666666666"/>
    <n v="189"/>
    <n v="15"/>
    <n v="55.333333333333201"/>
    <x v="11"/>
    <n v="1"/>
    <m/>
    <m/>
    <m/>
    <m/>
    <n v="15"/>
  </r>
  <r>
    <x v="9"/>
    <x v="126"/>
    <x v="132"/>
    <n v="1"/>
    <n v="35"/>
    <x v="21"/>
    <x v="0"/>
    <s v="London Saints"/>
    <x v="52"/>
    <x v="5"/>
    <n v="15.3333333333333"/>
    <x v="92"/>
    <x v="0"/>
    <n v="22.1666666666666"/>
    <n v="99"/>
    <n v="13"/>
    <n v="37.499999999999901"/>
    <x v="9"/>
    <n v="1"/>
    <m/>
    <m/>
    <m/>
    <m/>
    <n v="13"/>
  </r>
  <r>
    <x v="9"/>
    <x v="127"/>
    <x v="133"/>
    <n v="1"/>
    <s v="T"/>
    <x v="19"/>
    <x v="1"/>
    <s v="New Barbarian Weasels"/>
    <x v="53"/>
    <x v="8"/>
    <n v="40"/>
    <x v="93"/>
    <x v="5"/>
    <n v="31.3333333333333"/>
    <n v="371"/>
    <n v="11"/>
    <n v="71.3333333333333"/>
    <x v="30"/>
    <m/>
    <m/>
    <m/>
    <m/>
    <n v="1"/>
    <n v="11"/>
  </r>
  <r>
    <x v="9"/>
    <x v="128"/>
    <x v="134"/>
    <n v="1"/>
    <s v="T"/>
    <x v="29"/>
    <x v="0"/>
    <s v="Sunderland SC"/>
    <x v="88"/>
    <x v="0"/>
    <n v="19.8333333333333"/>
    <x v="94"/>
    <x v="2"/>
    <n v="38.3333333333333"/>
    <n v="177"/>
    <n v="19"/>
    <n v="58.1666666666666"/>
    <x v="23"/>
    <m/>
    <m/>
    <m/>
    <m/>
    <n v="1"/>
    <n v="19"/>
  </r>
  <r>
    <x v="9"/>
    <x v="129"/>
    <x v="135"/>
    <n v="1"/>
    <s v="T"/>
    <x v="32"/>
    <x v="1"/>
    <s v="Enterprise"/>
    <x v="89"/>
    <x v="2"/>
    <n v="31.6666666666666"/>
    <x v="95"/>
    <x v="0"/>
    <n v="17"/>
    <n v="245"/>
    <n v="18"/>
    <n v="48.6666666666666"/>
    <x v="80"/>
    <n v="1"/>
    <m/>
    <m/>
    <m/>
    <m/>
    <n v="18"/>
  </r>
  <r>
    <x v="9"/>
    <x v="130"/>
    <x v="136"/>
    <n v="1"/>
    <n v="40"/>
    <x v="0"/>
    <x v="1"/>
    <s v="West XI"/>
    <x v="90"/>
    <x v="6"/>
    <n v="40"/>
    <x v="64"/>
    <x v="0"/>
    <n v="35.1666666666666"/>
    <n v="346"/>
    <n v="17"/>
    <n v="75.1666666666666"/>
    <x v="67"/>
    <n v="1"/>
    <m/>
    <m/>
    <m/>
    <m/>
    <n v="17"/>
  </r>
  <r>
    <x v="9"/>
    <x v="131"/>
    <x v="137"/>
    <n v="1"/>
    <n v="40"/>
    <x v="6"/>
    <x v="1"/>
    <s v="New Barbarian Weasels"/>
    <x v="87"/>
    <x v="0"/>
    <n v="39.6666666666666"/>
    <x v="33"/>
    <x v="0"/>
    <n v="29"/>
    <n v="252"/>
    <n v="20"/>
    <n v="68.6666666666666"/>
    <x v="6"/>
    <n v="1"/>
    <m/>
    <m/>
    <m/>
    <m/>
    <n v="20"/>
  </r>
  <r>
    <x v="9"/>
    <x v="132"/>
    <x v="138"/>
    <n v="1"/>
    <n v="40"/>
    <x v="6"/>
    <x v="1"/>
    <s v="Virgin Casuals"/>
    <x v="23"/>
    <x v="0"/>
    <n v="39.1666666666666"/>
    <x v="90"/>
    <x v="6"/>
    <n v="38.3333333333333"/>
    <n v="245"/>
    <n v="18"/>
    <n v="77.499999999999901"/>
    <x v="42"/>
    <m/>
    <m/>
    <m/>
    <m/>
    <n v="1"/>
    <n v="18"/>
  </r>
  <r>
    <x v="9"/>
    <x v="133"/>
    <x v="139"/>
    <n v="1"/>
    <n v="40"/>
    <x v="30"/>
    <x v="0"/>
    <s v="Urban Associates"/>
    <x v="84"/>
    <x v="0"/>
    <n v="35.8333333333333"/>
    <x v="96"/>
    <x v="2"/>
    <n v="37.6666666666666"/>
    <n v="255"/>
    <n v="19"/>
    <n v="73.499999999999901"/>
    <x v="74"/>
    <m/>
    <m/>
    <m/>
    <m/>
    <n v="1"/>
    <n v="19"/>
  </r>
  <r>
    <x v="9"/>
    <x v="134"/>
    <x v="140"/>
    <n v="1"/>
    <n v="40"/>
    <x v="14"/>
    <x v="0"/>
    <s v="London Saints"/>
    <x v="15"/>
    <x v="6"/>
    <n v="28.6666666666666"/>
    <x v="20"/>
    <x v="10"/>
    <n v="34.6666666666666"/>
    <n v="172"/>
    <n v="18"/>
    <n v="63.333333333333201"/>
    <x v="11"/>
    <n v="1"/>
    <m/>
    <m/>
    <m/>
    <m/>
    <n v="18"/>
  </r>
  <r>
    <x v="9"/>
    <x v="135"/>
    <x v="141"/>
    <n v="1"/>
    <n v="20"/>
    <x v="19"/>
    <x v="0"/>
    <s v="FC Chad"/>
    <x v="91"/>
    <x v="9"/>
    <n v="11.5"/>
    <x v="89"/>
    <x v="0"/>
    <n v="13.5"/>
    <n v="103"/>
    <n v="12"/>
    <n v="25"/>
    <x v="49"/>
    <n v="1"/>
    <m/>
    <m/>
    <m/>
    <m/>
    <n v="12"/>
  </r>
  <r>
    <x v="9"/>
    <x v="135"/>
    <x v="142"/>
    <n v="1"/>
    <n v="20"/>
    <x v="19"/>
    <x v="0"/>
    <s v="New Barbarian Weasels"/>
    <x v="46"/>
    <x v="1"/>
    <n v="20"/>
    <x v="31"/>
    <x v="4"/>
    <n v="20"/>
    <n v="215"/>
    <n v="13"/>
    <n v="40"/>
    <x v="81"/>
    <m/>
    <m/>
    <m/>
    <m/>
    <n v="1"/>
    <n v="13"/>
  </r>
  <r>
    <x v="9"/>
    <x v="136"/>
    <x v="143"/>
    <n v="1"/>
    <s v="T"/>
    <x v="6"/>
    <x v="1"/>
    <s v="Enterprise"/>
    <x v="92"/>
    <x v="0"/>
    <n v="39.5"/>
    <x v="38"/>
    <x v="0"/>
    <n v="22.8333333333333"/>
    <n v="276"/>
    <n v="20"/>
    <n v="62.3333333333333"/>
    <x v="47"/>
    <n v="1"/>
    <m/>
    <m/>
    <m/>
    <m/>
    <n v="20"/>
  </r>
  <r>
    <x v="9"/>
    <x v="137"/>
    <x v="144"/>
    <n v="1"/>
    <s v="T"/>
    <x v="6"/>
    <x v="1"/>
    <s v="FC Chad"/>
    <x v="93"/>
    <x v="0"/>
    <n v="39.6666666666666"/>
    <x v="97"/>
    <x v="0"/>
    <n v="20.1666666666666"/>
    <n v="256"/>
    <n v="20"/>
    <n v="59.833333333333201"/>
    <x v="82"/>
    <n v="1"/>
    <m/>
    <m/>
    <m/>
    <m/>
    <n v="20"/>
  </r>
  <r>
    <x v="10"/>
    <x v="138"/>
    <x v="145"/>
    <n v="1"/>
    <n v="40"/>
    <x v="6"/>
    <x v="0"/>
    <s v="Urban Associates"/>
    <x v="30"/>
    <x v="0"/>
    <n v="29"/>
    <x v="98"/>
    <x v="1"/>
    <n v="40"/>
    <n v="296"/>
    <n v="16"/>
    <n v="69"/>
    <x v="83"/>
    <m/>
    <m/>
    <m/>
    <m/>
    <n v="1"/>
    <n v="16"/>
  </r>
  <r>
    <x v="10"/>
    <x v="139"/>
    <x v="146"/>
    <n v="1"/>
    <n v="35"/>
    <x v="6"/>
    <x v="1"/>
    <s v="West XI"/>
    <x v="66"/>
    <x v="0"/>
    <n v="34.8333333333333"/>
    <x v="28"/>
    <x v="8"/>
    <n v="31.3"/>
    <n v="288"/>
    <n v="17"/>
    <n v="66.133333333333297"/>
    <x v="3"/>
    <m/>
    <m/>
    <m/>
    <m/>
    <n v="1"/>
    <n v="17"/>
  </r>
  <r>
    <x v="10"/>
    <x v="140"/>
    <x v="147"/>
    <n v="1"/>
    <n v="35"/>
    <x v="26"/>
    <x v="0"/>
    <s v="12 Angry Men"/>
    <x v="24"/>
    <x v="3"/>
    <n v="31.3333333333333"/>
    <x v="42"/>
    <x v="2"/>
    <n v="35"/>
    <n v="241"/>
    <n v="20"/>
    <n v="66.3333333333333"/>
    <x v="84"/>
    <m/>
    <m/>
    <m/>
    <m/>
    <n v="1"/>
    <n v="20"/>
  </r>
  <r>
    <x v="10"/>
    <x v="141"/>
    <x v="148"/>
    <n v="1"/>
    <s v="T"/>
    <x v="6"/>
    <x v="1"/>
    <s v="Wandham"/>
    <x v="82"/>
    <x v="0"/>
    <n v="27.1666666666666"/>
    <x v="18"/>
    <x v="7"/>
    <n v="27.1666666666666"/>
    <n v="215"/>
    <n v="13"/>
    <n v="54.333333333333201"/>
    <x v="39"/>
    <m/>
    <m/>
    <m/>
    <m/>
    <n v="1"/>
    <n v="13"/>
  </r>
  <r>
    <x v="10"/>
    <x v="142"/>
    <x v="149"/>
    <n v="1"/>
    <n v="35"/>
    <x v="27"/>
    <x v="1"/>
    <s v="FC Chad"/>
    <x v="94"/>
    <x v="1"/>
    <n v="35"/>
    <x v="99"/>
    <x v="2"/>
    <n v="24.6666666666666"/>
    <n v="254"/>
    <n v="18"/>
    <n v="59.6666666666666"/>
    <x v="85"/>
    <n v="1"/>
    <m/>
    <m/>
    <m/>
    <m/>
    <n v="18"/>
  </r>
  <r>
    <x v="10"/>
    <x v="143"/>
    <x v="150"/>
    <n v="1"/>
    <s v="T"/>
    <x v="21"/>
    <x v="1"/>
    <s v="London Saints"/>
    <x v="95"/>
    <x v="6"/>
    <n v="41"/>
    <x v="4"/>
    <x v="0"/>
    <n v="32.8333333333333"/>
    <n v="299"/>
    <n v="17"/>
    <n v="73.8333333333333"/>
    <x v="86"/>
    <n v="1"/>
    <m/>
    <m/>
    <m/>
    <m/>
    <n v="17"/>
  </r>
  <r>
    <x v="10"/>
    <x v="144"/>
    <x v="151"/>
    <n v="1"/>
    <s v="T"/>
    <x v="6"/>
    <x v="1"/>
    <s v="Sunderland SC"/>
    <x v="14"/>
    <x v="0"/>
    <n v="41.8333333333333"/>
    <x v="19"/>
    <x v="0"/>
    <n v="31.5"/>
    <n v="187"/>
    <n v="20"/>
    <n v="73.3333333333333"/>
    <x v="87"/>
    <n v="1"/>
    <m/>
    <m/>
    <m/>
    <m/>
    <n v="20"/>
  </r>
  <r>
    <x v="10"/>
    <x v="145"/>
    <x v="152"/>
    <n v="1"/>
    <n v="35"/>
    <x v="32"/>
    <x v="1"/>
    <s v="Enterprise"/>
    <x v="57"/>
    <x v="7"/>
    <n v="26"/>
    <x v="40"/>
    <x v="3"/>
    <n v="11"/>
    <n v="179"/>
    <n v="7"/>
    <n v="37"/>
    <x v="7"/>
    <m/>
    <m/>
    <n v="1"/>
    <m/>
    <m/>
    <n v="7"/>
  </r>
  <r>
    <x v="10"/>
    <x v="146"/>
    <x v="153"/>
    <n v="1"/>
    <n v="40"/>
    <x v="0"/>
    <x v="1"/>
    <s v="West XI"/>
    <x v="96"/>
    <x v="0"/>
    <n v="31.5"/>
    <x v="61"/>
    <x v="4"/>
    <n v="23.1666666666666"/>
    <n v="248"/>
    <n v="14"/>
    <n v="54.6666666666666"/>
    <x v="53"/>
    <m/>
    <m/>
    <m/>
    <m/>
    <n v="1"/>
    <n v="14"/>
  </r>
  <r>
    <x v="10"/>
    <x v="147"/>
    <x v="154"/>
    <n v="1"/>
    <s v="T"/>
    <x v="6"/>
    <x v="0"/>
    <s v="New Barbarian Weasels"/>
    <x v="97"/>
    <x v="2"/>
    <n v="44"/>
    <x v="100"/>
    <x v="0"/>
    <n v="44.5"/>
    <n v="294"/>
    <n v="18"/>
    <n v="88.5"/>
    <x v="54"/>
    <m/>
    <n v="1"/>
    <m/>
    <m/>
    <m/>
    <n v="18"/>
  </r>
  <r>
    <x v="10"/>
    <x v="148"/>
    <x v="155"/>
    <n v="1"/>
    <n v="35"/>
    <x v="21"/>
    <x v="1"/>
    <s v="Sunderland SC"/>
    <x v="98"/>
    <x v="10"/>
    <n v="7"/>
    <x v="72"/>
    <x v="11"/>
    <m/>
    <n v="16"/>
    <n v="1"/>
    <n v="7"/>
    <x v="7"/>
    <m/>
    <m/>
    <n v="1"/>
    <m/>
    <m/>
    <n v="1"/>
  </r>
  <r>
    <x v="10"/>
    <x v="149"/>
    <x v="156"/>
    <n v="1"/>
    <n v="35"/>
    <x v="27"/>
    <x v="1"/>
    <s v="Enterprise"/>
    <x v="72"/>
    <x v="8"/>
    <n v="35"/>
    <x v="101"/>
    <x v="0"/>
    <n v="21.1666666666666"/>
    <n v="260"/>
    <n v="16"/>
    <n v="56.1666666666666"/>
    <x v="88"/>
    <n v="1"/>
    <m/>
    <m/>
    <m/>
    <m/>
    <n v="16"/>
  </r>
  <r>
    <x v="10"/>
    <x v="150"/>
    <x v="157"/>
    <n v="1"/>
    <n v="35"/>
    <x v="6"/>
    <x v="1"/>
    <s v="Virgin Casuals"/>
    <x v="68"/>
    <x v="1"/>
    <n v="35"/>
    <x v="45"/>
    <x v="9"/>
    <n v="31.8333333333333"/>
    <n v="319"/>
    <n v="10"/>
    <n v="66.8333333333333"/>
    <x v="15"/>
    <m/>
    <m/>
    <m/>
    <m/>
    <n v="1"/>
    <n v="10"/>
  </r>
  <r>
    <x v="10"/>
    <x v="151"/>
    <x v="158"/>
    <n v="1"/>
    <n v="25"/>
    <x v="6"/>
    <x v="1"/>
    <s v="FC Chad"/>
    <x v="99"/>
    <x v="6"/>
    <n v="25"/>
    <x v="102"/>
    <x v="2"/>
    <n v="20.5"/>
    <n v="315"/>
    <n v="16"/>
    <n v="45.5"/>
    <x v="89"/>
    <n v="1"/>
    <m/>
    <m/>
    <m/>
    <m/>
    <n v="16"/>
  </r>
  <r>
    <x v="10"/>
    <x v="152"/>
    <x v="159"/>
    <n v="1"/>
    <n v="35"/>
    <x v="6"/>
    <x v="1"/>
    <s v="British Gas"/>
    <x v="62"/>
    <x v="5"/>
    <n v="8"/>
    <x v="72"/>
    <x v="11"/>
    <m/>
    <n v="57"/>
    <n v="3"/>
    <n v="8"/>
    <x v="7"/>
    <m/>
    <m/>
    <n v="1"/>
    <m/>
    <m/>
    <n v="3"/>
  </r>
  <r>
    <x v="10"/>
    <x v="153"/>
    <x v="160"/>
    <n v="1"/>
    <n v="20"/>
    <x v="19"/>
    <x v="1"/>
    <s v="FC Chad"/>
    <x v="100"/>
    <x v="6"/>
    <n v="20"/>
    <x v="103"/>
    <x v="5"/>
    <n v="20"/>
    <n v="266"/>
    <n v="12"/>
    <n v="40"/>
    <x v="90"/>
    <n v="1"/>
    <m/>
    <m/>
    <m/>
    <m/>
    <n v="12"/>
  </r>
  <r>
    <x v="10"/>
    <x v="153"/>
    <x v="161"/>
    <n v="1"/>
    <n v="20"/>
    <x v="19"/>
    <x v="1"/>
    <s v="New Barbarian Weasels"/>
    <x v="101"/>
    <x v="1"/>
    <n v="20"/>
    <x v="99"/>
    <x v="3"/>
    <n v="17.1666666666666"/>
    <n v="155"/>
    <n v="11"/>
    <n v="37.1666666666666"/>
    <x v="5"/>
    <m/>
    <m/>
    <m/>
    <m/>
    <n v="1"/>
    <n v="11"/>
  </r>
  <r>
    <x v="10"/>
    <x v="154"/>
    <x v="162"/>
    <n v="1"/>
    <n v="30"/>
    <x v="6"/>
    <x v="0"/>
    <s v="Old Gents"/>
    <x v="8"/>
    <x v="7"/>
    <n v="27.6666666666666"/>
    <x v="96"/>
    <x v="2"/>
    <n v="28.8333333333333"/>
    <n v="276"/>
    <n v="14"/>
    <n v="56.499999999999901"/>
    <x v="73"/>
    <n v="1"/>
    <m/>
    <m/>
    <m/>
    <m/>
    <n v="14"/>
  </r>
  <r>
    <x v="11"/>
    <x v="155"/>
    <x v="163"/>
    <n v="1"/>
    <n v="40"/>
    <x v="33"/>
    <x v="1"/>
    <s v="Exiles"/>
    <x v="1"/>
    <x v="0"/>
    <n v="39.3333333333333"/>
    <x v="48"/>
    <x v="4"/>
    <n v="20.3333333333333"/>
    <n v="204"/>
    <n v="14"/>
    <n v="59.6666666666666"/>
    <x v="53"/>
    <m/>
    <m/>
    <m/>
    <m/>
    <n v="1"/>
    <n v="14"/>
  </r>
  <r>
    <x v="11"/>
    <x v="156"/>
    <x v="164"/>
    <n v="1"/>
    <n v="40"/>
    <x v="6"/>
    <x v="0"/>
    <s v="Urban Associates"/>
    <x v="48"/>
    <x v="0"/>
    <n v="33.5"/>
    <x v="93"/>
    <x v="8"/>
    <n v="40"/>
    <n v="298"/>
    <n v="17"/>
    <n v="73.5"/>
    <x v="91"/>
    <m/>
    <m/>
    <m/>
    <m/>
    <n v="1"/>
    <n v="17"/>
  </r>
  <r>
    <x v="11"/>
    <x v="157"/>
    <x v="165"/>
    <n v="1"/>
    <s v="T"/>
    <x v="28"/>
    <x v="1"/>
    <s v="Wandham"/>
    <x v="86"/>
    <x v="0"/>
    <n v="34.8333333333333"/>
    <x v="104"/>
    <x v="5"/>
    <n v="35.5"/>
    <n v="305"/>
    <n v="15"/>
    <n v="70.3333333333333"/>
    <x v="30"/>
    <m/>
    <m/>
    <m/>
    <m/>
    <n v="1"/>
    <n v="15"/>
  </r>
  <r>
    <x v="11"/>
    <x v="158"/>
    <x v="166"/>
    <n v="1"/>
    <s v="T"/>
    <x v="34"/>
    <x v="0"/>
    <s v="12 Angry Men"/>
    <x v="48"/>
    <x v="4"/>
    <n v="25.8333333333333"/>
    <x v="18"/>
    <x v="0"/>
    <n v="34"/>
    <n v="220"/>
    <n v="14"/>
    <n v="59.8333333333333"/>
    <x v="27"/>
    <n v="1"/>
    <m/>
    <m/>
    <m/>
    <m/>
    <n v="14"/>
  </r>
  <r>
    <x v="11"/>
    <x v="159"/>
    <x v="167"/>
    <n v="1"/>
    <n v="40"/>
    <x v="6"/>
    <x v="1"/>
    <s v="FC Chad"/>
    <x v="102"/>
    <x v="1"/>
    <n v="37"/>
    <x v="77"/>
    <x v="2"/>
    <n v="36"/>
    <n v="356"/>
    <n v="18"/>
    <n v="73"/>
    <x v="62"/>
    <n v="1"/>
    <m/>
    <m/>
    <m/>
    <m/>
    <n v="18"/>
  </r>
  <r>
    <x v="11"/>
    <x v="160"/>
    <x v="168"/>
    <n v="1"/>
    <n v="30"/>
    <x v="6"/>
    <x v="1"/>
    <s v="Wandham"/>
    <x v="72"/>
    <x v="6"/>
    <n v="30"/>
    <x v="35"/>
    <x v="6"/>
    <n v="28.166666666600001"/>
    <n v="269"/>
    <n v="15"/>
    <n v="58.166666666600001"/>
    <x v="92"/>
    <n v="1"/>
    <m/>
    <m/>
    <m/>
    <m/>
    <n v="15"/>
  </r>
  <r>
    <x v="11"/>
    <x v="161"/>
    <x v="169"/>
    <n v="1"/>
    <n v="35"/>
    <x v="6"/>
    <x v="0"/>
    <s v="West XI"/>
    <x v="47"/>
    <x v="8"/>
    <n v="28.33333333333"/>
    <x v="4"/>
    <x v="8"/>
    <n v="35"/>
    <n v="204"/>
    <n v="13"/>
    <n v="63.333333333330003"/>
    <x v="11"/>
    <n v="1"/>
    <m/>
    <m/>
    <m/>
    <m/>
    <n v="13"/>
  </r>
  <r>
    <x v="11"/>
    <x v="162"/>
    <x v="170"/>
    <n v="1"/>
    <s v="T"/>
    <x v="35"/>
    <x v="1"/>
    <s v="New Barbarian Weasels"/>
    <x v="31"/>
    <x v="0"/>
    <n v="43.6666666666666"/>
    <x v="95"/>
    <x v="9"/>
    <n v="17.1666666666666"/>
    <n v="188"/>
    <n v="11"/>
    <n v="60.833333333333201"/>
    <x v="7"/>
    <m/>
    <m/>
    <n v="1"/>
    <m/>
    <m/>
    <n v="11"/>
  </r>
  <r>
    <x v="11"/>
    <x v="163"/>
    <x v="171"/>
    <n v="1"/>
    <s v="T"/>
    <x v="21"/>
    <x v="0"/>
    <s v="London Saints"/>
    <x v="103"/>
    <x v="0"/>
    <n v="26"/>
    <x v="75"/>
    <x v="6"/>
    <n v="38"/>
    <n v="245"/>
    <n v="18"/>
    <n v="64"/>
    <x v="1"/>
    <m/>
    <m/>
    <m/>
    <m/>
    <n v="1"/>
    <n v="18"/>
  </r>
  <r>
    <x v="11"/>
    <x v="164"/>
    <x v="172"/>
    <n v="1"/>
    <n v="35"/>
    <x v="27"/>
    <x v="1"/>
    <s v="Enterprise"/>
    <x v="33"/>
    <x v="1"/>
    <n v="35"/>
    <x v="15"/>
    <x v="10"/>
    <n v="22.6666666666666"/>
    <n v="236"/>
    <n v="20"/>
    <n v="57.6666666666666"/>
    <x v="93"/>
    <n v="1"/>
    <m/>
    <m/>
    <m/>
    <m/>
    <n v="20"/>
  </r>
  <r>
    <x v="11"/>
    <x v="165"/>
    <x v="173"/>
    <n v="1"/>
    <n v="35"/>
    <x v="36"/>
    <x v="0"/>
    <s v="Robin Hood"/>
    <x v="51"/>
    <x v="0"/>
    <n v="30.1666666666666"/>
    <x v="105"/>
    <x v="7"/>
    <n v="35"/>
    <n v="283"/>
    <n v="13"/>
    <n v="65.1666666666666"/>
    <x v="94"/>
    <m/>
    <m/>
    <m/>
    <m/>
    <n v="1"/>
    <n v="13"/>
  </r>
  <r>
    <x v="11"/>
    <x v="166"/>
    <x v="174"/>
    <n v="1"/>
    <s v="T"/>
    <x v="6"/>
    <x v="1"/>
    <s v="Sunderland SC"/>
    <x v="7"/>
    <x v="0"/>
    <n v="32.8333333333333"/>
    <x v="106"/>
    <x v="8"/>
    <n v="45.5"/>
    <n v="254"/>
    <n v="17"/>
    <n v="78.3333333333333"/>
    <x v="16"/>
    <m/>
    <m/>
    <m/>
    <m/>
    <n v="1"/>
    <n v="17"/>
  </r>
  <r>
    <x v="11"/>
    <x v="167"/>
    <x v="175"/>
    <n v="1"/>
    <s v="T"/>
    <x v="6"/>
    <x v="1"/>
    <s v="12 Angry Men"/>
    <x v="17"/>
    <x v="3"/>
    <n v="29.1666666666666"/>
    <x v="38"/>
    <x v="10"/>
    <n v="31"/>
    <n v="207"/>
    <n v="22"/>
    <n v="60.1666666666666"/>
    <x v="78"/>
    <n v="1"/>
    <m/>
    <m/>
    <m/>
    <m/>
    <n v="22"/>
  </r>
  <r>
    <x v="11"/>
    <x v="168"/>
    <x v="176"/>
    <n v="1"/>
    <n v="35"/>
    <x v="11"/>
    <x v="1"/>
    <s v="West XI"/>
    <x v="99"/>
    <x v="0"/>
    <n v="34"/>
    <x v="0"/>
    <x v="8"/>
    <n v="35"/>
    <n v="316"/>
    <n v="17"/>
    <n v="69"/>
    <x v="95"/>
    <n v="1"/>
    <m/>
    <m/>
    <m/>
    <m/>
    <n v="17"/>
  </r>
  <r>
    <x v="11"/>
    <x v="169"/>
    <x v="177"/>
    <n v="1"/>
    <s v="T"/>
    <x v="27"/>
    <x v="0"/>
    <s v="New Barbarian Weasels"/>
    <x v="104"/>
    <x v="1"/>
    <n v="40"/>
    <x v="105"/>
    <x v="7"/>
    <n v="41"/>
    <n v="255"/>
    <n v="12"/>
    <n v="81"/>
    <x v="54"/>
    <m/>
    <n v="1"/>
    <m/>
    <m/>
    <m/>
    <n v="12"/>
  </r>
  <r>
    <x v="11"/>
    <x v="170"/>
    <x v="178"/>
    <n v="1"/>
    <n v="40"/>
    <x v="21"/>
    <x v="1"/>
    <s v="Sunderland SC"/>
    <x v="105"/>
    <x v="1"/>
    <n v="40"/>
    <x v="56"/>
    <x v="2"/>
    <n v="40"/>
    <n v="372"/>
    <n v="18"/>
    <n v="80"/>
    <x v="70"/>
    <n v="1"/>
    <m/>
    <m/>
    <m/>
    <m/>
    <n v="18"/>
  </r>
  <r>
    <x v="11"/>
    <x v="171"/>
    <x v="179"/>
    <n v="1"/>
    <n v="35"/>
    <x v="6"/>
    <x v="0"/>
    <s v="Enterprise"/>
    <x v="21"/>
    <x v="6"/>
    <n v="35"/>
    <x v="96"/>
    <x v="0"/>
    <n v="26.3"/>
    <n v="267"/>
    <n v="17"/>
    <n v="61.3"/>
    <x v="96"/>
    <m/>
    <m/>
    <m/>
    <m/>
    <n v="1"/>
    <n v="17"/>
  </r>
  <r>
    <x v="11"/>
    <x v="172"/>
    <x v="180"/>
    <n v="1"/>
    <s v="T"/>
    <x v="6"/>
    <x v="0"/>
    <s v="London Saints"/>
    <x v="106"/>
    <x v="1"/>
    <n v="38.5"/>
    <x v="107"/>
    <x v="4"/>
    <n v="37"/>
    <n v="383"/>
    <n v="13"/>
    <n v="75.5"/>
    <x v="0"/>
    <m/>
    <m/>
    <m/>
    <m/>
    <n v="1"/>
    <n v="13"/>
  </r>
  <r>
    <x v="11"/>
    <x v="173"/>
    <x v="181"/>
    <n v="1"/>
    <n v="20"/>
    <x v="19"/>
    <x v="0"/>
    <s v="FC Chad"/>
    <x v="23"/>
    <x v="1"/>
    <n v="20"/>
    <x v="108"/>
    <x v="5"/>
    <n v="20"/>
    <n v="249"/>
    <n v="14"/>
    <n v="40"/>
    <x v="97"/>
    <m/>
    <m/>
    <m/>
    <m/>
    <n v="1"/>
    <n v="14"/>
  </r>
  <r>
    <x v="11"/>
    <x v="173"/>
    <x v="182"/>
    <n v="1"/>
    <n v="20"/>
    <x v="19"/>
    <x v="1"/>
    <s v="New Barbarian Weasels"/>
    <x v="19"/>
    <x v="0"/>
    <n v="20"/>
    <x v="15"/>
    <x v="3"/>
    <n v="12.166666666666"/>
    <n v="176"/>
    <n v="12"/>
    <n v="32.166666666666003"/>
    <x v="5"/>
    <m/>
    <m/>
    <m/>
    <m/>
    <n v="1"/>
    <n v="12"/>
  </r>
  <r>
    <x v="11"/>
    <x v="174"/>
    <x v="183"/>
    <n v="1"/>
    <s v="T"/>
    <x v="6"/>
    <x v="0"/>
    <s v="Church Street Nomads"/>
    <x v="107"/>
    <x v="11"/>
    <n v="0"/>
    <x v="83"/>
    <x v="4"/>
    <n v="37"/>
    <n v="169"/>
    <n v="4"/>
    <n v="37"/>
    <x v="7"/>
    <m/>
    <m/>
    <n v="1"/>
    <m/>
    <m/>
    <n v="4"/>
  </r>
  <r>
    <x v="11"/>
    <x v="175"/>
    <x v="184"/>
    <n v="1"/>
    <n v="35"/>
    <x v="37"/>
    <x v="0"/>
    <s v="West XI"/>
    <x v="108"/>
    <x v="7"/>
    <n v="30.3333333333333"/>
    <x v="69"/>
    <x v="0"/>
    <n v="31.3333333333333"/>
    <n v="267"/>
    <n v="15"/>
    <n v="61.6666666666666"/>
    <x v="10"/>
    <n v="1"/>
    <m/>
    <m/>
    <m/>
    <m/>
    <n v="15"/>
  </r>
  <r>
    <x v="12"/>
    <x v="176"/>
    <x v="185"/>
    <n v="1"/>
    <s v="T"/>
    <x v="38"/>
    <x v="0"/>
    <s v="12 Angry Men"/>
    <x v="23"/>
    <x v="2"/>
    <n v="31.3333333333333"/>
    <x v="16"/>
    <x v="0"/>
    <n v="47.1666666666666"/>
    <n v="243"/>
    <n v="18"/>
    <n v="78.499999999999901"/>
    <x v="35"/>
    <n v="1"/>
    <m/>
    <m/>
    <m/>
    <m/>
    <n v="18"/>
  </r>
  <r>
    <x v="12"/>
    <x v="177"/>
    <x v="186"/>
    <n v="1"/>
    <s v="T"/>
    <x v="28"/>
    <x v="1"/>
    <s v="Wandham"/>
    <x v="53"/>
    <x v="1"/>
    <n v="44"/>
    <x v="22"/>
    <x v="8"/>
    <n v="36"/>
    <n v="265"/>
    <n v="16"/>
    <n v="80"/>
    <x v="54"/>
    <m/>
    <n v="1"/>
    <m/>
    <m/>
    <m/>
    <n v="16"/>
  </r>
  <r>
    <x v="12"/>
    <x v="178"/>
    <x v="187"/>
    <n v="1"/>
    <n v="35"/>
    <x v="6"/>
    <x v="0"/>
    <s v="London Owls"/>
    <x v="24"/>
    <x v="5"/>
    <n v="20"/>
    <x v="109"/>
    <x v="0"/>
    <n v="29.8333333333333"/>
    <n v="199"/>
    <n v="13"/>
    <n v="49.8333333333333"/>
    <x v="9"/>
    <n v="1"/>
    <m/>
    <m/>
    <m/>
    <m/>
    <n v="13"/>
  </r>
  <r>
    <x v="12"/>
    <x v="179"/>
    <x v="188"/>
    <n v="1"/>
    <n v="40"/>
    <x v="6"/>
    <x v="1"/>
    <s v="West XI"/>
    <x v="109"/>
    <x v="0"/>
    <n v="39.3333333333333"/>
    <x v="110"/>
    <x v="0"/>
    <n v="37.8333333333333"/>
    <n v="248"/>
    <n v="20"/>
    <n v="77.1666666666666"/>
    <x v="98"/>
    <n v="1"/>
    <m/>
    <m/>
    <m/>
    <m/>
    <n v="20"/>
  </r>
  <r>
    <x v="12"/>
    <x v="180"/>
    <x v="189"/>
    <n v="1"/>
    <s v="T"/>
    <x v="21"/>
    <x v="1"/>
    <s v="London Saints"/>
    <x v="110"/>
    <x v="4"/>
    <n v="42"/>
    <x v="111"/>
    <x v="0"/>
    <n v="41.1666666666666"/>
    <n v="297"/>
    <n v="14"/>
    <n v="83.1666666666666"/>
    <x v="99"/>
    <n v="1"/>
    <m/>
    <m/>
    <m/>
    <m/>
    <n v="14"/>
  </r>
  <r>
    <x v="12"/>
    <x v="181"/>
    <x v="190"/>
    <n v="1"/>
    <n v="35"/>
    <x v="6"/>
    <x v="0"/>
    <s v="Enterprise"/>
    <x v="8"/>
    <x v="1"/>
    <n v="30.1666666666666"/>
    <x v="45"/>
    <x v="2"/>
    <n v="34.3333333333333"/>
    <n v="301"/>
    <n v="18"/>
    <n v="64.499999999999901"/>
    <x v="100"/>
    <m/>
    <m/>
    <m/>
    <m/>
    <n v="1"/>
    <n v="18"/>
  </r>
  <r>
    <x v="12"/>
    <x v="182"/>
    <x v="191"/>
    <n v="1"/>
    <s v="T"/>
    <x v="19"/>
    <x v="1"/>
    <s v="New Barbarian Weasels"/>
    <x v="93"/>
    <x v="6"/>
    <n v="46"/>
    <x v="73"/>
    <x v="2"/>
    <n v="29"/>
    <n v="264"/>
    <n v="16"/>
    <n v="75"/>
    <x v="101"/>
    <n v="1"/>
    <m/>
    <m/>
    <m/>
    <m/>
    <n v="16"/>
  </r>
  <r>
    <x v="12"/>
    <x v="183"/>
    <x v="192"/>
    <n v="1"/>
    <n v="35"/>
    <x v="6"/>
    <x v="1"/>
    <s v="London Canaries"/>
    <x v="106"/>
    <x v="5"/>
    <n v="35"/>
    <x v="110"/>
    <x v="0"/>
    <n v="34.3333333333333"/>
    <n v="283"/>
    <n v="13"/>
    <n v="69.3333333333333"/>
    <x v="102"/>
    <n v="1"/>
    <m/>
    <m/>
    <m/>
    <m/>
    <n v="13"/>
  </r>
  <r>
    <x v="12"/>
    <x v="184"/>
    <x v="193"/>
    <n v="1"/>
    <n v="35"/>
    <x v="23"/>
    <x v="1"/>
    <s v="Enterprise"/>
    <x v="56"/>
    <x v="6"/>
    <n v="35"/>
    <x v="112"/>
    <x v="2"/>
    <n v="25"/>
    <n v="286"/>
    <n v="16"/>
    <n v="60"/>
    <x v="103"/>
    <n v="1"/>
    <m/>
    <m/>
    <m/>
    <m/>
    <n v="16"/>
  </r>
  <r>
    <x v="12"/>
    <x v="185"/>
    <x v="194"/>
    <n v="1"/>
    <n v="35"/>
    <x v="6"/>
    <x v="0"/>
    <s v="Plums"/>
    <x v="107"/>
    <x v="11"/>
    <n v="0"/>
    <x v="35"/>
    <x v="1"/>
    <n v="25"/>
    <n v="96"/>
    <n v="6"/>
    <n v="25"/>
    <x v="7"/>
    <m/>
    <m/>
    <n v="1"/>
    <m/>
    <m/>
    <n v="6"/>
  </r>
  <r>
    <x v="12"/>
    <x v="186"/>
    <x v="195"/>
    <n v="1"/>
    <n v="40"/>
    <x v="6"/>
    <x v="1"/>
    <s v="New Barbarian Weasels"/>
    <x v="89"/>
    <x v="0"/>
    <n v="38.8333333333333"/>
    <x v="4"/>
    <x v="0"/>
    <n v="35.6666666666666"/>
    <n v="309"/>
    <n v="20"/>
    <n v="74.499999999999901"/>
    <x v="104"/>
    <n v="1"/>
    <m/>
    <m/>
    <m/>
    <m/>
    <n v="20"/>
  </r>
  <r>
    <x v="12"/>
    <x v="187"/>
    <x v="196"/>
    <n v="1"/>
    <n v="40"/>
    <x v="11"/>
    <x v="0"/>
    <s v="West XI"/>
    <x v="13"/>
    <x v="7"/>
    <n v="27.1666666666666"/>
    <x v="35"/>
    <x v="0"/>
    <n v="38.6666666666666"/>
    <n v="193"/>
    <n v="15"/>
    <n v="65.833333333333201"/>
    <x v="10"/>
    <n v="1"/>
    <m/>
    <m/>
    <m/>
    <m/>
    <n v="15"/>
  </r>
  <r>
    <x v="12"/>
    <x v="188"/>
    <x v="197"/>
    <n v="1"/>
    <n v="40"/>
    <x v="23"/>
    <x v="0"/>
    <s v="Sunderland SC"/>
    <x v="2"/>
    <x v="5"/>
    <n v="16.1666666666666"/>
    <x v="44"/>
    <x v="0"/>
    <n v="36.6666666666666"/>
    <n v="189"/>
    <n v="13"/>
    <n v="52.833333333333201"/>
    <x v="9"/>
    <n v="1"/>
    <m/>
    <m/>
    <m/>
    <m/>
    <n v="13"/>
  </r>
  <r>
    <x v="12"/>
    <x v="189"/>
    <x v="198"/>
    <n v="1"/>
    <n v="40"/>
    <x v="39"/>
    <x v="1"/>
    <s v="Enville"/>
    <x v="111"/>
    <x v="2"/>
    <n v="40"/>
    <x v="113"/>
    <x v="10"/>
    <n v="39.6666666666666"/>
    <n v="341"/>
    <n v="19"/>
    <n v="79.6666666666666"/>
    <x v="105"/>
    <n v="1"/>
    <m/>
    <m/>
    <m/>
    <m/>
    <n v="19"/>
  </r>
  <r>
    <x v="12"/>
    <x v="190"/>
    <x v="199"/>
    <n v="1"/>
    <n v="40"/>
    <x v="40"/>
    <x v="0"/>
    <s v="Bedouins"/>
    <x v="107"/>
    <x v="11"/>
    <n v="0"/>
    <x v="77"/>
    <x v="9"/>
    <n v="25"/>
    <n v="145"/>
    <n v="1"/>
    <n v="25"/>
    <x v="7"/>
    <m/>
    <m/>
    <n v="1"/>
    <m/>
    <m/>
    <n v="1"/>
  </r>
  <r>
    <x v="12"/>
    <x v="191"/>
    <x v="200"/>
    <n v="1"/>
    <n v="35"/>
    <x v="6"/>
    <x v="1"/>
    <s v="London Saints"/>
    <x v="66"/>
    <x v="2"/>
    <n v="32.3333333333333"/>
    <x v="77"/>
    <x v="6"/>
    <n v="34.1666666666666"/>
    <n v="287"/>
    <n v="16"/>
    <n v="66.499999999999901"/>
    <x v="42"/>
    <m/>
    <m/>
    <m/>
    <m/>
    <n v="1"/>
    <n v="16"/>
  </r>
  <r>
    <x v="12"/>
    <x v="192"/>
    <x v="201"/>
    <n v="1"/>
    <n v="20"/>
    <x v="19"/>
    <x v="1"/>
    <s v="New Barbarian Weasels"/>
    <x v="106"/>
    <x v="8"/>
    <n v="20"/>
    <x v="10"/>
    <x v="4"/>
    <n v="20"/>
    <n v="281"/>
    <n v="10"/>
    <n v="40"/>
    <x v="106"/>
    <n v="1"/>
    <m/>
    <m/>
    <m/>
    <m/>
    <n v="10"/>
  </r>
  <r>
    <x v="12"/>
    <x v="192"/>
    <x v="202"/>
    <n v="1"/>
    <n v="20"/>
    <x v="19"/>
    <x v="0"/>
    <s v="New Barbarian Weasels"/>
    <x v="112"/>
    <x v="4"/>
    <n v="13.8333333333333"/>
    <x v="114"/>
    <x v="8"/>
    <n v="20"/>
    <n v="135"/>
    <n v="11"/>
    <n v="33.8333333333333"/>
    <x v="27"/>
    <n v="1"/>
    <m/>
    <m/>
    <m/>
    <m/>
    <n v="11"/>
  </r>
  <r>
    <x v="12"/>
    <x v="193"/>
    <x v="203"/>
    <n v="1"/>
    <n v="40"/>
    <x v="6"/>
    <x v="0"/>
    <s v="12 Angry Men"/>
    <x v="49"/>
    <x v="1"/>
    <n v="39.1666666666666"/>
    <x v="115"/>
    <x v="7"/>
    <n v="40"/>
    <n v="466"/>
    <n v="12"/>
    <n v="79.1666666666666"/>
    <x v="46"/>
    <n v="1"/>
    <m/>
    <m/>
    <m/>
    <m/>
    <n v="12"/>
  </r>
  <r>
    <x v="12"/>
    <x v="194"/>
    <x v="204"/>
    <n v="1"/>
    <n v="35"/>
    <x v="41"/>
    <x v="0"/>
    <s v="West XI"/>
    <x v="43"/>
    <x v="2"/>
    <n v="35"/>
    <x v="116"/>
    <x v="8"/>
    <n v="35"/>
    <n v="340"/>
    <n v="15"/>
    <n v="70"/>
    <x v="107"/>
    <m/>
    <m/>
    <m/>
    <m/>
    <n v="1"/>
    <n v="15"/>
  </r>
  <r>
    <x v="12"/>
    <x v="195"/>
    <x v="205"/>
    <n v="1"/>
    <n v="40"/>
    <x v="42"/>
    <x v="1"/>
    <s v="Virgin Casuals"/>
    <x v="61"/>
    <x v="0"/>
    <n v="39.8333333333333"/>
    <x v="28"/>
    <x v="0"/>
    <n v="36.3333333333333"/>
    <n v="359"/>
    <n v="20"/>
    <n v="76.1666666666666"/>
    <x v="106"/>
    <n v="1"/>
    <m/>
    <m/>
    <m/>
    <m/>
    <n v="20"/>
  </r>
  <r>
    <x v="13"/>
    <x v="196"/>
    <x v="206"/>
    <n v="1"/>
    <n v="35"/>
    <x v="6"/>
    <x v="1"/>
    <s v="London Rams"/>
    <x v="113"/>
    <x v="1"/>
    <n v="35"/>
    <x v="117"/>
    <x v="2"/>
    <n v="29.3333333333333"/>
    <n v="285"/>
    <n v="18"/>
    <n v="64.3333333333333"/>
    <x v="108"/>
    <n v="1"/>
    <m/>
    <m/>
    <m/>
    <m/>
    <n v="18"/>
  </r>
  <r>
    <x v="13"/>
    <x v="197"/>
    <x v="207"/>
    <n v="1"/>
    <n v="35"/>
    <x v="6"/>
    <x v="0"/>
    <s v="Urban Associates"/>
    <x v="114"/>
    <x v="7"/>
    <n v="32.3333333333333"/>
    <x v="90"/>
    <x v="0"/>
    <n v="35"/>
    <n v="250"/>
    <n v="15"/>
    <n v="67.3333333333333"/>
    <x v="10"/>
    <n v="1"/>
    <m/>
    <m/>
    <m/>
    <m/>
    <n v="15"/>
  </r>
  <r>
    <x v="13"/>
    <x v="198"/>
    <x v="208"/>
    <n v="1"/>
    <n v="35"/>
    <x v="6"/>
    <x v="1"/>
    <s v="Sunderland SC"/>
    <x v="104"/>
    <x v="0"/>
    <n v="25.6666666666666"/>
    <x v="118"/>
    <x v="6"/>
    <n v="29.8333333333333"/>
    <n v="163"/>
    <n v="18"/>
    <n v="55.499999999999901"/>
    <x v="40"/>
    <m/>
    <m/>
    <m/>
    <m/>
    <n v="1"/>
    <n v="18"/>
  </r>
  <r>
    <x v="13"/>
    <x v="199"/>
    <x v="209"/>
    <n v="1"/>
    <n v="35"/>
    <x v="43"/>
    <x v="0"/>
    <s v="West XI"/>
    <x v="66"/>
    <x v="0"/>
    <n v="34"/>
    <x v="60"/>
    <x v="0"/>
    <n v="34.8333333333333"/>
    <n v="294"/>
    <n v="20"/>
    <n v="68.8333333333333"/>
    <x v="109"/>
    <m/>
    <m/>
    <m/>
    <m/>
    <n v="1"/>
    <n v="20"/>
  </r>
  <r>
    <x v="13"/>
    <x v="200"/>
    <x v="210"/>
    <n v="1"/>
    <s v="T"/>
    <x v="44"/>
    <x v="0"/>
    <s v="London Saints"/>
    <x v="115"/>
    <x v="1"/>
    <n v="35"/>
    <x v="87"/>
    <x v="1"/>
    <n v="38"/>
    <n v="226"/>
    <n v="15"/>
    <n v="73"/>
    <x v="110"/>
    <m/>
    <m/>
    <m/>
    <m/>
    <n v="1"/>
    <n v="15"/>
  </r>
  <r>
    <x v="13"/>
    <x v="201"/>
    <x v="211"/>
    <n v="1"/>
    <n v="35"/>
    <x v="6"/>
    <x v="1"/>
    <s v="Enterprise"/>
    <x v="55"/>
    <x v="0"/>
    <n v="31.8333333333333"/>
    <x v="71"/>
    <x v="2"/>
    <n v="14.8333333333333"/>
    <n v="219"/>
    <n v="19"/>
    <n v="46.6666666666666"/>
    <x v="55"/>
    <n v="1"/>
    <m/>
    <m/>
    <m/>
    <m/>
    <n v="19"/>
  </r>
  <r>
    <x v="13"/>
    <x v="202"/>
    <x v="212"/>
    <n v="1"/>
    <n v="35"/>
    <x v="6"/>
    <x v="1"/>
    <s v="Sunderland SC"/>
    <x v="106"/>
    <x v="2"/>
    <n v="35"/>
    <x v="116"/>
    <x v="1"/>
    <n v="34.8333333333333"/>
    <n v="352"/>
    <n v="14"/>
    <n v="69.8333333333333"/>
    <x v="3"/>
    <m/>
    <m/>
    <m/>
    <m/>
    <n v="1"/>
    <n v="14"/>
  </r>
  <r>
    <x v="13"/>
    <x v="203"/>
    <x v="213"/>
    <n v="1"/>
    <n v="35"/>
    <x v="6"/>
    <x v="0"/>
    <s v="London Owls"/>
    <x v="116"/>
    <x v="8"/>
    <n v="28.1666666666666"/>
    <x v="119"/>
    <x v="0"/>
    <n v="31.3333333333333"/>
    <n v="313"/>
    <n v="16"/>
    <n v="59.499999999999901"/>
    <x v="11"/>
    <n v="1"/>
    <m/>
    <m/>
    <m/>
    <m/>
    <n v="16"/>
  </r>
  <r>
    <x v="13"/>
    <x v="204"/>
    <x v="214"/>
    <n v="1"/>
    <n v="35"/>
    <x v="6"/>
    <x v="1"/>
    <s v="London Canaries"/>
    <x v="117"/>
    <x v="7"/>
    <n v="35"/>
    <x v="26"/>
    <x v="0"/>
    <n v="10.3333333333333"/>
    <n v="242"/>
    <n v="15"/>
    <n v="45.3333333333333"/>
    <x v="111"/>
    <n v="1"/>
    <m/>
    <m/>
    <m/>
    <m/>
    <n v="15"/>
  </r>
  <r>
    <x v="13"/>
    <x v="205"/>
    <x v="215"/>
    <n v="1"/>
    <n v="35"/>
    <x v="6"/>
    <x v="1"/>
    <s v="Enterprise"/>
    <x v="56"/>
    <x v="7"/>
    <n v="36"/>
    <x v="10"/>
    <x v="2"/>
    <n v="26.8333333333333"/>
    <n v="288"/>
    <n v="14"/>
    <n v="62.8333333333333"/>
    <x v="61"/>
    <n v="1"/>
    <m/>
    <m/>
    <m/>
    <m/>
    <n v="14"/>
  </r>
  <r>
    <x v="13"/>
    <x v="206"/>
    <x v="216"/>
    <n v="1"/>
    <s v="T"/>
    <x v="6"/>
    <x v="1"/>
    <s v="New Barbarian Weasels"/>
    <x v="118"/>
    <x v="4"/>
    <n v="39"/>
    <x v="6"/>
    <x v="2"/>
    <n v="20.8333333333333"/>
    <n v="338"/>
    <n v="13"/>
    <n v="59.8333333333333"/>
    <x v="112"/>
    <n v="1"/>
    <m/>
    <m/>
    <m/>
    <m/>
    <n v="13"/>
  </r>
  <r>
    <x v="13"/>
    <x v="207"/>
    <x v="217"/>
    <n v="1"/>
    <n v="35"/>
    <x v="11"/>
    <x v="0"/>
    <s v="West XI"/>
    <x v="119"/>
    <x v="8"/>
    <n v="32.3333333333333"/>
    <x v="61"/>
    <x v="6"/>
    <n v="35"/>
    <n v="251"/>
    <n v="14"/>
    <n v="67.3333333333333"/>
    <x v="11"/>
    <n v="1"/>
    <m/>
    <m/>
    <m/>
    <m/>
    <n v="14"/>
  </r>
  <r>
    <x v="13"/>
    <x v="208"/>
    <x v="218"/>
    <n v="1"/>
    <n v="35"/>
    <x v="45"/>
    <x v="0"/>
    <s v="London Rams"/>
    <x v="16"/>
    <x v="6"/>
    <n v="28"/>
    <x v="117"/>
    <x v="2"/>
    <n v="32"/>
    <n v="236"/>
    <n v="16"/>
    <n v="60"/>
    <x v="73"/>
    <n v="1"/>
    <m/>
    <m/>
    <m/>
    <m/>
    <n v="16"/>
  </r>
  <r>
    <x v="13"/>
    <x v="209"/>
    <x v="219"/>
    <n v="1"/>
    <n v="40"/>
    <x v="6"/>
    <x v="0"/>
    <s v="12 Angry Men"/>
    <x v="69"/>
    <x v="0"/>
    <n v="32"/>
    <x v="120"/>
    <x v="7"/>
    <n v="40"/>
    <n v="448"/>
    <n v="13"/>
    <n v="72"/>
    <x v="113"/>
    <m/>
    <m/>
    <m/>
    <m/>
    <n v="1"/>
    <n v="13"/>
  </r>
  <r>
    <x v="13"/>
    <x v="210"/>
    <x v="220"/>
    <n v="1"/>
    <n v="35"/>
    <x v="6"/>
    <x v="0"/>
    <s v="Exiles"/>
    <x v="115"/>
    <x v="0"/>
    <n v="22"/>
    <x v="121"/>
    <x v="1"/>
    <n v="35"/>
    <n v="283"/>
    <n v="16"/>
    <n v="57"/>
    <x v="114"/>
    <m/>
    <m/>
    <m/>
    <m/>
    <n v="1"/>
    <n v="16"/>
  </r>
  <r>
    <x v="13"/>
    <x v="211"/>
    <x v="221"/>
    <n v="1"/>
    <n v="35"/>
    <x v="39"/>
    <x v="1"/>
    <s v="Enville"/>
    <x v="120"/>
    <x v="0"/>
    <n v="34"/>
    <x v="42"/>
    <x v="0"/>
    <n v="32"/>
    <n v="340"/>
    <n v="20"/>
    <n v="66"/>
    <x v="115"/>
    <n v="1"/>
    <m/>
    <m/>
    <m/>
    <m/>
    <n v="20"/>
  </r>
  <r>
    <x v="13"/>
    <x v="212"/>
    <x v="222"/>
    <n v="1"/>
    <n v="35"/>
    <x v="6"/>
    <x v="0"/>
    <s v="London Saints"/>
    <x v="121"/>
    <x v="9"/>
    <n v="3"/>
    <x v="36"/>
    <x v="0"/>
    <n v="30"/>
    <n v="92"/>
    <n v="12"/>
    <n v="33"/>
    <x v="7"/>
    <m/>
    <m/>
    <n v="1"/>
    <m/>
    <m/>
    <n v="12"/>
  </r>
  <r>
    <x v="13"/>
    <x v="213"/>
    <x v="223"/>
    <n v="1"/>
    <n v="20"/>
    <x v="46"/>
    <x v="0"/>
    <s v="New Barbarian Weasels"/>
    <x v="12"/>
    <x v="9"/>
    <n v="18"/>
    <x v="3"/>
    <x v="0"/>
    <n v="18"/>
    <n v="261"/>
    <n v="12"/>
    <n v="36"/>
    <x v="49"/>
    <n v="1"/>
    <m/>
    <m/>
    <m/>
    <m/>
    <n v="12"/>
  </r>
  <r>
    <x v="13"/>
    <x v="214"/>
    <x v="224"/>
    <n v="1"/>
    <n v="35"/>
    <x v="6"/>
    <x v="1"/>
    <s v="Plums"/>
    <x v="122"/>
    <x v="0"/>
    <n v="34"/>
    <x v="113"/>
    <x v="2"/>
    <n v="35"/>
    <n v="328"/>
    <n v="19"/>
    <n v="69"/>
    <x v="90"/>
    <n v="1"/>
    <m/>
    <m/>
    <m/>
    <m/>
    <n v="19"/>
  </r>
  <r>
    <x v="13"/>
    <x v="215"/>
    <x v="225"/>
    <n v="1"/>
    <n v="35"/>
    <x v="47"/>
    <x v="0"/>
    <s v="Virgin Casuals"/>
    <x v="123"/>
    <x v="0"/>
    <n v="30"/>
    <x v="122"/>
    <x v="8"/>
    <n v="35"/>
    <n v="315"/>
    <n v="17"/>
    <n v="65"/>
    <x v="116"/>
    <m/>
    <m/>
    <m/>
    <m/>
    <n v="1"/>
    <n v="17"/>
  </r>
  <r>
    <x v="13"/>
    <x v="216"/>
    <x v="226"/>
    <n v="1"/>
    <n v="35"/>
    <x v="48"/>
    <x v="1"/>
    <s v="West XI"/>
    <x v="76"/>
    <x v="2"/>
    <n v="35"/>
    <x v="55"/>
    <x v="5"/>
    <n v="33"/>
    <n v="390"/>
    <n v="13"/>
    <n v="68"/>
    <x v="30"/>
    <m/>
    <m/>
    <m/>
    <m/>
    <n v="1"/>
    <n v="13"/>
  </r>
  <r>
    <x v="14"/>
    <x v="217"/>
    <x v="227"/>
    <n v="1"/>
    <n v="35"/>
    <x v="6"/>
    <x v="1"/>
    <s v="St Anne's Allstars"/>
    <x v="124"/>
    <x v="5"/>
    <n v="35"/>
    <x v="123"/>
    <x v="9"/>
    <n v="3"/>
    <n v="144"/>
    <n v="4"/>
    <n v="38"/>
    <x v="7"/>
    <m/>
    <m/>
    <n v="1"/>
    <m/>
    <m/>
    <n v="4"/>
  </r>
  <r>
    <x v="14"/>
    <x v="218"/>
    <x v="228"/>
    <n v="1"/>
    <n v="35"/>
    <x v="6"/>
    <x v="1"/>
    <s v="London Rams"/>
    <x v="40"/>
    <x v="6"/>
    <n v="35"/>
    <x v="45"/>
    <x v="6"/>
    <n v="35"/>
    <n v="320"/>
    <n v="15"/>
    <n v="70"/>
    <x v="34"/>
    <m/>
    <m/>
    <m/>
    <n v="1"/>
    <m/>
    <n v="15"/>
  </r>
  <r>
    <x v="14"/>
    <x v="219"/>
    <x v="229"/>
    <n v="1"/>
    <n v="35"/>
    <x v="49"/>
    <x v="1"/>
    <s v="12 Angry Men"/>
    <x v="103"/>
    <x v="0"/>
    <n v="30"/>
    <x v="124"/>
    <x v="0"/>
    <n v="29"/>
    <n v="169"/>
    <n v="20"/>
    <n v="59"/>
    <x v="117"/>
    <n v="1"/>
    <m/>
    <m/>
    <m/>
    <m/>
    <n v="20"/>
  </r>
  <r>
    <x v="14"/>
    <x v="220"/>
    <x v="230"/>
    <n v="1"/>
    <n v="35"/>
    <x v="6"/>
    <x v="0"/>
    <s v="Urban Associates"/>
    <x v="44"/>
    <x v="0"/>
    <n v="28"/>
    <x v="125"/>
    <x v="4"/>
    <n v="35"/>
    <n v="289"/>
    <n v="14"/>
    <n v="63"/>
    <x v="118"/>
    <m/>
    <m/>
    <m/>
    <m/>
    <n v="1"/>
    <n v="14"/>
  </r>
  <r>
    <x v="14"/>
    <x v="221"/>
    <x v="231"/>
    <n v="1"/>
    <n v="35"/>
    <x v="6"/>
    <x v="1"/>
    <s v="Sunderland SC"/>
    <x v="125"/>
    <x v="1"/>
    <n v="35"/>
    <x v="6"/>
    <x v="0"/>
    <n v="30.5"/>
    <n v="266"/>
    <n v="19"/>
    <n v="65.5"/>
    <x v="119"/>
    <n v="1"/>
    <m/>
    <m/>
    <m/>
    <m/>
    <n v="19"/>
  </r>
  <r>
    <x v="14"/>
    <x v="222"/>
    <x v="232"/>
    <n v="1"/>
    <n v="35"/>
    <x v="6"/>
    <x v="0"/>
    <s v="West XI"/>
    <x v="126"/>
    <x v="0"/>
    <n v="26.3333333333333"/>
    <x v="100"/>
    <x v="1"/>
    <n v="35"/>
    <n v="372"/>
    <n v="16"/>
    <n v="61.3333333333333"/>
    <x v="120"/>
    <m/>
    <m/>
    <m/>
    <m/>
    <n v="1"/>
    <n v="16"/>
  </r>
  <r>
    <x v="14"/>
    <x v="223"/>
    <x v="233"/>
    <n v="1"/>
    <n v="35"/>
    <x v="21"/>
    <x v="0"/>
    <s v="London Saints"/>
    <x v="127"/>
    <x v="9"/>
    <n v="31"/>
    <x v="63"/>
    <x v="2"/>
    <n v="26"/>
    <n v="184"/>
    <n v="11"/>
    <n v="57"/>
    <x v="49"/>
    <n v="1"/>
    <m/>
    <m/>
    <m/>
    <m/>
    <n v="11"/>
  </r>
  <r>
    <x v="14"/>
    <x v="224"/>
    <x v="234"/>
    <n v="1"/>
    <n v="35"/>
    <x v="50"/>
    <x v="0"/>
    <s v="New Barbarian Weasels"/>
    <x v="30"/>
    <x v="0"/>
    <n v="28"/>
    <x v="126"/>
    <x v="2"/>
    <n v="34"/>
    <n v="257"/>
    <n v="19"/>
    <n v="62"/>
    <x v="121"/>
    <m/>
    <m/>
    <m/>
    <m/>
    <n v="1"/>
    <n v="19"/>
  </r>
  <r>
    <x v="14"/>
    <x v="225"/>
    <x v="235"/>
    <n v="1"/>
    <n v="35"/>
    <x v="6"/>
    <x v="1"/>
    <s v="London Canaries"/>
    <x v="92"/>
    <x v="8"/>
    <n v="35"/>
    <x v="127"/>
    <x v="0"/>
    <n v="20"/>
    <n v="252"/>
    <n v="16"/>
    <n v="55"/>
    <x v="122"/>
    <n v="1"/>
    <m/>
    <m/>
    <m/>
    <m/>
    <n v="16"/>
  </r>
  <r>
    <x v="14"/>
    <x v="226"/>
    <x v="236"/>
    <n v="1"/>
    <n v="35"/>
    <x v="51"/>
    <x v="0"/>
    <s v="Urban Associates"/>
    <x v="13"/>
    <x v="1"/>
    <n v="30"/>
    <x v="105"/>
    <x v="5"/>
    <n v="35"/>
    <n v="271"/>
    <n v="14"/>
    <n v="65"/>
    <x v="121"/>
    <m/>
    <m/>
    <m/>
    <m/>
    <n v="1"/>
    <n v="14"/>
  </r>
  <r>
    <x v="14"/>
    <x v="227"/>
    <x v="237"/>
    <n v="1"/>
    <n v="35"/>
    <x v="6"/>
    <x v="1"/>
    <s v="New Barbarian Weasels"/>
    <x v="89"/>
    <x v="0"/>
    <n v="35"/>
    <x v="128"/>
    <x v="4"/>
    <n v="35"/>
    <n v="388"/>
    <n v="14"/>
    <n v="70"/>
    <x v="37"/>
    <n v="1"/>
    <m/>
    <m/>
    <m/>
    <m/>
    <n v="14"/>
  </r>
  <r>
    <x v="14"/>
    <x v="228"/>
    <x v="238"/>
    <n v="1"/>
    <n v="35"/>
    <x v="11"/>
    <x v="1"/>
    <s v="West XI"/>
    <x v="128"/>
    <x v="8"/>
    <n v="35"/>
    <x v="0"/>
    <x v="1"/>
    <n v="35"/>
    <n v="399"/>
    <n v="12"/>
    <n v="70"/>
    <x v="123"/>
    <n v="1"/>
    <m/>
    <m/>
    <m/>
    <m/>
    <n v="12"/>
  </r>
  <r>
    <x v="14"/>
    <x v="229"/>
    <x v="239"/>
    <n v="1"/>
    <n v="35"/>
    <x v="52"/>
    <x v="0"/>
    <s v="London Rams"/>
    <x v="129"/>
    <x v="4"/>
    <n v="16.1666666666666"/>
    <x v="129"/>
    <x v="0"/>
    <n v="24.8333333333333"/>
    <n v="174"/>
    <n v="14"/>
    <n v="40.999999999999901"/>
    <x v="27"/>
    <n v="1"/>
    <m/>
    <m/>
    <m/>
    <m/>
    <n v="14"/>
  </r>
  <r>
    <x v="14"/>
    <x v="230"/>
    <x v="240"/>
    <n v="1"/>
    <n v="35"/>
    <x v="6"/>
    <x v="0"/>
    <s v="12 Angry Men"/>
    <x v="69"/>
    <x v="1"/>
    <n v="31"/>
    <x v="45"/>
    <x v="1"/>
    <n v="35"/>
    <n v="324"/>
    <n v="15"/>
    <n v="66"/>
    <x v="46"/>
    <n v="1"/>
    <m/>
    <m/>
    <m/>
    <m/>
    <n v="15"/>
  </r>
  <r>
    <x v="14"/>
    <x v="231"/>
    <x v="241"/>
    <n v="1"/>
    <n v="35"/>
    <x v="6"/>
    <x v="0"/>
    <s v="Sunderland SC"/>
    <x v="107"/>
    <x v="11"/>
    <n v="0"/>
    <x v="16"/>
    <x v="7"/>
    <n v="33"/>
    <n v="121"/>
    <n v="3"/>
    <n v="33"/>
    <x v="7"/>
    <m/>
    <m/>
    <n v="1"/>
    <m/>
    <m/>
    <n v="3"/>
  </r>
  <r>
    <x v="14"/>
    <x v="232"/>
    <x v="242"/>
    <n v="1"/>
    <n v="40"/>
    <x v="40"/>
    <x v="0"/>
    <s v="Bedouins"/>
    <x v="73"/>
    <x v="1"/>
    <n v="40"/>
    <x v="33"/>
    <x v="0"/>
    <n v="38.3333333333333"/>
    <n v="239"/>
    <n v="19"/>
    <n v="78.3333333333333"/>
    <x v="97"/>
    <m/>
    <m/>
    <m/>
    <m/>
    <n v="1"/>
    <n v="19"/>
  </r>
  <r>
    <x v="14"/>
    <x v="233"/>
    <x v="243"/>
    <n v="1"/>
    <n v="40"/>
    <x v="6"/>
    <x v="1"/>
    <s v="London Saints"/>
    <x v="130"/>
    <x v="0"/>
    <n v="35"/>
    <x v="130"/>
    <x v="0"/>
    <n v="25"/>
    <n v="294"/>
    <n v="20"/>
    <n v="60"/>
    <x v="66"/>
    <n v="1"/>
    <m/>
    <m/>
    <m/>
    <m/>
    <n v="20"/>
  </r>
  <r>
    <x v="14"/>
    <x v="234"/>
    <x v="244"/>
    <n v="1"/>
    <n v="35"/>
    <x v="6"/>
    <x v="0"/>
    <s v="Strongroom"/>
    <x v="109"/>
    <x v="8"/>
    <n v="33.1666666666666"/>
    <x v="41"/>
    <x v="2"/>
    <n v="35"/>
    <n v="273"/>
    <n v="15"/>
    <n v="68.1666666666666"/>
    <x v="11"/>
    <n v="1"/>
    <m/>
    <m/>
    <m/>
    <m/>
    <n v="15"/>
  </r>
  <r>
    <x v="14"/>
    <x v="235"/>
    <x v="245"/>
    <n v="1"/>
    <n v="40"/>
    <x v="47"/>
    <x v="1"/>
    <s v="Virgin Casuals"/>
    <x v="82"/>
    <x v="0"/>
    <n v="36.8333333333333"/>
    <x v="18"/>
    <x v="11"/>
    <n v="22.5"/>
    <n v="215"/>
    <n v="10"/>
    <n v="59.3333333333333"/>
    <x v="51"/>
    <m/>
    <m/>
    <m/>
    <m/>
    <n v="1"/>
    <n v="10"/>
  </r>
  <r>
    <x v="14"/>
    <x v="236"/>
    <x v="246"/>
    <n v="1"/>
    <n v="35"/>
    <x v="48"/>
    <x v="1"/>
    <s v="West XI"/>
    <x v="70"/>
    <x v="8"/>
    <n v="35"/>
    <x v="75"/>
    <x v="6"/>
    <n v="35"/>
    <n v="309"/>
    <n v="14"/>
    <n v="70"/>
    <x v="36"/>
    <n v="1"/>
    <m/>
    <m/>
    <m/>
    <m/>
    <n v="14"/>
  </r>
  <r>
    <x v="15"/>
    <x v="237"/>
    <x v="247"/>
    <n v="1"/>
    <n v="35"/>
    <x v="6"/>
    <x v="1"/>
    <s v="St Anne's Allstars"/>
    <x v="32"/>
    <x v="0"/>
    <n v="31.5"/>
    <x v="109"/>
    <x v="0"/>
    <n v="27.5"/>
    <n v="216"/>
    <n v="20"/>
    <n v="59"/>
    <x v="43"/>
    <n v="1"/>
    <m/>
    <m/>
    <m/>
    <m/>
    <n v="20"/>
  </r>
  <r>
    <x v="15"/>
    <x v="238"/>
    <x v="248"/>
    <n v="1"/>
    <n v="35"/>
    <x v="6"/>
    <x v="0"/>
    <s v="London Rams"/>
    <x v="75"/>
    <x v="0"/>
    <n v="30"/>
    <x v="131"/>
    <x v="2"/>
    <n v="34"/>
    <n v="269"/>
    <n v="19"/>
    <n v="64"/>
    <x v="23"/>
    <m/>
    <m/>
    <m/>
    <m/>
    <n v="1"/>
    <n v="19"/>
  </r>
  <r>
    <x v="15"/>
    <x v="239"/>
    <x v="249"/>
    <n v="1"/>
    <n v="35"/>
    <x v="49"/>
    <x v="0"/>
    <s v="12 Angry Men"/>
    <x v="6"/>
    <x v="0"/>
    <n v="25"/>
    <x v="130"/>
    <x v="0"/>
    <n v="29"/>
    <n v="188"/>
    <n v="20"/>
    <n v="54"/>
    <x v="50"/>
    <m/>
    <m/>
    <m/>
    <m/>
    <n v="1"/>
    <n v="20"/>
  </r>
  <r>
    <x v="15"/>
    <x v="240"/>
    <x v="250"/>
    <n v="1"/>
    <n v="35"/>
    <x v="6"/>
    <x v="1"/>
    <s v="Sunderland SC"/>
    <x v="12"/>
    <x v="0"/>
    <n v="28"/>
    <x v="15"/>
    <x v="2"/>
    <n v="30"/>
    <n v="220"/>
    <n v="19"/>
    <n v="58"/>
    <x v="58"/>
    <n v="1"/>
    <m/>
    <m/>
    <m/>
    <m/>
    <n v="19"/>
  </r>
  <r>
    <x v="15"/>
    <x v="241"/>
    <x v="251"/>
    <n v="1"/>
    <n v="35"/>
    <x v="6"/>
    <x v="0"/>
    <s v="West XI"/>
    <x v="126"/>
    <x v="0"/>
    <n v="33"/>
    <x v="132"/>
    <x v="2"/>
    <n v="35"/>
    <n v="333"/>
    <n v="19"/>
    <n v="68"/>
    <x v="124"/>
    <m/>
    <m/>
    <m/>
    <m/>
    <n v="1"/>
    <n v="19"/>
  </r>
  <r>
    <x v="15"/>
    <x v="242"/>
    <x v="252"/>
    <n v="1"/>
    <n v="35"/>
    <x v="44"/>
    <x v="1"/>
    <s v="London Saints"/>
    <x v="36"/>
    <x v="0"/>
    <n v="33"/>
    <x v="117"/>
    <x v="5"/>
    <n v="28.5"/>
    <n v="231"/>
    <n v="15"/>
    <n v="61.5"/>
    <x v="30"/>
    <m/>
    <m/>
    <m/>
    <m/>
    <n v="1"/>
    <n v="15"/>
  </r>
  <r>
    <x v="15"/>
    <x v="243"/>
    <x v="253"/>
    <n v="1"/>
    <n v="35"/>
    <x v="19"/>
    <x v="1"/>
    <s v="New Barbarian Weasels"/>
    <x v="131"/>
    <x v="0"/>
    <n v="35"/>
    <x v="76"/>
    <x v="8"/>
    <n v="33.8333333333333"/>
    <n v="365"/>
    <n v="17"/>
    <n v="68.8333333333333"/>
    <x v="16"/>
    <m/>
    <m/>
    <m/>
    <m/>
    <n v="1"/>
    <n v="17"/>
  </r>
  <r>
    <x v="15"/>
    <x v="244"/>
    <x v="254"/>
    <n v="1"/>
    <n v="35"/>
    <x v="6"/>
    <x v="1"/>
    <s v="Feathers"/>
    <x v="132"/>
    <x v="0"/>
    <n v="20.5"/>
    <x v="20"/>
    <x v="4"/>
    <n v="19.8333333333333"/>
    <n v="167"/>
    <n v="14"/>
    <n v="40.3333333333333"/>
    <x v="53"/>
    <m/>
    <m/>
    <m/>
    <m/>
    <n v="1"/>
    <n v="14"/>
  </r>
  <r>
    <x v="15"/>
    <x v="245"/>
    <x v="255"/>
    <n v="1"/>
    <n v="35"/>
    <x v="6"/>
    <x v="1"/>
    <s v="Enterprise"/>
    <x v="133"/>
    <x v="2"/>
    <n v="35"/>
    <x v="1"/>
    <x v="2"/>
    <n v="35"/>
    <n v="411"/>
    <n v="17"/>
    <n v="70"/>
    <x v="125"/>
    <n v="1"/>
    <m/>
    <m/>
    <m/>
    <m/>
    <n v="17"/>
  </r>
  <r>
    <x v="15"/>
    <x v="246"/>
    <x v="256"/>
    <n v="1"/>
    <n v="35"/>
    <x v="53"/>
    <x v="0"/>
    <s v="Urban Associates"/>
    <x v="116"/>
    <x v="0"/>
    <n v="34.3333333333333"/>
    <x v="59"/>
    <x v="2"/>
    <n v="35"/>
    <n v="327"/>
    <n v="19"/>
    <n v="69.3333333333333"/>
    <x v="126"/>
    <m/>
    <m/>
    <m/>
    <m/>
    <n v="1"/>
    <n v="19"/>
  </r>
  <r>
    <x v="15"/>
    <x v="247"/>
    <x v="257"/>
    <n v="1"/>
    <n v="35"/>
    <x v="6"/>
    <x v="1"/>
    <s v="New Barbarian Weasels"/>
    <x v="134"/>
    <x v="7"/>
    <n v="35"/>
    <x v="126"/>
    <x v="6"/>
    <n v="35"/>
    <n v="334"/>
    <n v="13"/>
    <n v="70"/>
    <x v="127"/>
    <m/>
    <m/>
    <m/>
    <n v="1"/>
    <m/>
    <n v="13"/>
  </r>
  <r>
    <x v="15"/>
    <x v="248"/>
    <x v="258"/>
    <n v="1"/>
    <n v="35"/>
    <x v="11"/>
    <x v="0"/>
    <s v="West XI"/>
    <x v="12"/>
    <x v="0"/>
    <n v="30"/>
    <x v="57"/>
    <x v="1"/>
    <n v="35"/>
    <n v="302"/>
    <n v="16"/>
    <n v="65"/>
    <x v="128"/>
    <m/>
    <m/>
    <m/>
    <m/>
    <n v="1"/>
    <n v="16"/>
  </r>
  <r>
    <x v="15"/>
    <x v="249"/>
    <x v="259"/>
    <n v="1"/>
    <n v="35"/>
    <x v="6"/>
    <x v="1"/>
    <s v="12 Angry Men"/>
    <x v="16"/>
    <x v="0"/>
    <n v="35"/>
    <x v="16"/>
    <x v="7"/>
    <n v="29.8333333333333"/>
    <n v="240"/>
    <n v="13"/>
    <n v="64.8333333333333"/>
    <x v="39"/>
    <m/>
    <m/>
    <m/>
    <m/>
    <n v="1"/>
    <n v="13"/>
  </r>
  <r>
    <x v="15"/>
    <x v="250"/>
    <x v="260"/>
    <n v="1"/>
    <n v="35"/>
    <x v="6"/>
    <x v="1"/>
    <s v="Sunderland SC"/>
    <x v="134"/>
    <x v="1"/>
    <n v="35"/>
    <x v="133"/>
    <x v="6"/>
    <n v="35"/>
    <n v="291"/>
    <n v="17"/>
    <n v="70"/>
    <x v="129"/>
    <n v="1"/>
    <m/>
    <m/>
    <m/>
    <m/>
    <n v="17"/>
  </r>
  <r>
    <x v="15"/>
    <x v="251"/>
    <x v="261"/>
    <n v="1"/>
    <n v="35"/>
    <x v="6"/>
    <x v="0"/>
    <s v="Jay Bharat"/>
    <x v="48"/>
    <x v="0"/>
    <n v="30"/>
    <x v="126"/>
    <x v="0"/>
    <n v="34"/>
    <n v="279"/>
    <n v="20"/>
    <n v="64"/>
    <x v="130"/>
    <m/>
    <m/>
    <m/>
    <m/>
    <n v="1"/>
    <n v="20"/>
  </r>
  <r>
    <x v="15"/>
    <x v="252"/>
    <x v="262"/>
    <n v="1"/>
    <n v="35"/>
    <x v="6"/>
    <x v="1"/>
    <s v="London Saints"/>
    <x v="110"/>
    <x v="1"/>
    <n v="35"/>
    <x v="16"/>
    <x v="0"/>
    <n v="27"/>
    <n v="305"/>
    <n v="19"/>
    <n v="62"/>
    <x v="131"/>
    <n v="1"/>
    <m/>
    <m/>
    <m/>
    <m/>
    <n v="19"/>
  </r>
  <r>
    <x v="15"/>
    <x v="253"/>
    <x v="263"/>
    <n v="1"/>
    <n v="35"/>
    <x v="6"/>
    <x v="0"/>
    <s v="St Anne's Allstars"/>
    <x v="16"/>
    <x v="4"/>
    <n v="21.3333333333333"/>
    <x v="81"/>
    <x v="0"/>
    <n v="28.3333333333333"/>
    <n v="233"/>
    <n v="14"/>
    <n v="49.6666666666666"/>
    <x v="27"/>
    <n v="1"/>
    <m/>
    <m/>
    <m/>
    <m/>
    <n v="14"/>
  </r>
  <r>
    <x v="15"/>
    <x v="254"/>
    <x v="264"/>
    <n v="1"/>
    <n v="35"/>
    <x v="47"/>
    <x v="1"/>
    <s v="Virgin Casuals"/>
    <x v="135"/>
    <x v="0"/>
    <n v="21"/>
    <x v="127"/>
    <x v="8"/>
    <n v="22"/>
    <n v="114"/>
    <n v="17"/>
    <n v="43"/>
    <x v="16"/>
    <m/>
    <m/>
    <m/>
    <m/>
    <n v="1"/>
    <n v="17"/>
  </r>
  <r>
    <x v="15"/>
    <x v="255"/>
    <x v="265"/>
    <n v="1"/>
    <n v="35"/>
    <x v="48"/>
    <x v="0"/>
    <s v="West XI"/>
    <x v="134"/>
    <x v="0"/>
    <n v="34.3333333333333"/>
    <x v="116"/>
    <x v="2"/>
    <n v="35"/>
    <n v="345"/>
    <n v="19"/>
    <n v="69.3333333333333"/>
    <x v="65"/>
    <m/>
    <m/>
    <m/>
    <m/>
    <n v="1"/>
    <n v="19"/>
  </r>
  <r>
    <x v="16"/>
    <x v="256"/>
    <x v="266"/>
    <n v="1"/>
    <n v="35"/>
    <x v="6"/>
    <x v="0"/>
    <s v="St Anne's Allstars"/>
    <x v="136"/>
    <x v="8"/>
    <n v="28.8333333333333"/>
    <x v="17"/>
    <x v="10"/>
    <n v="22.6666666666666"/>
    <n v="85"/>
    <n v="17"/>
    <n v="51.499999999999901"/>
    <x v="132"/>
    <n v="1"/>
    <m/>
    <m/>
    <m/>
    <m/>
    <n v="17"/>
  </r>
  <r>
    <x v="16"/>
    <x v="257"/>
    <x v="267"/>
    <n v="1"/>
    <n v="35"/>
    <x v="50"/>
    <x v="0"/>
    <s v="12 Angry Men"/>
    <x v="109"/>
    <x v="4"/>
    <n v="32"/>
    <x v="8"/>
    <x v="0"/>
    <n v="35"/>
    <n v="275"/>
    <n v="14"/>
    <n v="67"/>
    <x v="132"/>
    <n v="1"/>
    <m/>
    <m/>
    <m/>
    <m/>
    <n v="14"/>
  </r>
  <r>
    <x v="16"/>
    <x v="258"/>
    <x v="268"/>
    <n v="1"/>
    <n v="35"/>
    <x v="54"/>
    <x v="0"/>
    <s v="Stumps"/>
    <x v="137"/>
    <x v="5"/>
    <n v="16.8333333333333"/>
    <x v="46"/>
    <x v="0"/>
    <n v="21.5"/>
    <n v="111"/>
    <n v="13"/>
    <n v="38.3333333333333"/>
    <x v="133"/>
    <n v="1"/>
    <m/>
    <m/>
    <m/>
    <m/>
    <n v="13"/>
  </r>
  <r>
    <x v="16"/>
    <x v="259"/>
    <x v="269"/>
    <n v="1"/>
    <n v="35"/>
    <x v="6"/>
    <x v="1"/>
    <s v="West XI"/>
    <x v="31"/>
    <x v="2"/>
    <n v="35"/>
    <x v="84"/>
    <x v="4"/>
    <n v="32.1666666666666"/>
    <n v="306"/>
    <n v="12"/>
    <n v="67.1666666666666"/>
    <x v="53"/>
    <m/>
    <m/>
    <m/>
    <m/>
    <n v="1"/>
    <n v="12"/>
  </r>
  <r>
    <x v="16"/>
    <x v="260"/>
    <x v="270"/>
    <n v="1"/>
    <n v="40"/>
    <x v="44"/>
    <x v="1"/>
    <s v="London Saints"/>
    <x v="111"/>
    <x v="0"/>
    <n v="39.8333333333333"/>
    <x v="32"/>
    <x v="0"/>
    <n v="39.1666666666666"/>
    <n v="337"/>
    <n v="20"/>
    <n v="78.999999999999901"/>
    <x v="129"/>
    <n v="1"/>
    <m/>
    <m/>
    <m/>
    <m/>
    <n v="20"/>
  </r>
  <r>
    <x v="16"/>
    <x v="261"/>
    <x v="271"/>
    <n v="1"/>
    <n v="35"/>
    <x v="19"/>
    <x v="0"/>
    <s v="New Barbarian Weasels"/>
    <x v="124"/>
    <x v="2"/>
    <n v="32.3333333333333"/>
    <x v="8"/>
    <x v="0"/>
    <n v="35"/>
    <n v="273"/>
    <n v="18"/>
    <n v="67.3333333333333"/>
    <x v="35"/>
    <n v="1"/>
    <m/>
    <m/>
    <m/>
    <m/>
    <n v="18"/>
  </r>
  <r>
    <x v="16"/>
    <x v="262"/>
    <x v="272"/>
    <n v="1"/>
    <n v="40"/>
    <x v="55"/>
    <x v="0"/>
    <s v="Old Rutlishians"/>
    <x v="138"/>
    <x v="1"/>
    <n v="40"/>
    <x v="134"/>
    <x v="7"/>
    <n v="40"/>
    <n v="393"/>
    <n v="12"/>
    <n v="80"/>
    <x v="134"/>
    <m/>
    <m/>
    <m/>
    <m/>
    <n v="1"/>
    <n v="12"/>
  </r>
  <r>
    <x v="16"/>
    <x v="263"/>
    <x v="273"/>
    <n v="1"/>
    <n v="35"/>
    <x v="6"/>
    <x v="1"/>
    <s v="Enterprise"/>
    <x v="139"/>
    <x v="8"/>
    <n v="35"/>
    <x v="118"/>
    <x v="0"/>
    <n v="24.8333333333333"/>
    <n v="302"/>
    <n v="16"/>
    <n v="59.8333333333333"/>
    <x v="135"/>
    <n v="1"/>
    <m/>
    <m/>
    <m/>
    <m/>
    <n v="16"/>
  </r>
  <r>
    <x v="16"/>
    <x v="264"/>
    <x v="274"/>
    <n v="1"/>
    <n v="35"/>
    <x v="47"/>
    <x v="0"/>
    <s v="Virgin Casuals"/>
    <x v="140"/>
    <x v="8"/>
    <n v="14"/>
    <x v="135"/>
    <x v="6"/>
    <n v="35"/>
    <n v="214"/>
    <n v="14"/>
    <n v="49"/>
    <x v="7"/>
    <m/>
    <m/>
    <n v="1"/>
    <m/>
    <m/>
    <n v="14"/>
  </r>
  <r>
    <x v="16"/>
    <x v="265"/>
    <x v="275"/>
    <n v="1"/>
    <n v="35"/>
    <x v="45"/>
    <x v="1"/>
    <s v="London Rams"/>
    <x v="141"/>
    <x v="8"/>
    <n v="35"/>
    <x v="136"/>
    <x v="0"/>
    <n v="32.3333333333333"/>
    <n v="372"/>
    <n v="16"/>
    <n v="67.3333333333333"/>
    <x v="136"/>
    <n v="1"/>
    <m/>
    <m/>
    <m/>
    <m/>
    <n v="16"/>
  </r>
  <r>
    <x v="16"/>
    <x v="266"/>
    <x v="276"/>
    <n v="1"/>
    <n v="35"/>
    <x v="6"/>
    <x v="0"/>
    <s v="New Barbarian Weasels"/>
    <x v="123"/>
    <x v="6"/>
    <n v="28.5"/>
    <x v="48"/>
    <x v="0"/>
    <n v="35"/>
    <n v="212"/>
    <n v="17"/>
    <n v="63.5"/>
    <x v="73"/>
    <n v="1"/>
    <m/>
    <m/>
    <m/>
    <m/>
    <n v="17"/>
  </r>
  <r>
    <x v="16"/>
    <x v="267"/>
    <x v="277"/>
    <n v="1"/>
    <n v="35"/>
    <x v="11"/>
    <x v="0"/>
    <s v="West XI"/>
    <x v="57"/>
    <x v="2"/>
    <n v="35"/>
    <x v="1"/>
    <x v="5"/>
    <n v="35"/>
    <n v="313"/>
    <n v="13"/>
    <n v="70"/>
    <x v="126"/>
    <m/>
    <m/>
    <m/>
    <m/>
    <n v="1"/>
    <n v="13"/>
  </r>
  <r>
    <x v="16"/>
    <x v="268"/>
    <x v="278"/>
    <n v="1"/>
    <n v="35"/>
    <x v="6"/>
    <x v="0"/>
    <s v="12 Angry Men"/>
    <x v="27"/>
    <x v="5"/>
    <n v="21"/>
    <x v="109"/>
    <x v="0"/>
    <n v="29.8333333333333"/>
    <n v="197"/>
    <n v="13"/>
    <n v="50.8333333333333"/>
    <x v="9"/>
    <n v="1"/>
    <m/>
    <m/>
    <m/>
    <m/>
    <n v="13"/>
  </r>
  <r>
    <x v="16"/>
    <x v="269"/>
    <x v="279"/>
    <n v="1"/>
    <n v="35"/>
    <x v="6"/>
    <x v="0"/>
    <s v="Sunderland SC"/>
    <x v="3"/>
    <x v="4"/>
    <n v="23.5"/>
    <x v="61"/>
    <x v="0"/>
    <n v="34.8333333333333"/>
    <n v="254"/>
    <n v="14"/>
    <n v="58.3333333333333"/>
    <x v="27"/>
    <n v="1"/>
    <m/>
    <m/>
    <m/>
    <m/>
    <n v="14"/>
  </r>
  <r>
    <x v="16"/>
    <x v="270"/>
    <x v="280"/>
    <n v="1"/>
    <n v="35"/>
    <x v="6"/>
    <x v="1"/>
    <s v="London Owls"/>
    <x v="50"/>
    <x v="8"/>
    <n v="24"/>
    <x v="72"/>
    <x v="11"/>
    <m/>
    <n v="133"/>
    <n v="6"/>
    <n v="24"/>
    <x v="7"/>
    <m/>
    <m/>
    <n v="1"/>
    <m/>
    <m/>
    <n v="6"/>
  </r>
  <r>
    <x v="16"/>
    <x v="271"/>
    <x v="281"/>
    <n v="1"/>
    <n v="35"/>
    <x v="39"/>
    <x v="1"/>
    <s v="Enville"/>
    <x v="142"/>
    <x v="0"/>
    <n v="35"/>
    <x v="137"/>
    <x v="0"/>
    <n v="20"/>
    <n v="203"/>
    <n v="20"/>
    <n v="55"/>
    <x v="137"/>
    <n v="1"/>
    <m/>
    <m/>
    <m/>
    <m/>
    <n v="20"/>
  </r>
  <r>
    <x v="16"/>
    <x v="272"/>
    <x v="282"/>
    <n v="1"/>
    <n v="35"/>
    <x v="40"/>
    <x v="1"/>
    <s v="Bedouins"/>
    <x v="142"/>
    <x v="0"/>
    <n v="35"/>
    <x v="138"/>
    <x v="0"/>
    <n v="34"/>
    <n v="294"/>
    <n v="20"/>
    <n v="69"/>
    <x v="138"/>
    <n v="1"/>
    <m/>
    <m/>
    <m/>
    <m/>
    <n v="20"/>
  </r>
  <r>
    <x v="16"/>
    <x v="273"/>
    <x v="283"/>
    <n v="1"/>
    <n v="35"/>
    <x v="6"/>
    <x v="0"/>
    <s v="London Saints"/>
    <x v="3"/>
    <x v="6"/>
    <n v="30"/>
    <x v="61"/>
    <x v="8"/>
    <n v="35"/>
    <n v="254"/>
    <n v="14"/>
    <n v="65"/>
    <x v="73"/>
    <n v="1"/>
    <m/>
    <m/>
    <m/>
    <m/>
    <n v="14"/>
  </r>
  <r>
    <x v="16"/>
    <x v="274"/>
    <x v="284"/>
    <n v="1"/>
    <n v="35"/>
    <x v="6"/>
    <x v="1"/>
    <s v="St Anne's Allstars"/>
    <x v="143"/>
    <x v="0"/>
    <n v="30"/>
    <x v="85"/>
    <x v="0"/>
    <n v="25"/>
    <n v="157"/>
    <n v="20"/>
    <n v="55"/>
    <x v="56"/>
    <n v="1"/>
    <m/>
    <m/>
    <m/>
    <m/>
    <n v="20"/>
  </r>
  <r>
    <x v="16"/>
    <x v="275"/>
    <x v="285"/>
    <n v="1"/>
    <n v="35"/>
    <x v="48"/>
    <x v="1"/>
    <s v="West XI"/>
    <x v="116"/>
    <x v="0"/>
    <n v="34.8333333333333"/>
    <x v="139"/>
    <x v="1"/>
    <n v="32.6666666666666"/>
    <n v="318"/>
    <n v="16"/>
    <n v="67.499999999999901"/>
    <x v="16"/>
    <m/>
    <m/>
    <m/>
    <m/>
    <n v="1"/>
    <n v="16"/>
  </r>
  <r>
    <x v="16"/>
    <x v="276"/>
    <x v="286"/>
    <n v="1"/>
    <n v="35"/>
    <x v="56"/>
    <x v="0"/>
    <s v="Salix"/>
    <x v="35"/>
    <x v="7"/>
    <n v="28"/>
    <x v="34"/>
    <x v="0"/>
    <n v="34.1666666666666"/>
    <n v="221"/>
    <n v="15"/>
    <n v="62.1666666666666"/>
    <x v="10"/>
    <n v="1"/>
    <m/>
    <m/>
    <m/>
    <m/>
    <n v="15"/>
  </r>
  <r>
    <x v="17"/>
    <x v="277"/>
    <x v="287"/>
    <n v="1"/>
    <n v="35"/>
    <x v="6"/>
    <x v="0"/>
    <s v="St Anne's Allstars"/>
    <x v="36"/>
    <x v="0"/>
    <n v="30"/>
    <x v="104"/>
    <x v="6"/>
    <n v="34"/>
    <n v="267"/>
    <n v="18"/>
    <n v="64"/>
    <x v="139"/>
    <m/>
    <m/>
    <m/>
    <m/>
    <n v="1"/>
    <n v="18"/>
  </r>
  <r>
    <x v="17"/>
    <x v="278"/>
    <x v="288"/>
    <n v="1"/>
    <n v="35"/>
    <x v="25"/>
    <x v="0"/>
    <s v="12 Angry Men"/>
    <x v="144"/>
    <x v="0"/>
    <n v="30"/>
    <x v="55"/>
    <x v="5"/>
    <n v="35"/>
    <n v="339"/>
    <n v="15"/>
    <n v="65"/>
    <x v="140"/>
    <m/>
    <m/>
    <m/>
    <m/>
    <n v="1"/>
    <n v="15"/>
  </r>
  <r>
    <x v="17"/>
    <x v="279"/>
    <x v="289"/>
    <n v="1"/>
    <n v="35"/>
    <x v="6"/>
    <x v="1"/>
    <s v="Pak"/>
    <x v="33"/>
    <x v="0"/>
    <n v="32.3333333333333"/>
    <x v="28"/>
    <x v="0"/>
    <n v="33.5"/>
    <n v="293"/>
    <n v="20"/>
    <n v="65.8333333333333"/>
    <x v="141"/>
    <n v="1"/>
    <m/>
    <m/>
    <m/>
    <m/>
    <n v="20"/>
  </r>
  <r>
    <x v="17"/>
    <x v="280"/>
    <x v="290"/>
    <n v="1"/>
    <n v="35"/>
    <x v="6"/>
    <x v="0"/>
    <s v="Urban Associates"/>
    <x v="144"/>
    <x v="0"/>
    <n v="34.1666666666666"/>
    <x v="140"/>
    <x v="6"/>
    <n v="35"/>
    <n v="318"/>
    <n v="18"/>
    <n v="69.1666666666666"/>
    <x v="142"/>
    <m/>
    <m/>
    <m/>
    <m/>
    <n v="1"/>
    <n v="18"/>
  </r>
  <r>
    <x v="17"/>
    <x v="281"/>
    <x v="291"/>
    <n v="1"/>
    <n v="35"/>
    <x v="6"/>
    <x v="0"/>
    <s v="West XI"/>
    <x v="145"/>
    <x v="0"/>
    <n v="20.8333333333333"/>
    <x v="131"/>
    <x v="2"/>
    <n v="35"/>
    <n v="225"/>
    <n v="19"/>
    <n v="55.8333333333333"/>
    <x v="143"/>
    <m/>
    <m/>
    <m/>
    <m/>
    <n v="1"/>
    <n v="19"/>
  </r>
  <r>
    <x v="17"/>
    <x v="282"/>
    <x v="292"/>
    <n v="1"/>
    <n v="35"/>
    <x v="57"/>
    <x v="1"/>
    <s v="London Saints"/>
    <x v="146"/>
    <x v="0"/>
    <n v="29.5"/>
    <x v="117"/>
    <x v="8"/>
    <n v="34.5"/>
    <n v="233"/>
    <n v="17"/>
    <n v="64"/>
    <x v="16"/>
    <m/>
    <m/>
    <m/>
    <m/>
    <n v="1"/>
    <n v="17"/>
  </r>
  <r>
    <x v="17"/>
    <x v="283"/>
    <x v="293"/>
    <n v="1"/>
    <n v="35"/>
    <x v="19"/>
    <x v="0"/>
    <s v="New Barbarian Weasels"/>
    <x v="94"/>
    <x v="5"/>
    <n v="30"/>
    <x v="105"/>
    <x v="8"/>
    <n v="35"/>
    <n v="349"/>
    <n v="10"/>
    <n v="65"/>
    <x v="9"/>
    <n v="1"/>
    <m/>
    <m/>
    <m/>
    <m/>
    <n v="10"/>
  </r>
  <r>
    <x v="17"/>
    <x v="284"/>
    <x v="294"/>
    <n v="1"/>
    <n v="35"/>
    <x v="58"/>
    <x v="1"/>
    <s v="Pak"/>
    <x v="147"/>
    <x v="6"/>
    <n v="35"/>
    <x v="7"/>
    <x v="4"/>
    <n v="32"/>
    <n v="378"/>
    <n v="11"/>
    <n v="67"/>
    <x v="53"/>
    <m/>
    <m/>
    <m/>
    <m/>
    <n v="1"/>
    <n v="11"/>
  </r>
  <r>
    <x v="17"/>
    <x v="285"/>
    <x v="295"/>
    <n v="1"/>
    <n v="35"/>
    <x v="47"/>
    <x v="1"/>
    <s v="Virgin Casuals"/>
    <x v="110"/>
    <x v="0"/>
    <n v="34"/>
    <x v="93"/>
    <x v="8"/>
    <n v="34"/>
    <n v="370"/>
    <n v="17"/>
    <n v="68"/>
    <x v="16"/>
    <m/>
    <m/>
    <m/>
    <m/>
    <n v="1"/>
    <n v="17"/>
  </r>
  <r>
    <x v="17"/>
    <x v="286"/>
    <x v="296"/>
    <n v="1"/>
    <n v="35"/>
    <x v="45"/>
    <x v="1"/>
    <s v="London Rams"/>
    <x v="148"/>
    <x v="8"/>
    <n v="34"/>
    <x v="141"/>
    <x v="0"/>
    <n v="34"/>
    <n v="467"/>
    <n v="16"/>
    <n v="68"/>
    <x v="144"/>
    <n v="1"/>
    <m/>
    <m/>
    <m/>
    <m/>
    <n v="16"/>
  </r>
  <r>
    <x v="17"/>
    <x v="287"/>
    <x v="297"/>
    <n v="1"/>
    <n v="35"/>
    <x v="6"/>
    <x v="1"/>
    <s v="New Barbarian Weasels"/>
    <x v="48"/>
    <x v="0"/>
    <n v="28"/>
    <x v="62"/>
    <x v="7"/>
    <n v="25"/>
    <n v="228"/>
    <n v="13"/>
    <n v="53"/>
    <x v="39"/>
    <m/>
    <m/>
    <m/>
    <m/>
    <n v="1"/>
    <n v="13"/>
  </r>
  <r>
    <x v="17"/>
    <x v="288"/>
    <x v="298"/>
    <n v="1"/>
    <n v="35"/>
    <x v="11"/>
    <x v="1"/>
    <s v="West XI"/>
    <x v="7"/>
    <x v="3"/>
    <n v="35"/>
    <x v="81"/>
    <x v="10"/>
    <n v="34"/>
    <n v="239"/>
    <n v="22"/>
    <n v="69"/>
    <x v="56"/>
    <n v="1"/>
    <m/>
    <m/>
    <m/>
    <m/>
    <n v="22"/>
  </r>
  <r>
    <x v="17"/>
    <x v="289"/>
    <x v="299"/>
    <n v="1"/>
    <n v="35"/>
    <x v="6"/>
    <x v="1"/>
    <s v="Sunderland SC"/>
    <x v="149"/>
    <x v="0"/>
    <n v="34"/>
    <x v="74"/>
    <x v="0"/>
    <n v="29"/>
    <n v="275"/>
    <n v="20"/>
    <n v="63"/>
    <x v="145"/>
    <n v="1"/>
    <m/>
    <m/>
    <m/>
    <m/>
    <n v="20"/>
  </r>
  <r>
    <x v="17"/>
    <x v="290"/>
    <x v="300"/>
    <n v="1"/>
    <n v="35"/>
    <x v="6"/>
    <x v="1"/>
    <s v="Enterprise"/>
    <x v="113"/>
    <x v="0"/>
    <n v="34"/>
    <x v="65"/>
    <x v="0"/>
    <n v="28"/>
    <n v="294"/>
    <n v="20"/>
    <n v="62"/>
    <x v="58"/>
    <n v="1"/>
    <m/>
    <m/>
    <m/>
    <m/>
    <n v="20"/>
  </r>
  <r>
    <x v="17"/>
    <x v="291"/>
    <x v="301"/>
    <n v="1"/>
    <n v="35"/>
    <x v="6"/>
    <x v="0"/>
    <s v="London Saints"/>
    <x v="85"/>
    <x v="0"/>
    <n v="28"/>
    <x v="69"/>
    <x v="0"/>
    <n v="34"/>
    <n v="225"/>
    <n v="20"/>
    <n v="62"/>
    <x v="146"/>
    <m/>
    <m/>
    <m/>
    <m/>
    <n v="1"/>
    <n v="20"/>
  </r>
  <r>
    <x v="17"/>
    <x v="292"/>
    <x v="302"/>
    <n v="1"/>
    <n v="35"/>
    <x v="59"/>
    <x v="1"/>
    <s v="Jay Bharat"/>
    <x v="75"/>
    <x v="0"/>
    <n v="34"/>
    <x v="18"/>
    <x v="4"/>
    <n v="30"/>
    <n v="212"/>
    <n v="14"/>
    <n v="64"/>
    <x v="53"/>
    <m/>
    <m/>
    <m/>
    <m/>
    <n v="1"/>
    <n v="14"/>
  </r>
  <r>
    <x v="17"/>
    <x v="293"/>
    <x v="303"/>
    <n v="1"/>
    <n v="35"/>
    <x v="6"/>
    <x v="1"/>
    <s v="London Owls"/>
    <x v="70"/>
    <x v="8"/>
    <n v="35"/>
    <x v="109"/>
    <x v="0"/>
    <n v="25"/>
    <n v="253"/>
    <n v="16"/>
    <n v="60"/>
    <x v="147"/>
    <n v="1"/>
    <m/>
    <m/>
    <m/>
    <m/>
    <n v="16"/>
  </r>
  <r>
    <x v="17"/>
    <x v="294"/>
    <x v="304"/>
    <n v="1"/>
    <n v="35"/>
    <x v="48"/>
    <x v="1"/>
    <s v="West XI"/>
    <x v="146"/>
    <x v="0"/>
    <n v="34"/>
    <x v="117"/>
    <x v="3"/>
    <n v="25"/>
    <n v="233"/>
    <n v="12"/>
    <n v="59"/>
    <x v="5"/>
    <m/>
    <m/>
    <m/>
    <m/>
    <n v="1"/>
    <n v="12"/>
  </r>
  <r>
    <x v="17"/>
    <x v="295"/>
    <x v="305"/>
    <n v="1"/>
    <n v="35"/>
    <x v="56"/>
    <x v="1"/>
    <s v="Salix"/>
    <x v="42"/>
    <x v="0"/>
    <n v="30"/>
    <x v="44"/>
    <x v="8"/>
    <n v="30"/>
    <n v="187"/>
    <n v="17"/>
    <n v="60"/>
    <x v="16"/>
    <m/>
    <m/>
    <m/>
    <m/>
    <n v="1"/>
    <n v="17"/>
  </r>
  <r>
    <x v="18"/>
    <x v="296"/>
    <x v="306"/>
    <n v="1"/>
    <n v="35"/>
    <x v="60"/>
    <x v="0"/>
    <s v="St Anne's Allstars"/>
    <x v="50"/>
    <x v="5"/>
    <n v="23"/>
    <x v="138"/>
    <x v="0"/>
    <n v="31.3333333333333"/>
    <n v="264"/>
    <n v="13"/>
    <n v="54.3333333333333"/>
    <x v="9"/>
    <n v="1"/>
    <m/>
    <m/>
    <m/>
    <m/>
    <n v="13"/>
  </r>
  <r>
    <x v="18"/>
    <x v="297"/>
    <x v="307"/>
    <n v="1"/>
    <n v="35"/>
    <x v="61"/>
    <x v="0"/>
    <s v="Hale"/>
    <x v="104"/>
    <x v="8"/>
    <n v="23.6666666666666"/>
    <x v="142"/>
    <x v="0"/>
    <n v="28.1666666666666"/>
    <n v="157"/>
    <n v="16"/>
    <n v="51.833333333333201"/>
    <x v="11"/>
    <n v="1"/>
    <m/>
    <m/>
    <m/>
    <m/>
    <n v="16"/>
  </r>
  <r>
    <x v="18"/>
    <x v="298"/>
    <x v="308"/>
    <n v="1"/>
    <n v="35"/>
    <x v="59"/>
    <x v="1"/>
    <s v="12 Angry Men"/>
    <x v="150"/>
    <x v="7"/>
    <n v="35"/>
    <x v="47"/>
    <x v="2"/>
    <n v="35"/>
    <n v="348"/>
    <n v="14"/>
    <n v="70"/>
    <x v="148"/>
    <n v="1"/>
    <m/>
    <m/>
    <m/>
    <m/>
    <n v="14"/>
  </r>
  <r>
    <x v="18"/>
    <x v="299"/>
    <x v="309"/>
    <n v="1"/>
    <n v="35"/>
    <x v="6"/>
    <x v="1"/>
    <s v="Pak"/>
    <x v="27"/>
    <x v="0"/>
    <n v="33.5"/>
    <x v="143"/>
    <x v="7"/>
    <n v="9"/>
    <n v="125"/>
    <n v="13"/>
    <n v="42.5"/>
    <x v="7"/>
    <m/>
    <m/>
    <n v="1"/>
    <m/>
    <m/>
    <n v="13"/>
  </r>
  <r>
    <x v="18"/>
    <x v="300"/>
    <x v="310"/>
    <n v="1"/>
    <n v="40"/>
    <x v="57"/>
    <x v="1"/>
    <s v="London Saints"/>
    <x v="151"/>
    <x v="2"/>
    <n v="40"/>
    <x v="69"/>
    <x v="0"/>
    <n v="33.5"/>
    <n v="376"/>
    <n v="18"/>
    <n v="73.5"/>
    <x v="47"/>
    <n v="1"/>
    <m/>
    <m/>
    <m/>
    <m/>
    <n v="18"/>
  </r>
  <r>
    <x v="18"/>
    <x v="301"/>
    <x v="311"/>
    <n v="1"/>
    <n v="35"/>
    <x v="62"/>
    <x v="1"/>
    <s v="New Barbarian Weasels"/>
    <x v="152"/>
    <x v="0"/>
    <n v="31.5"/>
    <x v="44"/>
    <x v="2"/>
    <n v="26"/>
    <n v="248"/>
    <n v="19"/>
    <n v="57.5"/>
    <x v="115"/>
    <n v="1"/>
    <m/>
    <m/>
    <m/>
    <m/>
    <n v="19"/>
  </r>
  <r>
    <x v="18"/>
    <x v="302"/>
    <x v="312"/>
    <n v="1"/>
    <n v="35"/>
    <x v="6"/>
    <x v="1"/>
    <s v="Sunderland SC"/>
    <x v="8"/>
    <x v="2"/>
    <n v="35"/>
    <x v="144"/>
    <x v="1"/>
    <n v="30.33333333333"/>
    <n v="283"/>
    <n v="14"/>
    <n v="65.333333333330003"/>
    <x v="3"/>
    <m/>
    <m/>
    <m/>
    <m/>
    <n v="1"/>
    <n v="14"/>
  </r>
  <r>
    <x v="18"/>
    <x v="303"/>
    <x v="313"/>
    <n v="1"/>
    <n v="35"/>
    <x v="43"/>
    <x v="0"/>
    <s v="Pak"/>
    <x v="11"/>
    <x v="0"/>
    <n v="25.333333332999999"/>
    <x v="60"/>
    <x v="0"/>
    <n v="30.33333333333"/>
    <n v="231"/>
    <n v="20"/>
    <n v="55.666666666330002"/>
    <x v="149"/>
    <m/>
    <m/>
    <m/>
    <m/>
    <n v="1"/>
    <n v="20"/>
  </r>
  <r>
    <x v="18"/>
    <x v="304"/>
    <x v="314"/>
    <n v="1"/>
    <n v="35"/>
    <x v="59"/>
    <x v="1"/>
    <s v="London Rams"/>
    <x v="153"/>
    <x v="5"/>
    <n v="35"/>
    <x v="145"/>
    <x v="0"/>
    <n v="34.1666666666666"/>
    <n v="508"/>
    <n v="13"/>
    <n v="69.1666666666666"/>
    <x v="67"/>
    <n v="1"/>
    <m/>
    <m/>
    <m/>
    <m/>
    <n v="13"/>
  </r>
  <r>
    <x v="18"/>
    <x v="305"/>
    <x v="315"/>
    <n v="1"/>
    <n v="35"/>
    <x v="47"/>
    <x v="0"/>
    <s v="Virgin Casuals"/>
    <x v="17"/>
    <x v="0"/>
    <n v="30"/>
    <x v="93"/>
    <x v="0"/>
    <n v="34"/>
    <n v="310"/>
    <n v="20"/>
    <n v="64"/>
    <x v="150"/>
    <m/>
    <m/>
    <m/>
    <m/>
    <n v="1"/>
    <n v="20"/>
  </r>
  <r>
    <x v="18"/>
    <x v="306"/>
    <x v="316"/>
    <n v="1"/>
    <n v="35"/>
    <x v="6"/>
    <x v="0"/>
    <s v="Wantage"/>
    <x v="146"/>
    <x v="5"/>
    <n v="25"/>
    <x v="66"/>
    <x v="0"/>
    <n v="28"/>
    <n v="231"/>
    <n v="13"/>
    <n v="53"/>
    <x v="9"/>
    <n v="1"/>
    <m/>
    <m/>
    <m/>
    <m/>
    <n v="13"/>
  </r>
  <r>
    <x v="18"/>
    <x v="307"/>
    <x v="317"/>
    <n v="1"/>
    <n v="35"/>
    <x v="59"/>
    <x v="1"/>
    <s v="West XI"/>
    <x v="66"/>
    <x v="0"/>
    <n v="32"/>
    <x v="32"/>
    <x v="4"/>
    <n v="31"/>
    <n v="289"/>
    <n v="14"/>
    <n v="63"/>
    <x v="53"/>
    <m/>
    <m/>
    <m/>
    <m/>
    <n v="1"/>
    <n v="14"/>
  </r>
  <r>
    <x v="18"/>
    <x v="308"/>
    <x v="318"/>
    <n v="1"/>
    <n v="35"/>
    <x v="6"/>
    <x v="1"/>
    <s v="Jay Bharat"/>
    <x v="124"/>
    <x v="2"/>
    <n v="35"/>
    <x v="67"/>
    <x v="5"/>
    <n v="32"/>
    <n v="276"/>
    <n v="13"/>
    <n v="67"/>
    <x v="30"/>
    <m/>
    <m/>
    <m/>
    <m/>
    <n v="1"/>
    <n v="13"/>
  </r>
  <r>
    <x v="18"/>
    <x v="309"/>
    <x v="319"/>
    <n v="1"/>
    <n v="35"/>
    <x v="63"/>
    <x v="0"/>
    <s v="Village XI"/>
    <x v="64"/>
    <x v="0"/>
    <n v="25"/>
    <x v="146"/>
    <x v="5"/>
    <n v="35"/>
    <n v="369"/>
    <n v="15"/>
    <n v="60"/>
    <x v="151"/>
    <m/>
    <m/>
    <m/>
    <m/>
    <n v="1"/>
    <n v="15"/>
  </r>
  <r>
    <x v="18"/>
    <x v="310"/>
    <x v="320"/>
    <n v="1"/>
    <n v="40"/>
    <x v="40"/>
    <x v="0"/>
    <s v="Bedouins"/>
    <x v="16"/>
    <x v="2"/>
    <n v="33"/>
    <x v="147"/>
    <x v="6"/>
    <n v="40"/>
    <n v="318"/>
    <n v="16"/>
    <n v="73"/>
    <x v="152"/>
    <m/>
    <m/>
    <m/>
    <m/>
    <n v="1"/>
    <n v="16"/>
  </r>
  <r>
    <x v="18"/>
    <x v="311"/>
    <x v="321"/>
    <n v="1"/>
    <n v="35"/>
    <x v="27"/>
    <x v="1"/>
    <s v="London Saints"/>
    <x v="80"/>
    <x v="8"/>
    <n v="35"/>
    <x v="13"/>
    <x v="2"/>
    <n v="35"/>
    <n v="329"/>
    <n v="15"/>
    <n v="70"/>
    <x v="153"/>
    <n v="1"/>
    <m/>
    <m/>
    <m/>
    <m/>
    <n v="15"/>
  </r>
  <r>
    <x v="18"/>
    <x v="312"/>
    <x v="322"/>
    <n v="1"/>
    <n v="35"/>
    <x v="43"/>
    <x v="1"/>
    <s v="London Owls"/>
    <x v="55"/>
    <x v="3"/>
    <n v="33.6666666666666"/>
    <x v="5"/>
    <x v="10"/>
    <n v="28.5"/>
    <n v="246"/>
    <n v="22"/>
    <n v="62.1666666666666"/>
    <x v="154"/>
    <n v="1"/>
    <m/>
    <m/>
    <m/>
    <m/>
    <n v="22"/>
  </r>
  <r>
    <x v="18"/>
    <x v="313"/>
    <x v="323"/>
    <n v="1"/>
    <n v="20"/>
    <x v="59"/>
    <x v="0"/>
    <s v="Wombles"/>
    <x v="143"/>
    <x v="9"/>
    <n v="13.1666666666666"/>
    <x v="38"/>
    <x v="0"/>
    <n v="20"/>
    <n v="167"/>
    <n v="12"/>
    <n v="33.1666666666666"/>
    <x v="49"/>
    <n v="1"/>
    <m/>
    <m/>
    <m/>
    <m/>
    <n v="12"/>
  </r>
  <r>
    <x v="18"/>
    <x v="313"/>
    <x v="324"/>
    <n v="1"/>
    <n v="20"/>
    <x v="59"/>
    <x v="1"/>
    <s v="Enterprise"/>
    <x v="154"/>
    <x v="5"/>
    <n v="20"/>
    <x v="79"/>
    <x v="6"/>
    <n v="20"/>
    <n v="325"/>
    <n v="11"/>
    <n v="40"/>
    <x v="155"/>
    <n v="1"/>
    <m/>
    <m/>
    <m/>
    <m/>
    <n v="11"/>
  </r>
  <r>
    <x v="18"/>
    <x v="314"/>
    <x v="325"/>
    <n v="1"/>
    <n v="35"/>
    <x v="43"/>
    <x v="1"/>
    <s v="Urban Associates"/>
    <x v="155"/>
    <x v="7"/>
    <n v="35"/>
    <x v="41"/>
    <x v="2"/>
    <n v="35"/>
    <n v="352"/>
    <n v="14"/>
    <n v="70"/>
    <x v="156"/>
    <n v="1"/>
    <m/>
    <m/>
    <m/>
    <m/>
    <n v="14"/>
  </r>
  <r>
    <x v="18"/>
    <x v="315"/>
    <x v="326"/>
    <n v="1"/>
    <n v="40"/>
    <x v="48"/>
    <x v="0"/>
    <s v="West XI"/>
    <x v="33"/>
    <x v="5"/>
    <n v="26"/>
    <x v="28"/>
    <x v="0"/>
    <n v="37.1666666666666"/>
    <n v="293"/>
    <n v="13"/>
    <n v="63.1666666666666"/>
    <x v="9"/>
    <n v="1"/>
    <m/>
    <m/>
    <m/>
    <m/>
    <n v="13"/>
  </r>
  <r>
    <x v="18"/>
    <x v="316"/>
    <x v="327"/>
    <n v="1"/>
    <n v="35"/>
    <x v="56"/>
    <x v="0"/>
    <s v="Salix"/>
    <x v="71"/>
    <x v="0"/>
    <n v="32.6666666666666"/>
    <x v="0"/>
    <x v="6"/>
    <n v="35"/>
    <n v="288"/>
    <n v="18"/>
    <n v="67.6666666666666"/>
    <x v="157"/>
    <m/>
    <m/>
    <m/>
    <m/>
    <n v="1"/>
    <n v="18"/>
  </r>
  <r>
    <x v="19"/>
    <x v="317"/>
    <x v="328"/>
    <n v="1"/>
    <n v="35"/>
    <x v="43"/>
    <x v="1"/>
    <s v="Pak"/>
    <x v="109"/>
    <x v="0"/>
    <n v="27.8333333333333"/>
    <x v="129"/>
    <x v="0"/>
    <n v="21.8333333333333"/>
    <n v="224"/>
    <n v="20"/>
    <n v="49.6666666666666"/>
    <x v="158"/>
    <n v="1"/>
    <m/>
    <m/>
    <m/>
    <m/>
    <n v="20"/>
  </r>
  <r>
    <x v="19"/>
    <x v="318"/>
    <x v="329"/>
    <n v="1"/>
    <n v="35"/>
    <x v="11"/>
    <x v="1"/>
    <s v="West XI"/>
    <x v="76"/>
    <x v="6"/>
    <n v="35"/>
    <x v="99"/>
    <x v="0"/>
    <n v="26.6666666666666"/>
    <n v="273"/>
    <n v="17"/>
    <n v="61.6666666666666"/>
    <x v="159"/>
    <n v="1"/>
    <m/>
    <m/>
    <m/>
    <m/>
    <n v="17"/>
  </r>
  <r>
    <x v="19"/>
    <x v="319"/>
    <x v="330"/>
    <n v="1"/>
    <n v="40"/>
    <x v="59"/>
    <x v="1"/>
    <s v="London Saints"/>
    <x v="156"/>
    <x v="7"/>
    <n v="40"/>
    <x v="56"/>
    <x v="2"/>
    <n v="40"/>
    <n v="509"/>
    <n v="14"/>
    <n v="80"/>
    <x v="160"/>
    <n v="1"/>
    <m/>
    <m/>
    <m/>
    <m/>
    <n v="14"/>
  </r>
  <r>
    <x v="19"/>
    <x v="320"/>
    <x v="331"/>
    <n v="1"/>
    <n v="35"/>
    <x v="53"/>
    <x v="1"/>
    <s v="New Barbarian Weasels"/>
    <x v="122"/>
    <x v="0"/>
    <n v="34"/>
    <x v="117"/>
    <x v="2"/>
    <n v="35"/>
    <n v="294"/>
    <n v="19"/>
    <n v="69"/>
    <x v="115"/>
    <n v="1"/>
    <m/>
    <m/>
    <m/>
    <m/>
    <n v="19"/>
  </r>
  <r>
    <x v="19"/>
    <x v="321"/>
    <x v="332"/>
    <n v="1"/>
    <n v="35"/>
    <x v="43"/>
    <x v="0"/>
    <s v="Pak"/>
    <x v="157"/>
    <x v="0"/>
    <n v="25.3333333333333"/>
    <x v="135"/>
    <x v="0"/>
    <n v="32.8333333333333"/>
    <n v="300"/>
    <n v="20"/>
    <n v="58.1666666666666"/>
    <x v="161"/>
    <m/>
    <m/>
    <m/>
    <m/>
    <n v="1"/>
    <n v="20"/>
  </r>
  <r>
    <x v="19"/>
    <x v="322"/>
    <x v="333"/>
    <n v="1"/>
    <n v="35"/>
    <x v="43"/>
    <x v="1"/>
    <s v="New Barbarian Weasels"/>
    <x v="158"/>
    <x v="6"/>
    <n v="35"/>
    <x v="49"/>
    <x v="2"/>
    <n v="19.3333333333333"/>
    <n v="326"/>
    <n v="16"/>
    <n v="54.3333333333333"/>
    <x v="162"/>
    <n v="1"/>
    <m/>
    <m/>
    <m/>
    <m/>
    <n v="16"/>
  </r>
  <r>
    <x v="19"/>
    <x v="323"/>
    <x v="334"/>
    <n v="1"/>
    <s v="T"/>
    <x v="59"/>
    <x v="1"/>
    <s v="Old Tenisonians"/>
    <x v="46"/>
    <x v="1"/>
    <n v="22.833333333333002"/>
    <x v="85"/>
    <x v="3"/>
    <n v="18.1666666666666"/>
    <n v="145"/>
    <n v="11"/>
    <n v="40.999999999999602"/>
    <x v="5"/>
    <m/>
    <m/>
    <m/>
    <m/>
    <n v="1"/>
    <n v="11"/>
  </r>
  <r>
    <x v="19"/>
    <x v="323"/>
    <x v="335"/>
    <n v="1"/>
    <n v="20"/>
    <x v="59"/>
    <x v="0"/>
    <s v="Old Tenisonians"/>
    <x v="35"/>
    <x v="9"/>
    <n v="16.3333333333333"/>
    <x v="110"/>
    <x v="1"/>
    <n v="20"/>
    <n v="220"/>
    <n v="8"/>
    <n v="36.3333333333333"/>
    <x v="49"/>
    <n v="1"/>
    <m/>
    <m/>
    <m/>
    <m/>
    <n v="8"/>
  </r>
  <r>
    <x v="19"/>
    <x v="324"/>
    <x v="336"/>
    <n v="1"/>
    <n v="35"/>
    <x v="59"/>
    <x v="0"/>
    <s v="West XI"/>
    <x v="107"/>
    <x v="11"/>
    <n v="0"/>
    <x v="19"/>
    <x v="5"/>
    <n v="25"/>
    <n v="81"/>
    <n v="5"/>
    <n v="25"/>
    <x v="7"/>
    <m/>
    <m/>
    <n v="1"/>
    <m/>
    <m/>
    <n v="5"/>
  </r>
  <r>
    <x v="19"/>
    <x v="325"/>
    <x v="337"/>
    <n v="1"/>
    <n v="35"/>
    <x v="43"/>
    <x v="1"/>
    <s v="12 Angry Men"/>
    <x v="105"/>
    <x v="0"/>
    <n v="35"/>
    <x v="148"/>
    <x v="0"/>
    <n v="32"/>
    <n v="320"/>
    <n v="20"/>
    <n v="67"/>
    <x v="25"/>
    <n v="1"/>
    <m/>
    <m/>
    <m/>
    <m/>
    <n v="20"/>
  </r>
  <r>
    <x v="19"/>
    <x v="326"/>
    <x v="338"/>
    <n v="1"/>
    <n v="35"/>
    <x v="43"/>
    <x v="1"/>
    <s v="Enterprise"/>
    <x v="159"/>
    <x v="2"/>
    <n v="35"/>
    <x v="129"/>
    <x v="0"/>
    <n v="18"/>
    <n v="261"/>
    <n v="18"/>
    <n v="53"/>
    <x v="145"/>
    <n v="1"/>
    <m/>
    <m/>
    <m/>
    <m/>
    <n v="18"/>
  </r>
  <r>
    <x v="19"/>
    <x v="327"/>
    <x v="339"/>
    <n v="1"/>
    <n v="35"/>
    <x v="43"/>
    <x v="0"/>
    <s v="London Owls"/>
    <x v="115"/>
    <x v="10"/>
    <n v="9.6666666666666607"/>
    <x v="149"/>
    <x v="0"/>
    <n v="21.5"/>
    <n v="123"/>
    <n v="11"/>
    <n v="31.166666666666661"/>
    <x v="45"/>
    <n v="1"/>
    <m/>
    <m/>
    <m/>
    <m/>
    <n v="11"/>
  </r>
  <r>
    <x v="19"/>
    <x v="327"/>
    <x v="340"/>
    <n v="1"/>
    <n v="15"/>
    <x v="43"/>
    <x v="1"/>
    <s v="London Owls"/>
    <x v="51"/>
    <x v="9"/>
    <n v="15"/>
    <x v="101"/>
    <x v="7"/>
    <n v="15"/>
    <n v="196"/>
    <n v="5"/>
    <n v="30"/>
    <x v="163"/>
    <n v="1"/>
    <m/>
    <m/>
    <m/>
    <m/>
    <n v="5"/>
  </r>
  <r>
    <x v="19"/>
    <x v="328"/>
    <x v="341"/>
    <n v="1"/>
    <n v="35"/>
    <x v="57"/>
    <x v="0"/>
    <s v="London Saints"/>
    <x v="110"/>
    <x v="2"/>
    <n v="31.5"/>
    <x v="147"/>
    <x v="5"/>
    <n v="35"/>
    <n v="383"/>
    <n v="13"/>
    <n v="66.5"/>
    <x v="74"/>
    <m/>
    <m/>
    <m/>
    <m/>
    <n v="1"/>
    <n v="13"/>
  </r>
  <r>
    <x v="19"/>
    <x v="329"/>
    <x v="342"/>
    <n v="1"/>
    <n v="40"/>
    <x v="59"/>
    <x v="1"/>
    <s v="Wombles"/>
    <x v="160"/>
    <x v="12"/>
    <n v="40"/>
    <x v="150"/>
    <x v="12"/>
    <n v="37.5"/>
    <n v="453"/>
    <n v="35"/>
    <n v="77.5"/>
    <x v="48"/>
    <n v="1"/>
    <m/>
    <m/>
    <m/>
    <m/>
    <n v="35"/>
  </r>
  <r>
    <x v="19"/>
    <x v="330"/>
    <x v="343"/>
    <n v="1"/>
    <n v="35"/>
    <x v="64"/>
    <x v="0"/>
    <s v="Gubbays"/>
    <x v="3"/>
    <x v="0"/>
    <n v="24.1666666666666"/>
    <x v="134"/>
    <x v="0"/>
    <n v="34.3333333333333"/>
    <n v="344"/>
    <n v="20"/>
    <n v="58.499999999999901"/>
    <x v="164"/>
    <m/>
    <m/>
    <m/>
    <m/>
    <n v="1"/>
    <n v="20"/>
  </r>
  <r>
    <x v="19"/>
    <x v="331"/>
    <x v="344"/>
    <n v="1"/>
    <n v="35"/>
    <x v="48"/>
    <x v="1"/>
    <s v="West XI"/>
    <x v="33"/>
    <x v="0"/>
    <n v="33"/>
    <x v="102"/>
    <x v="5"/>
    <n v="33.1666666666666"/>
    <n v="296"/>
    <n v="15"/>
    <n v="66.1666666666666"/>
    <x v="30"/>
    <m/>
    <m/>
    <m/>
    <m/>
    <n v="1"/>
    <n v="15"/>
  </r>
  <r>
    <x v="19"/>
    <x v="332"/>
    <x v="345"/>
    <n v="1"/>
    <n v="35"/>
    <x v="56"/>
    <x v="0"/>
    <s v="Salix"/>
    <x v="69"/>
    <x v="1"/>
    <n v="35"/>
    <x v="125"/>
    <x v="6"/>
    <n v="35"/>
    <n v="357"/>
    <n v="17"/>
    <n v="70"/>
    <x v="165"/>
    <m/>
    <m/>
    <m/>
    <m/>
    <n v="1"/>
    <n v="17"/>
  </r>
  <r>
    <x v="20"/>
    <x v="333"/>
    <x v="346"/>
    <n v="1"/>
    <n v="35"/>
    <x v="43"/>
    <x v="0"/>
    <s v="St Anne's Allstars"/>
    <x v="75"/>
    <x v="10"/>
    <n v="19.6666666666666"/>
    <x v="130"/>
    <x v="10"/>
    <n v="30.8333333333333"/>
    <n v="207"/>
    <n v="12"/>
    <n v="50.499999999999901"/>
    <x v="45"/>
    <n v="1"/>
    <m/>
    <m/>
    <m/>
    <m/>
    <n v="12"/>
  </r>
  <r>
    <x v="20"/>
    <x v="334"/>
    <x v="347"/>
    <n v="1"/>
    <s v="T"/>
    <x v="6"/>
    <x v="1"/>
    <s v="Kingston Left Handers"/>
    <x v="96"/>
    <x v="1"/>
    <n v="29.3333333333333"/>
    <x v="6"/>
    <x v="6"/>
    <n v="36"/>
    <n v="200"/>
    <n v="17"/>
    <n v="65.3333333333333"/>
    <x v="54"/>
    <m/>
    <n v="1"/>
    <m/>
    <m/>
    <m/>
    <n v="17"/>
  </r>
  <r>
    <x v="20"/>
    <x v="335"/>
    <x v="348"/>
    <n v="1"/>
    <n v="35"/>
    <x v="65"/>
    <x v="1"/>
    <s v="Sloane Club"/>
    <x v="161"/>
    <x v="5"/>
    <n v="35"/>
    <x v="151"/>
    <x v="2"/>
    <n v="15"/>
    <n v="305"/>
    <n v="12"/>
    <n v="50"/>
    <x v="166"/>
    <n v="1"/>
    <m/>
    <m/>
    <m/>
    <m/>
    <n v="12"/>
  </r>
  <r>
    <x v="20"/>
    <x v="336"/>
    <x v="349"/>
    <n v="1"/>
    <n v="35"/>
    <x v="66"/>
    <x v="1"/>
    <s v="West XI"/>
    <x v="43"/>
    <x v="1"/>
    <n v="35"/>
    <x v="99"/>
    <x v="0"/>
    <n v="25.6666666666666"/>
    <n v="241"/>
    <n v="19"/>
    <n v="60.6666666666666"/>
    <x v="167"/>
    <n v="1"/>
    <m/>
    <m/>
    <m/>
    <m/>
    <n v="19"/>
  </r>
  <r>
    <x v="20"/>
    <x v="337"/>
    <x v="350"/>
    <n v="1"/>
    <n v="35"/>
    <x v="59"/>
    <x v="0"/>
    <s v="London Saints"/>
    <x v="140"/>
    <x v="5"/>
    <n v="10.1666666666666"/>
    <x v="152"/>
    <x v="0"/>
    <n v="20.6666666666666"/>
    <n v="83"/>
    <n v="13"/>
    <n v="30.833333333333201"/>
    <x v="9"/>
    <n v="1"/>
    <m/>
    <m/>
    <m/>
    <m/>
    <n v="13"/>
  </r>
  <r>
    <x v="20"/>
    <x v="337"/>
    <x v="351"/>
    <n v="1"/>
    <n v="20"/>
    <x v="59"/>
    <x v="1"/>
    <s v="London Saints"/>
    <x v="84"/>
    <x v="2"/>
    <n v="20"/>
    <x v="117"/>
    <x v="6"/>
    <n v="20"/>
    <n v="237"/>
    <n v="16"/>
    <n v="40"/>
    <x v="168"/>
    <n v="1"/>
    <m/>
    <m/>
    <m/>
    <m/>
    <n v="16"/>
  </r>
  <r>
    <x v="20"/>
    <x v="338"/>
    <x v="352"/>
    <n v="1"/>
    <n v="35"/>
    <x v="50"/>
    <x v="1"/>
    <s v="New Barbarian Weasels"/>
    <x v="162"/>
    <x v="8"/>
    <n v="35"/>
    <x v="39"/>
    <x v="8"/>
    <n v="35"/>
    <n v="352"/>
    <n v="13"/>
    <n v="70"/>
    <x v="148"/>
    <n v="1"/>
    <m/>
    <m/>
    <m/>
    <m/>
    <n v="13"/>
  </r>
  <r>
    <x v="20"/>
    <x v="339"/>
    <x v="353"/>
    <n v="1"/>
    <n v="35"/>
    <x v="43"/>
    <x v="0"/>
    <s v="Cairns Fudge"/>
    <x v="134"/>
    <x v="2"/>
    <n v="34.8333333333333"/>
    <x v="153"/>
    <x v="0"/>
    <n v="34.5"/>
    <n v="333"/>
    <n v="18"/>
    <n v="69.3333333333333"/>
    <x v="35"/>
    <n v="1"/>
    <m/>
    <m/>
    <m/>
    <m/>
    <n v="18"/>
  </r>
  <r>
    <x v="20"/>
    <x v="340"/>
    <x v="354"/>
    <n v="1"/>
    <n v="35"/>
    <x v="43"/>
    <x v="0"/>
    <s v="London Rams"/>
    <x v="46"/>
    <x v="1"/>
    <n v="20.1666666666666"/>
    <x v="53"/>
    <x v="0"/>
    <n v="22.8333333333333"/>
    <n v="143"/>
    <n v="19"/>
    <n v="42.999999999999901"/>
    <x v="46"/>
    <n v="1"/>
    <m/>
    <m/>
    <m/>
    <m/>
    <n v="19"/>
  </r>
  <r>
    <x v="20"/>
    <x v="340"/>
    <x v="355"/>
    <n v="1"/>
    <n v="15"/>
    <x v="43"/>
    <x v="1"/>
    <s v="London Rams"/>
    <x v="23"/>
    <x v="7"/>
    <n v="15"/>
    <x v="38"/>
    <x v="6"/>
    <n v="15"/>
    <n v="205"/>
    <n v="13"/>
    <n v="30"/>
    <x v="105"/>
    <n v="1"/>
    <m/>
    <m/>
    <m/>
    <m/>
    <n v="13"/>
  </r>
  <r>
    <x v="20"/>
    <x v="341"/>
    <x v="356"/>
    <n v="1"/>
    <n v="35"/>
    <x v="43"/>
    <x v="1"/>
    <s v="Purley Arms"/>
    <x v="115"/>
    <x v="1"/>
    <n v="22.1666666666666"/>
    <x v="154"/>
    <x v="3"/>
    <n v="12.6666666666666"/>
    <n v="125"/>
    <n v="11"/>
    <n v="34.833333333333201"/>
    <x v="5"/>
    <m/>
    <m/>
    <m/>
    <m/>
    <n v="1"/>
    <n v="11"/>
  </r>
  <r>
    <x v="20"/>
    <x v="342"/>
    <x v="357"/>
    <n v="1"/>
    <n v="40"/>
    <x v="59"/>
    <x v="0"/>
    <s v="Old Tenisonians"/>
    <x v="51"/>
    <x v="2"/>
    <n v="37"/>
    <x v="136"/>
    <x v="6"/>
    <n v="36.5"/>
    <n v="250"/>
    <n v="16"/>
    <n v="73.5"/>
    <x v="12"/>
    <m/>
    <m/>
    <m/>
    <m/>
    <n v="1"/>
    <n v="16"/>
  </r>
  <r>
    <x v="20"/>
    <x v="343"/>
    <x v="358"/>
    <n v="1"/>
    <n v="35"/>
    <x v="59"/>
    <x v="0"/>
    <s v="West XI"/>
    <x v="7"/>
    <x v="0"/>
    <n v="35"/>
    <x v="108"/>
    <x v="0"/>
    <n v="32.3333333333333"/>
    <n v="252"/>
    <n v="20"/>
    <n v="67.3333333333333"/>
    <x v="169"/>
    <m/>
    <m/>
    <m/>
    <m/>
    <n v="1"/>
    <n v="20"/>
  </r>
  <r>
    <x v="20"/>
    <x v="344"/>
    <x v="359"/>
    <n v="1"/>
    <n v="35"/>
    <x v="14"/>
    <x v="1"/>
    <s v="Enterprise"/>
    <x v="56"/>
    <x v="6"/>
    <n v="35"/>
    <x v="6"/>
    <x v="0"/>
    <n v="16.5"/>
    <n v="258"/>
    <n v="17"/>
    <n v="51.5"/>
    <x v="170"/>
    <n v="1"/>
    <m/>
    <m/>
    <m/>
    <m/>
    <n v="17"/>
  </r>
  <r>
    <x v="20"/>
    <x v="345"/>
    <x v="360"/>
    <n v="1"/>
    <n v="40"/>
    <x v="67"/>
    <x v="1"/>
    <s v="Battersea Ironsides"/>
    <x v="103"/>
    <x v="0"/>
    <n v="27"/>
    <x v="74"/>
    <x v="2"/>
    <n v="35.5"/>
    <n v="183"/>
    <n v="19"/>
    <n v="62.5"/>
    <x v="40"/>
    <m/>
    <m/>
    <m/>
    <m/>
    <n v="1"/>
    <n v="19"/>
  </r>
  <r>
    <x v="20"/>
    <x v="346"/>
    <x v="361"/>
    <n v="1"/>
    <n v="30"/>
    <x v="43"/>
    <x v="1"/>
    <s v="West One"/>
    <x v="50"/>
    <x v="1"/>
    <n v="30"/>
    <x v="41"/>
    <x v="8"/>
    <n v="26.5"/>
    <n v="267"/>
    <n v="16"/>
    <n v="56.5"/>
    <x v="16"/>
    <m/>
    <m/>
    <m/>
    <m/>
    <n v="1"/>
    <n v="16"/>
  </r>
  <r>
    <x v="20"/>
    <x v="347"/>
    <x v="362"/>
    <n v="1"/>
    <n v="35"/>
    <x v="57"/>
    <x v="1"/>
    <s v="London Saints"/>
    <x v="125"/>
    <x v="2"/>
    <n v="35"/>
    <x v="84"/>
    <x v="2"/>
    <n v="35"/>
    <n v="344"/>
    <n v="17"/>
    <n v="70"/>
    <x v="171"/>
    <n v="1"/>
    <m/>
    <m/>
    <m/>
    <m/>
    <n v="17"/>
  </r>
  <r>
    <x v="20"/>
    <x v="348"/>
    <x v="363"/>
    <n v="1"/>
    <n v="20"/>
    <x v="59"/>
    <x v="1"/>
    <s v="Close PF"/>
    <x v="17"/>
    <x v="0"/>
    <n v="20"/>
    <x v="18"/>
    <x v="2"/>
    <n v="20"/>
    <n v="232"/>
    <n v="19"/>
    <n v="40"/>
    <x v="95"/>
    <n v="1"/>
    <m/>
    <m/>
    <m/>
    <m/>
    <n v="19"/>
  </r>
  <r>
    <x v="20"/>
    <x v="348"/>
    <x v="364"/>
    <n v="1"/>
    <n v="20"/>
    <x v="59"/>
    <x v="0"/>
    <s v="West London Invitational XI"/>
    <x v="60"/>
    <x v="0"/>
    <n v="20"/>
    <x v="42"/>
    <x v="6"/>
    <n v="20"/>
    <n v="280"/>
    <n v="18"/>
    <n v="40"/>
    <x v="34"/>
    <m/>
    <m/>
    <m/>
    <n v="1"/>
    <m/>
    <n v="18"/>
  </r>
  <r>
    <x v="20"/>
    <x v="349"/>
    <x v="365"/>
    <n v="1"/>
    <n v="35"/>
    <x v="68"/>
    <x v="0"/>
    <s v="West XI"/>
    <x v="62"/>
    <x v="0"/>
    <n v="25.6666666666666"/>
    <x v="104"/>
    <x v="5"/>
    <n v="35"/>
    <n v="210"/>
    <n v="15"/>
    <n v="60.6666666666666"/>
    <x v="172"/>
    <m/>
    <m/>
    <m/>
    <m/>
    <n v="1"/>
    <n v="15"/>
  </r>
  <r>
    <x v="20"/>
    <x v="350"/>
    <x v="366"/>
    <n v="1"/>
    <n v="35"/>
    <x v="56"/>
    <x v="1"/>
    <s v="Salix"/>
    <x v="129"/>
    <x v="0"/>
    <n v="29.8333333333333"/>
    <x v="15"/>
    <x v="0"/>
    <n v="32.8333333333333"/>
    <n v="178"/>
    <n v="20"/>
    <n v="62.6666666666666"/>
    <x v="34"/>
    <m/>
    <m/>
    <m/>
    <n v="1"/>
    <m/>
    <n v="20"/>
  </r>
  <r>
    <x v="20"/>
    <x v="351"/>
    <x v="367"/>
    <n v="1"/>
    <n v="40"/>
    <x v="61"/>
    <x v="0"/>
    <s v="Hale"/>
    <x v="17"/>
    <x v="8"/>
    <n v="28"/>
    <x v="103"/>
    <x v="0"/>
    <n v="42"/>
    <n v="244"/>
    <n v="16"/>
    <n v="70"/>
    <x v="11"/>
    <n v="1"/>
    <m/>
    <m/>
    <m/>
    <m/>
    <n v="16"/>
  </r>
  <r>
    <x v="21"/>
    <x v="352"/>
    <x v="368"/>
    <n v="1"/>
    <n v="35"/>
    <x v="60"/>
    <x v="1"/>
    <s v="St Anne's Allstars"/>
    <x v="163"/>
    <x v="5"/>
    <n v="35"/>
    <x v="59"/>
    <x v="6"/>
    <n v="35"/>
    <n v="382"/>
    <n v="11"/>
    <n v="70"/>
    <x v="58"/>
    <n v="1"/>
    <m/>
    <m/>
    <m/>
    <m/>
    <n v="11"/>
  </r>
  <r>
    <x v="21"/>
    <x v="353"/>
    <x v="369"/>
    <n v="1"/>
    <n v="35"/>
    <x v="6"/>
    <x v="1"/>
    <s v="Kingston Left Handers"/>
    <x v="84"/>
    <x v="1"/>
    <n v="35"/>
    <x v="36"/>
    <x v="0"/>
    <n v="28.1666666666666"/>
    <n v="206"/>
    <n v="19"/>
    <n v="63.1666666666666"/>
    <x v="171"/>
    <n v="1"/>
    <m/>
    <m/>
    <m/>
    <m/>
    <n v="19"/>
  </r>
  <r>
    <x v="21"/>
    <x v="354"/>
    <x v="370"/>
    <n v="1"/>
    <n v="35"/>
    <x v="65"/>
    <x v="1"/>
    <s v="Sloane Club"/>
    <x v="164"/>
    <x v="7"/>
    <n v="35"/>
    <x v="67"/>
    <x v="2"/>
    <n v="35"/>
    <n v="373"/>
    <n v="14"/>
    <n v="70"/>
    <x v="173"/>
    <n v="1"/>
    <m/>
    <m/>
    <m/>
    <m/>
    <n v="14"/>
  </r>
  <r>
    <x v="21"/>
    <x v="355"/>
    <x v="371"/>
    <n v="1"/>
    <n v="35"/>
    <x v="43"/>
    <x v="1"/>
    <s v="London Saints"/>
    <x v="165"/>
    <x v="2"/>
    <n v="35"/>
    <x v="155"/>
    <x v="0"/>
    <n v="20.8333333333333"/>
    <n v="188"/>
    <n v="18"/>
    <n v="55.8333333333333"/>
    <x v="174"/>
    <n v="1"/>
    <m/>
    <m/>
    <m/>
    <m/>
    <n v="18"/>
  </r>
  <r>
    <x v="21"/>
    <x v="356"/>
    <x v="372"/>
    <n v="1"/>
    <s v="T"/>
    <x v="43"/>
    <x v="0"/>
    <s v="Kingston"/>
    <x v="16"/>
    <x v="4"/>
    <n v="18.1666666666666"/>
    <x v="62"/>
    <x v="10"/>
    <n v="39.1666666666666"/>
    <n v="235"/>
    <n v="15"/>
    <n v="57.333333333333201"/>
    <x v="9"/>
    <n v="1"/>
    <m/>
    <m/>
    <m/>
    <m/>
    <n v="15"/>
  </r>
  <r>
    <x v="21"/>
    <x v="357"/>
    <x v="373"/>
    <n v="1"/>
    <n v="35"/>
    <x v="50"/>
    <x v="0"/>
    <s v="West XI"/>
    <x v="78"/>
    <x v="10"/>
    <n v="26.5"/>
    <x v="84"/>
    <x v="2"/>
    <n v="35"/>
    <n v="311"/>
    <n v="10"/>
    <n v="61.5"/>
    <x v="45"/>
    <n v="1"/>
    <m/>
    <m/>
    <m/>
    <m/>
    <n v="10"/>
  </r>
  <r>
    <x v="21"/>
    <x v="358"/>
    <x v="374"/>
    <n v="1"/>
    <n v="35"/>
    <x v="43"/>
    <x v="0"/>
    <s v="Old Grumblers"/>
    <x v="79"/>
    <x v="1"/>
    <n v="34.1666666666666"/>
    <x v="156"/>
    <x v="8"/>
    <n v="35"/>
    <n v="318"/>
    <n v="16"/>
    <n v="69.1666666666666"/>
    <x v="46"/>
    <n v="1"/>
    <m/>
    <m/>
    <m/>
    <m/>
    <n v="16"/>
  </r>
  <r>
    <x v="21"/>
    <x v="359"/>
    <x v="375"/>
    <n v="1"/>
    <n v="35"/>
    <x v="43"/>
    <x v="1"/>
    <s v="Cairns Fudge"/>
    <x v="35"/>
    <x v="0"/>
    <n v="29.1666666666666"/>
    <x v="15"/>
    <x v="0"/>
    <n v="22.8333333333333"/>
    <n v="200"/>
    <n v="20"/>
    <n v="51.999999999999901"/>
    <x v="163"/>
    <n v="1"/>
    <m/>
    <m/>
    <m/>
    <m/>
    <n v="20"/>
  </r>
  <r>
    <x v="21"/>
    <x v="360"/>
    <x v="376"/>
    <n v="1"/>
    <n v="35"/>
    <x v="43"/>
    <x v="1"/>
    <s v="Hale"/>
    <x v="166"/>
    <x v="0"/>
    <n v="34.5"/>
    <x v="73"/>
    <x v="0"/>
    <n v="26"/>
    <n v="289"/>
    <n v="20"/>
    <n v="60.5"/>
    <x v="175"/>
    <n v="1"/>
    <m/>
    <m/>
    <m/>
    <m/>
    <n v="20"/>
  </r>
  <r>
    <x v="21"/>
    <x v="361"/>
    <x v="377"/>
    <n v="1"/>
    <n v="40"/>
    <x v="37"/>
    <x v="1"/>
    <s v="West One"/>
    <x v="149"/>
    <x v="0"/>
    <n v="39.6666666666666"/>
    <x v="60"/>
    <x v="0"/>
    <n v="39.1666666666666"/>
    <n v="335"/>
    <n v="20"/>
    <n v="78.833333333333201"/>
    <x v="176"/>
    <n v="1"/>
    <m/>
    <m/>
    <m/>
    <m/>
    <n v="20"/>
  </r>
  <r>
    <x v="21"/>
    <x v="362"/>
    <x v="378"/>
    <n v="1"/>
    <n v="35"/>
    <x v="43"/>
    <x v="1"/>
    <s v="Enterprise"/>
    <x v="122"/>
    <x v="6"/>
    <n v="35"/>
    <x v="94"/>
    <x v="2"/>
    <n v="30.1666666666666"/>
    <n v="296"/>
    <n v="16"/>
    <n v="65.1666666666666"/>
    <x v="93"/>
    <n v="1"/>
    <m/>
    <m/>
    <m/>
    <m/>
    <n v="16"/>
  </r>
  <r>
    <x v="21"/>
    <x v="363"/>
    <x v="379"/>
    <n v="1"/>
    <n v="35"/>
    <x v="59"/>
    <x v="1"/>
    <s v="West XI"/>
    <x v="167"/>
    <x v="7"/>
    <n v="35"/>
    <x v="31"/>
    <x v="6"/>
    <n v="35"/>
    <n v="380"/>
    <n v="13"/>
    <n v="70"/>
    <x v="177"/>
    <n v="1"/>
    <m/>
    <m/>
    <m/>
    <m/>
    <n v="13"/>
  </r>
  <r>
    <x v="21"/>
    <x v="364"/>
    <x v="380"/>
    <n v="1"/>
    <n v="35"/>
    <x v="69"/>
    <x v="0"/>
    <s v="St Anne's Allstars"/>
    <x v="126"/>
    <x v="5"/>
    <n v="23.3333333333333"/>
    <x v="31"/>
    <x v="0"/>
    <n v="35"/>
    <n v="288"/>
    <n v="13"/>
    <n v="58.3333333333333"/>
    <x v="9"/>
    <n v="1"/>
    <m/>
    <m/>
    <m/>
    <m/>
    <n v="13"/>
  </r>
  <r>
    <x v="21"/>
    <x v="365"/>
    <x v="381"/>
    <n v="1"/>
    <n v="20"/>
    <x v="70"/>
    <x v="0"/>
    <s v="Crown Taverners"/>
    <x v="7"/>
    <x v="8"/>
    <n v="20"/>
    <x v="139"/>
    <x v="4"/>
    <n v="20"/>
    <n v="286"/>
    <n v="10"/>
    <n v="40"/>
    <x v="178"/>
    <m/>
    <m/>
    <m/>
    <m/>
    <n v="1"/>
    <n v="10"/>
  </r>
  <r>
    <x v="21"/>
    <x v="366"/>
    <x v="382"/>
    <n v="1"/>
    <n v="40"/>
    <x v="59"/>
    <x v="1"/>
    <s v="Close PF"/>
    <x v="150"/>
    <x v="13"/>
    <n v="40"/>
    <x v="125"/>
    <x v="12"/>
    <n v="37"/>
    <n v="444"/>
    <n v="33"/>
    <n v="77"/>
    <x v="93"/>
    <n v="1"/>
    <m/>
    <m/>
    <m/>
    <m/>
    <n v="33"/>
  </r>
  <r>
    <x v="21"/>
    <x v="367"/>
    <x v="383"/>
    <n v="1"/>
    <n v="35"/>
    <x v="14"/>
    <x v="1"/>
    <s v="Northfields"/>
    <x v="95"/>
    <x v="0"/>
    <n v="35"/>
    <x v="111"/>
    <x v="0"/>
    <n v="32.3333333333333"/>
    <n v="311"/>
    <n v="20"/>
    <n v="67.3333333333333"/>
    <x v="125"/>
    <n v="1"/>
    <m/>
    <m/>
    <m/>
    <m/>
    <n v="20"/>
  </r>
  <r>
    <x v="21"/>
    <x v="368"/>
    <x v="384"/>
    <n v="1"/>
    <n v="35"/>
    <x v="57"/>
    <x v="0"/>
    <s v="London Saints"/>
    <x v="64"/>
    <x v="7"/>
    <n v="35"/>
    <x v="30"/>
    <x v="0"/>
    <n v="28.1666666666666"/>
    <n v="225"/>
    <n v="15"/>
    <n v="63.1666666666666"/>
    <x v="10"/>
    <n v="1"/>
    <m/>
    <m/>
    <m/>
    <m/>
    <n v="15"/>
  </r>
  <r>
    <x v="21"/>
    <x v="369"/>
    <x v="385"/>
    <n v="1"/>
    <n v="40"/>
    <x v="59"/>
    <x v="0"/>
    <s v="British Library"/>
    <x v="168"/>
    <x v="9"/>
    <n v="23.5"/>
    <x v="104"/>
    <x v="2"/>
    <n v="32.1666666666666"/>
    <n v="311"/>
    <n v="11"/>
    <n v="55.6666666666666"/>
    <x v="49"/>
    <n v="1"/>
    <m/>
    <m/>
    <m/>
    <m/>
    <n v="11"/>
  </r>
  <r>
    <x v="21"/>
    <x v="370"/>
    <x v="386"/>
    <n v="1"/>
    <n v="35"/>
    <x v="6"/>
    <x v="1"/>
    <s v="Wombles"/>
    <x v="169"/>
    <x v="0"/>
    <n v="14.1666666666666"/>
    <x v="17"/>
    <x v="0"/>
    <n v="15.8333333333333"/>
    <n v="101"/>
    <n v="20"/>
    <n v="29.999999999999901"/>
    <x v="89"/>
    <n v="1"/>
    <m/>
    <m/>
    <m/>
    <m/>
    <n v="20"/>
  </r>
  <r>
    <x v="21"/>
    <x v="370"/>
    <x v="387"/>
    <n v="1"/>
    <n v="20"/>
    <x v="6"/>
    <x v="0"/>
    <s v="Wombles"/>
    <x v="0"/>
    <x v="2"/>
    <n v="17.6666666666666"/>
    <x v="81"/>
    <x v="2"/>
    <n v="20"/>
    <n v="229"/>
    <n v="17"/>
    <n v="37.6666666666666"/>
    <x v="35"/>
    <n v="1"/>
    <m/>
    <m/>
    <m/>
    <m/>
    <n v="17"/>
  </r>
  <r>
    <x v="21"/>
    <x v="371"/>
    <x v="388"/>
    <n v="1"/>
    <n v="35"/>
    <x v="43"/>
    <x v="0"/>
    <s v="West XI"/>
    <x v="29"/>
    <x v="2"/>
    <n v="31"/>
    <x v="157"/>
    <x v="6"/>
    <n v="35"/>
    <n v="292"/>
    <n v="16"/>
    <n v="66"/>
    <x v="35"/>
    <n v="1"/>
    <m/>
    <m/>
    <m/>
    <m/>
    <n v="16"/>
  </r>
  <r>
    <x v="21"/>
    <x v="372"/>
    <x v="389"/>
    <n v="1"/>
    <n v="35"/>
    <x v="56"/>
    <x v="0"/>
    <s v="Salix"/>
    <x v="106"/>
    <x v="0"/>
    <n v="35"/>
    <x v="158"/>
    <x v="6"/>
    <n v="35"/>
    <n v="398"/>
    <n v="18"/>
    <n v="70"/>
    <x v="179"/>
    <m/>
    <m/>
    <m/>
    <m/>
    <n v="1"/>
    <n v="18"/>
  </r>
  <r>
    <x v="21"/>
    <x v="373"/>
    <x v="390"/>
    <n v="1"/>
    <n v="35"/>
    <x v="61"/>
    <x v="1"/>
    <s v="Hale"/>
    <x v="170"/>
    <x v="6"/>
    <n v="35"/>
    <x v="159"/>
    <x v="0"/>
    <n v="32.8333333333333"/>
    <n v="458"/>
    <n v="17"/>
    <n v="67.8333333333333"/>
    <x v="180"/>
    <n v="1"/>
    <m/>
    <m/>
    <m/>
    <m/>
    <n v="17"/>
  </r>
  <r>
    <x v="22"/>
    <x v="374"/>
    <x v="391"/>
    <n v="1"/>
    <n v="35"/>
    <x v="71"/>
    <x v="1"/>
    <s v="Jay Bharat"/>
    <x v="100"/>
    <x v="0"/>
    <n v="33.1666666666666"/>
    <x v="32"/>
    <x v="1"/>
    <n v="33.5"/>
    <n v="293"/>
    <n v="16"/>
    <n v="66.6666666666666"/>
    <x v="3"/>
    <m/>
    <m/>
    <m/>
    <m/>
    <n v="1"/>
    <n v="16"/>
  </r>
  <r>
    <x v="22"/>
    <x v="375"/>
    <x v="392"/>
    <n v="1"/>
    <n v="35"/>
    <x v="43"/>
    <x v="1"/>
    <s v="St Anne's Allstars"/>
    <x v="116"/>
    <x v="0"/>
    <n v="34"/>
    <x v="33"/>
    <x v="2"/>
    <n v="30.5"/>
    <n v="279"/>
    <n v="19"/>
    <n v="64.5"/>
    <x v="72"/>
    <n v="1"/>
    <m/>
    <m/>
    <m/>
    <m/>
    <n v="19"/>
  </r>
  <r>
    <x v="22"/>
    <x v="376"/>
    <x v="393"/>
    <n v="1"/>
    <n v="35"/>
    <x v="72"/>
    <x v="0"/>
    <s v="Ruislip Victoria"/>
    <x v="119"/>
    <x v="9"/>
    <n v="22.6666666666666"/>
    <x v="61"/>
    <x v="0"/>
    <n v="31.6666666666666"/>
    <n v="251"/>
    <n v="12"/>
    <n v="54.333333333333201"/>
    <x v="49"/>
    <n v="1"/>
    <m/>
    <m/>
    <m/>
    <m/>
    <n v="12"/>
  </r>
  <r>
    <x v="22"/>
    <x v="377"/>
    <x v="394"/>
    <n v="1"/>
    <n v="35"/>
    <x v="73"/>
    <x v="1"/>
    <s v="West XI"/>
    <x v="31"/>
    <x v="8"/>
    <n v="35"/>
    <x v="148"/>
    <x v="2"/>
    <n v="35"/>
    <n v="283"/>
    <n v="15"/>
    <n v="70"/>
    <x v="181"/>
    <n v="1"/>
    <m/>
    <m/>
    <m/>
    <m/>
    <n v="15"/>
  </r>
  <r>
    <x v="22"/>
    <x v="378"/>
    <x v="395"/>
    <n v="1"/>
    <n v="35"/>
    <x v="70"/>
    <x v="0"/>
    <s v="London Saints"/>
    <x v="60"/>
    <x v="8"/>
    <n v="26.5"/>
    <x v="8"/>
    <x v="0"/>
    <n v="35"/>
    <n v="276"/>
    <n v="16"/>
    <n v="61.5"/>
    <x v="11"/>
    <n v="1"/>
    <m/>
    <m/>
    <m/>
    <m/>
    <n v="16"/>
  </r>
  <r>
    <x v="22"/>
    <x v="379"/>
    <x v="396"/>
    <n v="1"/>
    <n v="35"/>
    <x v="32"/>
    <x v="1"/>
    <s v="Swinging Googlies"/>
    <x v="54"/>
    <x v="1"/>
    <n v="35"/>
    <x v="10"/>
    <x v="2"/>
    <n v="28"/>
    <n v="303"/>
    <n v="18"/>
    <n v="63"/>
    <x v="155"/>
    <n v="1"/>
    <m/>
    <m/>
    <m/>
    <m/>
    <n v="18"/>
  </r>
  <r>
    <x v="22"/>
    <x v="380"/>
    <x v="397"/>
    <n v="1"/>
    <n v="35"/>
    <x v="43"/>
    <x v="1"/>
    <s v="Old Grumblers"/>
    <x v="1"/>
    <x v="0"/>
    <n v="28.3333333333333"/>
    <x v="130"/>
    <x v="5"/>
    <n v="22.3333333333333"/>
    <n v="203"/>
    <n v="15"/>
    <n v="50.6666666666666"/>
    <x v="30"/>
    <m/>
    <m/>
    <m/>
    <m/>
    <n v="1"/>
    <n v="15"/>
  </r>
  <r>
    <x v="22"/>
    <x v="381"/>
    <x v="398"/>
    <n v="1"/>
    <s v="T"/>
    <x v="43"/>
    <x v="1"/>
    <s v="Kingston"/>
    <x v="17"/>
    <x v="2"/>
    <n v="42"/>
    <x v="108"/>
    <x v="9"/>
    <n v="23.8333333333333"/>
    <n v="251"/>
    <n v="9"/>
    <n v="65.8333333333333"/>
    <x v="15"/>
    <m/>
    <m/>
    <m/>
    <m/>
    <n v="1"/>
    <n v="9"/>
  </r>
  <r>
    <x v="22"/>
    <x v="382"/>
    <x v="399"/>
    <n v="1"/>
    <n v="40"/>
    <x v="70"/>
    <x v="1"/>
    <s v="Hale"/>
    <x v="171"/>
    <x v="0"/>
    <n v="39.8333333333333"/>
    <x v="67"/>
    <x v="7"/>
    <n v="31.5"/>
    <n v="275"/>
    <n v="13"/>
    <n v="71.3333333333333"/>
    <x v="39"/>
    <m/>
    <m/>
    <m/>
    <m/>
    <n v="1"/>
    <n v="13"/>
  </r>
  <r>
    <x v="22"/>
    <x v="382"/>
    <x v="400"/>
    <n v="1"/>
    <n v="10"/>
    <x v="70"/>
    <x v="0"/>
    <s v="Hale"/>
    <x v="169"/>
    <x v="9"/>
    <n v="7.1666666666666599"/>
    <x v="160"/>
    <x v="7"/>
    <n v="10"/>
    <n v="116"/>
    <n v="5"/>
    <n v="17.166666666666661"/>
    <x v="49"/>
    <n v="1"/>
    <m/>
    <m/>
    <m/>
    <m/>
    <n v="5"/>
  </r>
  <r>
    <x v="22"/>
    <x v="383"/>
    <x v="401"/>
    <n v="1"/>
    <n v="40"/>
    <x v="59"/>
    <x v="0"/>
    <s v="Old Tenisonians"/>
    <x v="32"/>
    <x v="0"/>
    <n v="30.1666666666666"/>
    <x v="161"/>
    <x v="8"/>
    <n v="40"/>
    <n v="369"/>
    <n v="17"/>
    <n v="70.1666666666666"/>
    <x v="182"/>
    <m/>
    <m/>
    <m/>
    <m/>
    <n v="1"/>
    <n v="17"/>
  </r>
  <r>
    <x v="22"/>
    <x v="384"/>
    <x v="402"/>
    <n v="1"/>
    <n v="35"/>
    <x v="72"/>
    <x v="1"/>
    <s v="West XI"/>
    <x v="21"/>
    <x v="3"/>
    <n v="32.1666666666666"/>
    <x v="103"/>
    <x v="10"/>
    <n v="33.8333333333333"/>
    <n v="252"/>
    <n v="22"/>
    <n v="65.999999999999901"/>
    <x v="183"/>
    <n v="1"/>
    <m/>
    <m/>
    <m/>
    <m/>
    <n v="22"/>
  </r>
  <r>
    <x v="22"/>
    <x v="385"/>
    <x v="403"/>
    <n v="1"/>
    <n v="20"/>
    <x v="59"/>
    <x v="1"/>
    <s v="Enterprise"/>
    <x v="172"/>
    <x v="4"/>
    <n v="20"/>
    <x v="162"/>
    <x v="0"/>
    <n v="10.1666666666666"/>
    <n v="291"/>
    <n v="14"/>
    <n v="30.1666666666666"/>
    <x v="184"/>
    <n v="1"/>
    <m/>
    <m/>
    <m/>
    <m/>
    <n v="14"/>
  </r>
  <r>
    <x v="22"/>
    <x v="385"/>
    <x v="404"/>
    <n v="1"/>
    <n v="20"/>
    <x v="59"/>
    <x v="0"/>
    <s v="Pak"/>
    <x v="100"/>
    <x v="1"/>
    <n v="20"/>
    <x v="163"/>
    <x v="6"/>
    <n v="20"/>
    <n v="294"/>
    <n v="17"/>
    <n v="40"/>
    <x v="169"/>
    <m/>
    <m/>
    <m/>
    <m/>
    <n v="1"/>
    <n v="17"/>
  </r>
  <r>
    <x v="22"/>
    <x v="386"/>
    <x v="405"/>
    <n v="1"/>
    <n v="35"/>
    <x v="70"/>
    <x v="1"/>
    <s v="Crown Taverners"/>
    <x v="130"/>
    <x v="0"/>
    <n v="31.6666666666666"/>
    <x v="116"/>
    <x v="0"/>
    <n v="32.5"/>
    <n v="369"/>
    <n v="20"/>
    <n v="64.1666666666666"/>
    <x v="117"/>
    <n v="1"/>
    <m/>
    <m/>
    <m/>
    <m/>
    <n v="20"/>
  </r>
  <r>
    <x v="22"/>
    <x v="387"/>
    <x v="406"/>
    <n v="1"/>
    <n v="20"/>
    <x v="59"/>
    <x v="1"/>
    <s v="Close PF"/>
    <x v="8"/>
    <x v="6"/>
    <n v="20"/>
    <x v="144"/>
    <x v="2"/>
    <n v="17.6666666666666"/>
    <n v="283"/>
    <n v="16"/>
    <n v="37.6666666666666"/>
    <x v="40"/>
    <m/>
    <m/>
    <m/>
    <m/>
    <n v="1"/>
    <n v="16"/>
  </r>
  <r>
    <x v="22"/>
    <x v="387"/>
    <x v="407"/>
    <n v="1"/>
    <n v="20"/>
    <x v="59"/>
    <x v="0"/>
    <s v="Close PF"/>
    <x v="120"/>
    <x v="8"/>
    <n v="20"/>
    <x v="55"/>
    <x v="5"/>
    <n v="20"/>
    <n v="396"/>
    <n v="11"/>
    <n v="40"/>
    <x v="11"/>
    <n v="1"/>
    <m/>
    <m/>
    <m/>
    <m/>
    <n v="11"/>
  </r>
  <r>
    <x v="22"/>
    <x v="388"/>
    <x v="408"/>
    <n v="1"/>
    <n v="35"/>
    <x v="70"/>
    <x v="0"/>
    <s v="Northfields"/>
    <x v="168"/>
    <x v="0"/>
    <n v="33.5"/>
    <x v="122"/>
    <x v="1"/>
    <n v="35"/>
    <n v="365"/>
    <n v="16"/>
    <n v="68.5"/>
    <x v="185"/>
    <m/>
    <m/>
    <m/>
    <m/>
    <n v="1"/>
    <n v="16"/>
  </r>
  <r>
    <x v="22"/>
    <x v="389"/>
    <x v="409"/>
    <n v="1"/>
    <n v="35"/>
    <x v="57"/>
    <x v="0"/>
    <s v="London Saints"/>
    <x v="2"/>
    <x v="8"/>
    <n v="17.6666666666666"/>
    <x v="74"/>
    <x v="2"/>
    <n v="25.8333333333333"/>
    <n v="187"/>
    <n v="15"/>
    <n v="43.499999999999901"/>
    <x v="35"/>
    <n v="1"/>
    <m/>
    <m/>
    <m/>
    <m/>
    <n v="15"/>
  </r>
  <r>
    <x v="22"/>
    <x v="390"/>
    <x v="410"/>
    <n v="1"/>
    <n v="20"/>
    <x v="59"/>
    <x v="1"/>
    <s v="Wombles"/>
    <x v="69"/>
    <x v="2"/>
    <n v="20"/>
    <x v="47"/>
    <x v="0"/>
    <n v="18.6666666666666"/>
    <n v="261"/>
    <n v="18"/>
    <n v="38.6666666666666"/>
    <x v="106"/>
    <n v="1"/>
    <m/>
    <m/>
    <m/>
    <m/>
    <n v="18"/>
  </r>
  <r>
    <x v="22"/>
    <x v="390"/>
    <x v="411"/>
    <n v="1"/>
    <n v="20"/>
    <x v="59"/>
    <x v="0"/>
    <s v="Wombles"/>
    <x v="173"/>
    <x v="5"/>
    <n v="11.1666666666666"/>
    <x v="114"/>
    <x v="0"/>
    <n v="13.1666666666666"/>
    <n v="137"/>
    <n v="13"/>
    <n v="24.333333333333201"/>
    <x v="9"/>
    <n v="1"/>
    <m/>
    <m/>
    <m/>
    <m/>
    <n v="13"/>
  </r>
  <r>
    <x v="22"/>
    <x v="391"/>
    <x v="412"/>
    <n v="1"/>
    <s v="T"/>
    <x v="74"/>
    <x v="0"/>
    <s v="Brentham"/>
    <x v="77"/>
    <x v="2"/>
    <n v="46"/>
    <x v="164"/>
    <x v="1"/>
    <n v="39"/>
    <n v="410"/>
    <n v="14"/>
    <n v="85"/>
    <x v="54"/>
    <m/>
    <n v="1"/>
    <m/>
    <m/>
    <m/>
    <n v="14"/>
  </r>
  <r>
    <x v="22"/>
    <x v="392"/>
    <x v="413"/>
    <n v="1"/>
    <n v="40"/>
    <x v="43"/>
    <x v="0"/>
    <s v="Village"/>
    <x v="143"/>
    <x v="0"/>
    <n v="17.1666666666666"/>
    <x v="165"/>
    <x v="5"/>
    <n v="40"/>
    <n v="336"/>
    <n v="15"/>
    <n v="57.1666666666666"/>
    <x v="186"/>
    <m/>
    <m/>
    <m/>
    <m/>
    <n v="1"/>
    <n v="15"/>
  </r>
  <r>
    <x v="22"/>
    <x v="393"/>
    <x v="414"/>
    <n v="1"/>
    <n v="35"/>
    <x v="75"/>
    <x v="1"/>
    <s v="Salix"/>
    <x v="87"/>
    <x v="0"/>
    <n v="32.5"/>
    <x v="138"/>
    <x v="8"/>
    <n v="33.1666666666666"/>
    <n v="261"/>
    <n v="17"/>
    <n v="65.6666666666666"/>
    <x v="16"/>
    <m/>
    <m/>
    <m/>
    <m/>
    <n v="1"/>
    <n v="17"/>
  </r>
  <r>
    <x v="22"/>
    <x v="394"/>
    <x v="415"/>
    <n v="1"/>
    <n v="40"/>
    <x v="61"/>
    <x v="1"/>
    <s v="Hale"/>
    <x v="125"/>
    <x v="0"/>
    <n v="37.8333333333333"/>
    <x v="128"/>
    <x v="2"/>
    <n v="39.3333333333333"/>
    <n v="369"/>
    <n v="19"/>
    <n v="77.1666666666666"/>
    <x v="18"/>
    <n v="1"/>
    <m/>
    <m/>
    <m/>
    <m/>
    <n v="19"/>
  </r>
  <r>
    <x v="23"/>
    <x v="395"/>
    <x v="416"/>
    <n v="1"/>
    <n v="40"/>
    <x v="76"/>
    <x v="1"/>
    <s v="Marsa"/>
    <x v="96"/>
    <x v="0"/>
    <n v="35.6666666666666"/>
    <x v="133"/>
    <x v="6"/>
    <n v="37.8333333333333"/>
    <n v="247"/>
    <n v="18"/>
    <n v="73.499999999999901"/>
    <x v="42"/>
    <m/>
    <m/>
    <m/>
    <m/>
    <n v="1"/>
    <n v="18"/>
  </r>
  <r>
    <x v="23"/>
    <x v="396"/>
    <x v="417"/>
    <n v="1"/>
    <n v="35"/>
    <x v="76"/>
    <x v="0"/>
    <s v="Marsa"/>
    <x v="174"/>
    <x v="11"/>
    <n v="4.1666666666666599"/>
    <x v="105"/>
    <x v="8"/>
    <n v="35"/>
    <n v="197"/>
    <n v="7"/>
    <n v="39.166666666666657"/>
    <x v="7"/>
    <m/>
    <m/>
    <n v="1"/>
    <m/>
    <m/>
    <n v="7"/>
  </r>
  <r>
    <x v="23"/>
    <x v="397"/>
    <x v="418"/>
    <n v="1"/>
    <n v="35"/>
    <x v="60"/>
    <x v="1"/>
    <s v="St Anne's Allstars"/>
    <x v="56"/>
    <x v="8"/>
    <n v="35"/>
    <x v="166"/>
    <x v="5"/>
    <n v="27.8333333333333"/>
    <n v="363"/>
    <n v="11"/>
    <n v="62.8333333333333"/>
    <x v="30"/>
    <m/>
    <m/>
    <m/>
    <m/>
    <n v="1"/>
    <n v="11"/>
  </r>
  <r>
    <x v="23"/>
    <x v="398"/>
    <x v="419"/>
    <n v="1"/>
    <n v="35"/>
    <x v="73"/>
    <x v="1"/>
    <s v="Baker Street Irregulars"/>
    <x v="175"/>
    <x v="1"/>
    <n v="35"/>
    <x v="130"/>
    <x v="0"/>
    <n v="27.5"/>
    <n v="308"/>
    <n v="19"/>
    <n v="62.5"/>
    <x v="187"/>
    <n v="1"/>
    <m/>
    <m/>
    <m/>
    <m/>
    <n v="19"/>
  </r>
  <r>
    <x v="23"/>
    <x v="399"/>
    <x v="420"/>
    <n v="1"/>
    <n v="35"/>
    <x v="72"/>
    <x v="0"/>
    <s v="Ruislip Victoria"/>
    <x v="146"/>
    <x v="0"/>
    <n v="34.6666666666666"/>
    <x v="131"/>
    <x v="6"/>
    <n v="35"/>
    <n v="281"/>
    <n v="18"/>
    <n v="69.6666666666666"/>
    <x v="185"/>
    <m/>
    <m/>
    <m/>
    <m/>
    <n v="1"/>
    <n v="18"/>
  </r>
  <r>
    <x v="23"/>
    <x v="400"/>
    <x v="421"/>
    <n v="1"/>
    <n v="35"/>
    <x v="70"/>
    <x v="1"/>
    <s v="London Saints"/>
    <x v="100"/>
    <x v="8"/>
    <n v="35"/>
    <x v="102"/>
    <x v="1"/>
    <n v="32.8333333333333"/>
    <n v="295"/>
    <n v="12"/>
    <n v="67.8333333333333"/>
    <x v="3"/>
    <m/>
    <m/>
    <m/>
    <m/>
    <n v="1"/>
    <n v="12"/>
  </r>
  <r>
    <x v="23"/>
    <x v="401"/>
    <x v="422"/>
    <n v="1"/>
    <n v="35"/>
    <x v="32"/>
    <x v="1"/>
    <s v="Swinging Googlies"/>
    <x v="163"/>
    <x v="7"/>
    <n v="35"/>
    <x v="108"/>
    <x v="0"/>
    <n v="32.8333333333333"/>
    <n v="339"/>
    <n v="15"/>
    <n v="67.8333333333333"/>
    <x v="125"/>
    <n v="1"/>
    <m/>
    <m/>
    <m/>
    <m/>
    <n v="15"/>
  </r>
  <r>
    <x v="23"/>
    <x v="402"/>
    <x v="423"/>
    <n v="1"/>
    <n v="35"/>
    <x v="58"/>
    <x v="0"/>
    <s v="Village"/>
    <x v="32"/>
    <x v="5"/>
    <n v="16.5"/>
    <x v="167"/>
    <x v="4"/>
    <n v="35"/>
    <n v="328"/>
    <n v="7"/>
    <n v="51.5"/>
    <x v="7"/>
    <m/>
    <m/>
    <n v="1"/>
    <m/>
    <m/>
    <n v="7"/>
  </r>
  <r>
    <x v="23"/>
    <x v="403"/>
    <x v="424"/>
    <n v="1"/>
    <n v="40"/>
    <x v="70"/>
    <x v="1"/>
    <s v="Hale"/>
    <x v="55"/>
    <x v="0"/>
    <n v="33.6666666666666"/>
    <x v="82"/>
    <x v="4"/>
    <n v="36"/>
    <n v="345"/>
    <n v="14"/>
    <n v="69.6666666666666"/>
    <x v="53"/>
    <m/>
    <m/>
    <m/>
    <m/>
    <n v="1"/>
    <n v="14"/>
  </r>
  <r>
    <x v="23"/>
    <x v="404"/>
    <x v="425"/>
    <n v="1"/>
    <n v="35"/>
    <x v="73"/>
    <x v="1"/>
    <s v="Ramgarhia"/>
    <x v="14"/>
    <x v="0"/>
    <n v="32"/>
    <x v="59"/>
    <x v="0"/>
    <n v="33.5"/>
    <n v="276"/>
    <n v="20"/>
    <n v="65.5"/>
    <x v="188"/>
    <m/>
    <m/>
    <m/>
    <m/>
    <n v="1"/>
    <n v="20"/>
  </r>
  <r>
    <x v="23"/>
    <x v="405"/>
    <x v="426"/>
    <n v="1"/>
    <n v="40"/>
    <x v="59"/>
    <x v="0"/>
    <s v="Clapham In"/>
    <x v="2"/>
    <x v="0"/>
    <n v="27.6666666666666"/>
    <x v="84"/>
    <x v="6"/>
    <n v="40"/>
    <n v="250"/>
    <n v="18"/>
    <n v="67.6666666666666"/>
    <x v="189"/>
    <m/>
    <m/>
    <m/>
    <m/>
    <n v="1"/>
    <n v="18"/>
  </r>
  <r>
    <x v="23"/>
    <x v="406"/>
    <x v="427"/>
    <n v="1"/>
    <n v="35"/>
    <x v="72"/>
    <x v="0"/>
    <s v="West XI"/>
    <x v="66"/>
    <x v="6"/>
    <n v="24.6666666666666"/>
    <x v="136"/>
    <x v="0"/>
    <n v="34.6666666666666"/>
    <n v="283"/>
    <n v="17"/>
    <n v="59.333333333333201"/>
    <x v="73"/>
    <n v="1"/>
    <m/>
    <m/>
    <m/>
    <m/>
    <n v="17"/>
  </r>
  <r>
    <x v="23"/>
    <x v="407"/>
    <x v="428"/>
    <n v="1"/>
    <n v="20"/>
    <x v="59"/>
    <x v="1"/>
    <s v="Pak"/>
    <x v="119"/>
    <x v="7"/>
    <n v="20"/>
    <x v="168"/>
    <x v="9"/>
    <n v="3.1666666666666599"/>
    <n v="136"/>
    <n v="6"/>
    <n v="23.166666666666661"/>
    <x v="7"/>
    <m/>
    <m/>
    <n v="1"/>
    <m/>
    <m/>
    <n v="6"/>
  </r>
  <r>
    <x v="23"/>
    <x v="408"/>
    <x v="429"/>
    <n v="1"/>
    <n v="35"/>
    <x v="70"/>
    <x v="1"/>
    <s v="Crown Taverners"/>
    <x v="154"/>
    <x v="0"/>
    <n v="30.3333333333333"/>
    <x v="13"/>
    <x v="0"/>
    <n v="27.8333333333333"/>
    <n v="335"/>
    <n v="20"/>
    <n v="58.1666666666666"/>
    <x v="71"/>
    <n v="1"/>
    <m/>
    <m/>
    <m/>
    <m/>
    <n v="20"/>
  </r>
  <r>
    <x v="23"/>
    <x v="409"/>
    <x v="430"/>
    <n v="1"/>
    <n v="35"/>
    <x v="59"/>
    <x v="1"/>
    <s v="12 Angry Men"/>
    <x v="131"/>
    <x v="2"/>
    <n v="35"/>
    <x v="148"/>
    <x v="0"/>
    <n v="32"/>
    <n v="314"/>
    <n v="18"/>
    <n v="67"/>
    <x v="190"/>
    <n v="1"/>
    <m/>
    <m/>
    <m/>
    <m/>
    <n v="18"/>
  </r>
  <r>
    <x v="23"/>
    <x v="410"/>
    <x v="431"/>
    <n v="1"/>
    <n v="35"/>
    <x v="70"/>
    <x v="1"/>
    <s v="Ham and Petersham"/>
    <x v="176"/>
    <x v="0"/>
    <n v="35"/>
    <x v="145"/>
    <x v="0"/>
    <n v="34.3333333333333"/>
    <n v="463"/>
    <n v="20"/>
    <n v="69.3333333333333"/>
    <x v="48"/>
    <n v="1"/>
    <m/>
    <m/>
    <m/>
    <m/>
    <n v="20"/>
  </r>
  <r>
    <x v="23"/>
    <x v="411"/>
    <x v="432"/>
    <n v="1"/>
    <n v="35"/>
    <x v="57"/>
    <x v="1"/>
    <s v="London Saints"/>
    <x v="177"/>
    <x v="7"/>
    <n v="35"/>
    <x v="10"/>
    <x v="0"/>
    <n v="26.6666666666666"/>
    <n v="373"/>
    <n v="15"/>
    <n v="61.6666666666666"/>
    <x v="191"/>
    <n v="1"/>
    <m/>
    <m/>
    <m/>
    <m/>
    <n v="15"/>
  </r>
  <r>
    <x v="23"/>
    <x v="412"/>
    <x v="433"/>
    <n v="1"/>
    <n v="35"/>
    <x v="59"/>
    <x v="0"/>
    <s v="Raynes Park FP"/>
    <x v="60"/>
    <x v="0"/>
    <n v="25.6666666666666"/>
    <x v="60"/>
    <x v="8"/>
    <n v="35"/>
    <n v="292"/>
    <n v="17"/>
    <n v="60.6666666666666"/>
    <x v="157"/>
    <m/>
    <m/>
    <m/>
    <m/>
    <n v="1"/>
    <n v="17"/>
  </r>
  <r>
    <x v="23"/>
    <x v="413"/>
    <x v="434"/>
    <n v="1"/>
    <n v="40"/>
    <x v="73"/>
    <x v="0"/>
    <s v="Southwark and Lambeth Imperials"/>
    <x v="178"/>
    <x v="0"/>
    <n v="30"/>
    <x v="9"/>
    <x v="6"/>
    <n v="40"/>
    <n v="260"/>
    <n v="18"/>
    <n v="70"/>
    <x v="192"/>
    <m/>
    <m/>
    <m/>
    <m/>
    <n v="1"/>
    <n v="18"/>
  </r>
  <r>
    <x v="23"/>
    <x v="414"/>
    <x v="435"/>
    <n v="1"/>
    <n v="30"/>
    <x v="70"/>
    <x v="1"/>
    <s v="West XI"/>
    <x v="179"/>
    <x v="5"/>
    <n v="30"/>
    <x v="147"/>
    <x v="8"/>
    <n v="30"/>
    <n v="478"/>
    <n v="10"/>
    <n v="60"/>
    <x v="193"/>
    <n v="1"/>
    <m/>
    <m/>
    <m/>
    <m/>
    <n v="10"/>
  </r>
  <r>
    <x v="23"/>
    <x v="415"/>
    <x v="436"/>
    <n v="1"/>
    <n v="35"/>
    <x v="75"/>
    <x v="1"/>
    <s v="Salix"/>
    <x v="42"/>
    <x v="0"/>
    <n v="24.5"/>
    <x v="109"/>
    <x v="8"/>
    <n v="28.6666666666666"/>
    <n v="191"/>
    <n v="17"/>
    <n v="53.1666666666666"/>
    <x v="16"/>
    <m/>
    <m/>
    <m/>
    <m/>
    <n v="1"/>
    <n v="17"/>
  </r>
  <r>
    <x v="23"/>
    <x v="416"/>
    <x v="437"/>
    <n v="1"/>
    <n v="35"/>
    <x v="61"/>
    <x v="1"/>
    <s v="Hale"/>
    <x v="134"/>
    <x v="1"/>
    <n v="35"/>
    <x v="28"/>
    <x v="0"/>
    <n v="33.3333333333333"/>
    <n v="313"/>
    <n v="19"/>
    <n v="68.3333333333333"/>
    <x v="75"/>
    <n v="1"/>
    <m/>
    <m/>
    <m/>
    <m/>
    <n v="19"/>
  </r>
  <r>
    <x v="24"/>
    <x v="417"/>
    <x v="438"/>
    <n v="1"/>
    <n v="40"/>
    <x v="77"/>
    <x v="1"/>
    <s v="Ramgarhia"/>
    <x v="101"/>
    <x v="0"/>
    <n v="26.5"/>
    <x v="124"/>
    <x v="5"/>
    <n v="17.6666666666666"/>
    <n v="154"/>
    <n v="15"/>
    <n v="44.1666666666666"/>
    <x v="30"/>
    <m/>
    <m/>
    <m/>
    <m/>
    <n v="1"/>
    <n v="15"/>
  </r>
  <r>
    <x v="24"/>
    <x v="418"/>
    <x v="439"/>
    <n v="1"/>
    <n v="35"/>
    <x v="15"/>
    <x v="1"/>
    <s v="Cairns Fudge"/>
    <x v="85"/>
    <x v="0"/>
    <n v="24.1666666666666"/>
    <x v="35"/>
    <x v="8"/>
    <n v="22.1666666666666"/>
    <n v="188"/>
    <n v="17"/>
    <n v="46.333333333333201"/>
    <x v="16"/>
    <m/>
    <m/>
    <m/>
    <m/>
    <n v="1"/>
    <n v="17"/>
  </r>
  <r>
    <x v="24"/>
    <x v="419"/>
    <x v="440"/>
    <n v="1"/>
    <n v="35"/>
    <x v="70"/>
    <x v="1"/>
    <s v="London Saints"/>
    <x v="180"/>
    <x v="6"/>
    <n v="35"/>
    <x v="96"/>
    <x v="8"/>
    <n v="35"/>
    <n v="359"/>
    <n v="14"/>
    <n v="70"/>
    <x v="155"/>
    <n v="1"/>
    <m/>
    <m/>
    <m/>
    <m/>
    <n v="14"/>
  </r>
  <r>
    <x v="24"/>
    <x v="420"/>
    <x v="441"/>
    <n v="1"/>
    <n v="40"/>
    <x v="78"/>
    <x v="1"/>
    <s v="Northfields"/>
    <x v="7"/>
    <x v="0"/>
    <n v="30.6666666666666"/>
    <x v="106"/>
    <x v="1"/>
    <n v="25"/>
    <n v="254"/>
    <n v="16"/>
    <n v="55.6666666666666"/>
    <x v="3"/>
    <m/>
    <m/>
    <m/>
    <m/>
    <n v="1"/>
    <n v="16"/>
  </r>
  <r>
    <x v="24"/>
    <x v="421"/>
    <x v="442"/>
    <n v="1"/>
    <n v="40"/>
    <x v="79"/>
    <x v="0"/>
    <s v="Birdlip and Brimpsfield"/>
    <x v="144"/>
    <x v="4"/>
    <n v="24"/>
    <x v="144"/>
    <x v="0"/>
    <n v="37.8333333333333"/>
    <n v="285"/>
    <n v="14"/>
    <n v="61.8333333333333"/>
    <x v="27"/>
    <n v="1"/>
    <m/>
    <m/>
    <m/>
    <m/>
    <n v="14"/>
  </r>
  <r>
    <x v="24"/>
    <x v="422"/>
    <x v="443"/>
    <n v="1"/>
    <n v="40"/>
    <x v="80"/>
    <x v="1"/>
    <s v="Cheltenham Allsorts"/>
    <x v="63"/>
    <x v="2"/>
    <n v="40"/>
    <x v="125"/>
    <x v="10"/>
    <n v="39.5"/>
    <n v="392"/>
    <n v="19"/>
    <n v="79.5"/>
    <x v="194"/>
    <n v="1"/>
    <m/>
    <m/>
    <m/>
    <m/>
    <n v="19"/>
  </r>
  <r>
    <x v="24"/>
    <x v="423"/>
    <x v="444"/>
    <n v="1"/>
    <n v="40"/>
    <x v="70"/>
    <x v="0"/>
    <s v="Hale"/>
    <x v="44"/>
    <x v="9"/>
    <n v="11.5"/>
    <x v="21"/>
    <x v="0"/>
    <n v="26.3333333333333"/>
    <n v="189"/>
    <n v="12"/>
    <n v="37.8333333333333"/>
    <x v="49"/>
    <n v="1"/>
    <m/>
    <m/>
    <m/>
    <m/>
    <n v="12"/>
  </r>
  <r>
    <x v="24"/>
    <x v="423"/>
    <x v="445"/>
    <n v="1"/>
    <n v="15"/>
    <x v="70"/>
    <x v="1"/>
    <s v="Hale"/>
    <x v="157"/>
    <x v="7"/>
    <n v="15"/>
    <x v="34"/>
    <x v="6"/>
    <n v="15"/>
    <n v="238"/>
    <n v="13"/>
    <n v="30"/>
    <x v="76"/>
    <n v="1"/>
    <m/>
    <m/>
    <m/>
    <m/>
    <n v="13"/>
  </r>
  <r>
    <x v="24"/>
    <x v="424"/>
    <x v="446"/>
    <n v="1"/>
    <s v="T"/>
    <x v="32"/>
    <x v="1"/>
    <s v="Swinging Googlies"/>
    <x v="181"/>
    <x v="6"/>
    <n v="38"/>
    <x v="79"/>
    <x v="2"/>
    <n v="32.8333333333333"/>
    <n v="350"/>
    <n v="16"/>
    <n v="70.8333333333333"/>
    <x v="195"/>
    <n v="1"/>
    <m/>
    <m/>
    <m/>
    <m/>
    <n v="16"/>
  </r>
  <r>
    <x v="24"/>
    <x v="425"/>
    <x v="447"/>
    <n v="1"/>
    <n v="35"/>
    <x v="59"/>
    <x v="0"/>
    <s v="Magdalen"/>
    <x v="4"/>
    <x v="0"/>
    <n v="14.8333333333333"/>
    <x v="169"/>
    <x v="2"/>
    <n v="34.1666666666666"/>
    <n v="212"/>
    <n v="19"/>
    <n v="48.999999999999901"/>
    <x v="196"/>
    <m/>
    <m/>
    <m/>
    <m/>
    <n v="1"/>
    <n v="19"/>
  </r>
  <r>
    <x v="24"/>
    <x v="426"/>
    <x v="448"/>
    <n v="1"/>
    <n v="35"/>
    <x v="70"/>
    <x v="0"/>
    <s v="Crown Taverners"/>
    <x v="86"/>
    <x v="8"/>
    <n v="22.8333333333333"/>
    <x v="113"/>
    <x v="10"/>
    <n v="31"/>
    <n v="303"/>
    <n v="17"/>
    <n v="53.8333333333333"/>
    <x v="10"/>
    <n v="1"/>
    <m/>
    <m/>
    <m/>
    <m/>
    <n v="17"/>
  </r>
  <r>
    <x v="24"/>
    <x v="427"/>
    <x v="449"/>
    <n v="1"/>
    <n v="35"/>
    <x v="72"/>
    <x v="0"/>
    <s v="Baker Street Irregulars"/>
    <x v="132"/>
    <x v="5"/>
    <n v="11.5"/>
    <x v="118"/>
    <x v="0"/>
    <n v="29.1666666666666"/>
    <n v="165"/>
    <n v="13"/>
    <n v="40.6666666666666"/>
    <x v="9"/>
    <n v="1"/>
    <m/>
    <m/>
    <m/>
    <m/>
    <n v="13"/>
  </r>
  <r>
    <x v="24"/>
    <x v="428"/>
    <x v="450"/>
    <n v="1"/>
    <n v="35"/>
    <x v="70"/>
    <x v="1"/>
    <s v="St Anne's Allstars"/>
    <x v="128"/>
    <x v="0"/>
    <n v="34.3333333333333"/>
    <x v="8"/>
    <x v="2"/>
    <n v="35"/>
    <n v="385"/>
    <n v="19"/>
    <n v="69.3333333333333"/>
    <x v="41"/>
    <n v="1"/>
    <m/>
    <m/>
    <m/>
    <m/>
    <n v="19"/>
  </r>
  <r>
    <x v="24"/>
    <x v="429"/>
    <x v="451"/>
    <n v="1"/>
    <n v="35"/>
    <x v="72"/>
    <x v="1"/>
    <s v="London Saints"/>
    <x v="9"/>
    <x v="0"/>
    <n v="31.5555555555555"/>
    <x v="37"/>
    <x v="2"/>
    <n v="29.8333333333333"/>
    <n v="281"/>
    <n v="19"/>
    <n v="61.3888888888888"/>
    <x v="145"/>
    <n v="1"/>
    <m/>
    <m/>
    <m/>
    <m/>
    <n v="19"/>
  </r>
  <r>
    <x v="24"/>
    <x v="430"/>
    <x v="452"/>
    <n v="1"/>
    <n v="35"/>
    <x v="72"/>
    <x v="1"/>
    <s v="Salix"/>
    <x v="182"/>
    <x v="6"/>
    <n v="35"/>
    <x v="61"/>
    <x v="0"/>
    <n v="34.3333333333333"/>
    <n v="398"/>
    <n v="17"/>
    <n v="69.3333333333333"/>
    <x v="197"/>
    <n v="1"/>
    <m/>
    <m/>
    <m/>
    <m/>
    <n v="17"/>
  </r>
  <r>
    <x v="24"/>
    <x v="431"/>
    <x v="453"/>
    <n v="1"/>
    <n v="35"/>
    <x v="70"/>
    <x v="1"/>
    <s v="Clapham In"/>
    <x v="183"/>
    <x v="8"/>
    <n v="35"/>
    <x v="34"/>
    <x v="8"/>
    <n v="27"/>
    <n v="312"/>
    <n v="13"/>
    <n v="62"/>
    <x v="198"/>
    <n v="1"/>
    <m/>
    <m/>
    <m/>
    <m/>
    <n v="13"/>
  </r>
  <r>
    <x v="24"/>
    <x v="432"/>
    <x v="454"/>
    <n v="1"/>
    <n v="35"/>
    <x v="75"/>
    <x v="1"/>
    <s v="Salix"/>
    <x v="184"/>
    <x v="1"/>
    <n v="35"/>
    <x v="56"/>
    <x v="8"/>
    <n v="35"/>
    <n v="436"/>
    <n v="16"/>
    <n v="70"/>
    <x v="199"/>
    <n v="1"/>
    <m/>
    <m/>
    <m/>
    <m/>
    <n v="16"/>
  </r>
  <r>
    <x v="24"/>
    <x v="433"/>
    <x v="455"/>
    <n v="1"/>
    <n v="35"/>
    <x v="61"/>
    <x v="0"/>
    <s v="Hale"/>
    <x v="47"/>
    <x v="0"/>
    <n v="30"/>
    <x v="135"/>
    <x v="2"/>
    <n v="35"/>
    <n v="275"/>
    <n v="19"/>
    <n v="65"/>
    <x v="1"/>
    <m/>
    <m/>
    <m/>
    <m/>
    <n v="1"/>
    <n v="19"/>
  </r>
  <r>
    <x v="25"/>
    <x v="434"/>
    <x v="456"/>
    <n v="1"/>
    <n v="20"/>
    <x v="15"/>
    <x v="1"/>
    <s v="Cairns Fudge"/>
    <x v="141"/>
    <x v="5"/>
    <n v="20"/>
    <x v="9"/>
    <x v="1"/>
    <n v="20"/>
    <n v="416"/>
    <n v="9"/>
    <n v="40"/>
    <x v="200"/>
    <n v="1"/>
    <m/>
    <m/>
    <m/>
    <m/>
    <n v="9"/>
  </r>
  <r>
    <x v="25"/>
    <x v="435"/>
    <x v="457"/>
    <n v="1"/>
    <n v="35"/>
    <x v="59"/>
    <x v="0"/>
    <s v="Ramgarhia"/>
    <x v="97"/>
    <x v="5"/>
    <n v="15"/>
    <x v="154"/>
    <x v="0"/>
    <n v="12"/>
    <n v="130"/>
    <n v="13"/>
    <n v="27"/>
    <x v="9"/>
    <n v="1"/>
    <m/>
    <m/>
    <m/>
    <m/>
    <n v="13"/>
  </r>
  <r>
    <x v="25"/>
    <x v="435"/>
    <x v="458"/>
    <n v="1"/>
    <n v="15"/>
    <x v="59"/>
    <x v="1"/>
    <s v="Ramgarhia"/>
    <x v="13"/>
    <x v="6"/>
    <n v="15"/>
    <x v="21"/>
    <x v="8"/>
    <n v="15"/>
    <n v="190"/>
    <n v="14"/>
    <n v="30"/>
    <x v="70"/>
    <n v="1"/>
    <m/>
    <m/>
    <m/>
    <m/>
    <n v="14"/>
  </r>
  <r>
    <x v="25"/>
    <x v="436"/>
    <x v="459"/>
    <n v="1"/>
    <n v="35"/>
    <x v="81"/>
    <x v="1"/>
    <s v="MSV Zeemacht"/>
    <x v="185"/>
    <x v="1"/>
    <n v="22"/>
    <x v="162"/>
    <x v="5"/>
    <n v="15.5"/>
    <n v="123"/>
    <n v="14"/>
    <n v="37.5"/>
    <x v="30"/>
    <m/>
    <m/>
    <m/>
    <m/>
    <n v="1"/>
    <n v="14"/>
  </r>
  <r>
    <x v="25"/>
    <x v="436"/>
    <x v="460"/>
    <n v="1"/>
    <n v="15"/>
    <x v="81"/>
    <x v="0"/>
    <s v="MSV Zeemacht"/>
    <x v="169"/>
    <x v="1"/>
    <n v="11.1666666666666"/>
    <x v="33"/>
    <x v="6"/>
    <n v="15"/>
    <n v="181"/>
    <n v="17"/>
    <n v="26.1666666666666"/>
    <x v="1"/>
    <m/>
    <m/>
    <m/>
    <m/>
    <n v="1"/>
    <n v="17"/>
  </r>
  <r>
    <x v="25"/>
    <x v="437"/>
    <x v="461"/>
    <n v="1"/>
    <n v="35"/>
    <x v="82"/>
    <x v="0"/>
    <s v="CC Zwolle"/>
    <x v="129"/>
    <x v="1"/>
    <n v="35"/>
    <x v="16"/>
    <x v="0"/>
    <n v="30"/>
    <n v="210"/>
    <n v="19"/>
    <n v="65"/>
    <x v="12"/>
    <m/>
    <m/>
    <m/>
    <m/>
    <n v="1"/>
    <n v="19"/>
  </r>
  <r>
    <x v="25"/>
    <x v="438"/>
    <x v="462"/>
    <n v="1"/>
    <n v="35"/>
    <x v="70"/>
    <x v="0"/>
    <s v="London Saints"/>
    <x v="186"/>
    <x v="9"/>
    <n v="17.6666666666666"/>
    <x v="38"/>
    <x v="0"/>
    <n v="22.3333333333333"/>
    <n v="169"/>
    <n v="12"/>
    <n v="39.999999999999901"/>
    <x v="49"/>
    <n v="1"/>
    <m/>
    <m/>
    <m/>
    <m/>
    <n v="12"/>
  </r>
  <r>
    <x v="25"/>
    <x v="438"/>
    <x v="463"/>
    <n v="1"/>
    <n v="15"/>
    <x v="70"/>
    <x v="1"/>
    <s v="London Saints"/>
    <x v="31"/>
    <x v="4"/>
    <n v="15"/>
    <x v="18"/>
    <x v="1"/>
    <n v="15"/>
    <n v="259"/>
    <n v="10"/>
    <n v="30"/>
    <x v="129"/>
    <n v="1"/>
    <m/>
    <m/>
    <m/>
    <m/>
    <n v="10"/>
  </r>
  <r>
    <x v="25"/>
    <x v="439"/>
    <x v="464"/>
    <n v="1"/>
    <n v="35"/>
    <x v="70"/>
    <x v="1"/>
    <s v="Hale"/>
    <x v="108"/>
    <x v="0"/>
    <n v="29.6666666666666"/>
    <x v="91"/>
    <x v="2"/>
    <n v="26.3333333333333"/>
    <n v="245"/>
    <n v="19"/>
    <n v="55.999999999999901"/>
    <x v="28"/>
    <n v="1"/>
    <m/>
    <m/>
    <m/>
    <m/>
    <n v="19"/>
  </r>
  <r>
    <x v="25"/>
    <x v="440"/>
    <x v="465"/>
    <n v="1"/>
    <n v="20"/>
    <x v="59"/>
    <x v="0"/>
    <s v="Pak"/>
    <x v="12"/>
    <x v="6"/>
    <n v="18.6666666666666"/>
    <x v="13"/>
    <x v="1"/>
    <n v="20"/>
    <n v="259"/>
    <n v="13"/>
    <n v="38.6666666666666"/>
    <x v="73"/>
    <n v="1"/>
    <m/>
    <m/>
    <m/>
    <m/>
    <n v="13"/>
  </r>
  <r>
    <x v="25"/>
    <x v="440"/>
    <x v="466"/>
    <n v="1"/>
    <n v="20"/>
    <x v="59"/>
    <x v="0"/>
    <s v="Pak"/>
    <x v="64"/>
    <x v="10"/>
    <n v="14.1666666666666"/>
    <x v="30"/>
    <x v="10"/>
    <n v="19.5"/>
    <n v="225"/>
    <n v="12"/>
    <n v="33.6666666666666"/>
    <x v="45"/>
    <n v="1"/>
    <m/>
    <m/>
    <m/>
    <m/>
    <n v="12"/>
  </r>
  <r>
    <x v="25"/>
    <x v="441"/>
    <x v="467"/>
    <n v="1"/>
    <n v="35"/>
    <x v="59"/>
    <x v="1"/>
    <s v="Judd Street Tigers"/>
    <x v="141"/>
    <x v="1"/>
    <n v="35"/>
    <x v="115"/>
    <x v="0"/>
    <n v="35"/>
    <n v="462"/>
    <n v="19"/>
    <n v="70"/>
    <x v="34"/>
    <m/>
    <m/>
    <m/>
    <n v="1"/>
    <m/>
    <n v="19"/>
  </r>
  <r>
    <x v="25"/>
    <x v="442"/>
    <x v="468"/>
    <n v="1"/>
    <n v="40"/>
    <x v="66"/>
    <x v="1"/>
    <s v="Baker Street Irregulars"/>
    <x v="187"/>
    <x v="0"/>
    <n v="40"/>
    <x v="65"/>
    <x v="0"/>
    <n v="31.6666666666666"/>
    <n v="400"/>
    <n v="20"/>
    <n v="71.6666666666666"/>
    <x v="197"/>
    <n v="1"/>
    <m/>
    <m/>
    <m/>
    <m/>
    <n v="20"/>
  </r>
  <r>
    <x v="25"/>
    <x v="443"/>
    <x v="469"/>
    <n v="1"/>
    <n v="35"/>
    <x v="70"/>
    <x v="1"/>
    <s v="St Anne's Allstars"/>
    <x v="156"/>
    <x v="1"/>
    <n v="35"/>
    <x v="88"/>
    <x v="0"/>
    <n v="31.3333333333333"/>
    <n v="431"/>
    <n v="19"/>
    <n v="66.3333333333333"/>
    <x v="201"/>
    <n v="1"/>
    <m/>
    <m/>
    <m/>
    <m/>
    <n v="19"/>
  </r>
  <r>
    <x v="25"/>
    <x v="444"/>
    <x v="470"/>
    <n v="1"/>
    <n v="35"/>
    <x v="57"/>
    <x v="1"/>
    <s v="London Saints"/>
    <x v="188"/>
    <x v="8"/>
    <n v="35"/>
    <x v="83"/>
    <x v="0"/>
    <n v="33.6666666666666"/>
    <n v="440"/>
    <n v="16"/>
    <n v="68.6666666666666"/>
    <x v="187"/>
    <n v="1"/>
    <m/>
    <m/>
    <m/>
    <m/>
    <n v="16"/>
  </r>
  <r>
    <x v="25"/>
    <x v="445"/>
    <x v="471"/>
    <n v="1"/>
    <n v="20"/>
    <x v="59"/>
    <x v="0"/>
    <s v="Legends"/>
    <x v="16"/>
    <x v="9"/>
    <n v="15.3333333333333"/>
    <x v="66"/>
    <x v="6"/>
    <n v="20"/>
    <n v="234"/>
    <n v="10"/>
    <n v="35.3333333333333"/>
    <x v="49"/>
    <n v="1"/>
    <m/>
    <m/>
    <m/>
    <m/>
    <n v="10"/>
  </r>
  <r>
    <x v="25"/>
    <x v="445"/>
    <x v="472"/>
    <n v="1"/>
    <n v="20"/>
    <x v="59"/>
    <x v="0"/>
    <s v="Legends"/>
    <x v="82"/>
    <x v="8"/>
    <n v="15.5"/>
    <x v="48"/>
    <x v="2"/>
    <n v="29"/>
    <n v="211"/>
    <n v="15"/>
    <n v="44.5"/>
    <x v="11"/>
    <n v="1"/>
    <m/>
    <m/>
    <m/>
    <m/>
    <n v="15"/>
  </r>
  <r>
    <x v="25"/>
    <x v="446"/>
    <x v="473"/>
    <n v="1"/>
    <n v="35"/>
    <x v="83"/>
    <x v="1"/>
    <s v="Clapham In"/>
    <x v="179"/>
    <x v="6"/>
    <n v="35"/>
    <x v="170"/>
    <x v="7"/>
    <n v="35"/>
    <n v="501"/>
    <n v="10"/>
    <n v="70"/>
    <x v="147"/>
    <n v="1"/>
    <m/>
    <m/>
    <m/>
    <m/>
    <n v="10"/>
  </r>
  <r>
    <x v="25"/>
    <x v="447"/>
    <x v="474"/>
    <n v="1"/>
    <n v="35"/>
    <x v="75"/>
    <x v="1"/>
    <s v="Salix"/>
    <x v="189"/>
    <x v="2"/>
    <n v="35"/>
    <x v="22"/>
    <x v="0"/>
    <n v="28.5"/>
    <n v="318"/>
    <n v="18"/>
    <n v="63.5"/>
    <x v="202"/>
    <n v="1"/>
    <m/>
    <m/>
    <m/>
    <m/>
    <n v="18"/>
  </r>
  <r>
    <x v="25"/>
    <x v="448"/>
    <x v="475"/>
    <n v="1"/>
    <n v="35"/>
    <x v="61"/>
    <x v="1"/>
    <s v="Hale"/>
    <x v="122"/>
    <x v="0"/>
    <n v="32"/>
    <x v="31"/>
    <x v="2"/>
    <n v="35"/>
    <n v="320"/>
    <n v="19"/>
    <n v="67"/>
    <x v="171"/>
    <n v="1"/>
    <m/>
    <m/>
    <m/>
    <m/>
    <n v="19"/>
  </r>
  <r>
    <x v="26"/>
    <x v="449"/>
    <x v="476"/>
    <n v="1"/>
    <n v="35"/>
    <x v="17"/>
    <x v="0"/>
    <s v="Baker Street Irregulars"/>
    <x v="190"/>
    <x v="4"/>
    <n v="12.5"/>
    <x v="171"/>
    <x v="0"/>
    <n v="22.1666666666666"/>
    <n v="91"/>
    <n v="14"/>
    <n v="34.6666666666666"/>
    <x v="27"/>
    <n v="1"/>
    <m/>
    <m/>
    <m/>
    <m/>
    <n v="14"/>
  </r>
  <r>
    <x v="26"/>
    <x v="449"/>
    <x v="477"/>
    <n v="1"/>
    <n v="15"/>
    <x v="17"/>
    <x v="1"/>
    <s v="Baker Street Irregulars"/>
    <x v="100"/>
    <x v="4"/>
    <n v="15"/>
    <x v="142"/>
    <x v="2"/>
    <n v="15"/>
    <n v="222"/>
    <n v="13"/>
    <n v="30"/>
    <x v="69"/>
    <n v="1"/>
    <m/>
    <m/>
    <m/>
    <m/>
    <n v="13"/>
  </r>
  <r>
    <x v="26"/>
    <x v="450"/>
    <x v="478"/>
    <n v="1"/>
    <n v="35"/>
    <x v="59"/>
    <x v="1"/>
    <s v="London Saints"/>
    <x v="191"/>
    <x v="1"/>
    <n v="35"/>
    <x v="101"/>
    <x v="8"/>
    <n v="35"/>
    <n v="388"/>
    <n v="16"/>
    <n v="70"/>
    <x v="203"/>
    <n v="1"/>
    <m/>
    <m/>
    <m/>
    <m/>
    <n v="16"/>
  </r>
  <r>
    <x v="26"/>
    <x v="451"/>
    <x v="479"/>
    <n v="1"/>
    <n v="40"/>
    <x v="78"/>
    <x v="1"/>
    <s v="Northfields"/>
    <x v="58"/>
    <x v="0"/>
    <n v="39.5"/>
    <x v="172"/>
    <x v="0"/>
    <n v="24.1666666666666"/>
    <n v="326"/>
    <n v="20"/>
    <n v="63.6666666666666"/>
    <x v="204"/>
    <n v="1"/>
    <m/>
    <m/>
    <m/>
    <m/>
    <n v="20"/>
  </r>
  <r>
    <x v="26"/>
    <x v="452"/>
    <x v="480"/>
    <n v="1"/>
    <n v="35"/>
    <x v="43"/>
    <x v="1"/>
    <s v="London Rams"/>
    <x v="48"/>
    <x v="0"/>
    <n v="23.5"/>
    <x v="39"/>
    <x v="6"/>
    <n v="31.5"/>
    <n v="211"/>
    <n v="18"/>
    <n v="55"/>
    <x v="117"/>
    <n v="1"/>
    <m/>
    <m/>
    <m/>
    <m/>
    <n v="18"/>
  </r>
  <r>
    <x v="26"/>
    <x v="453"/>
    <x v="481"/>
    <n v="1"/>
    <n v="35"/>
    <x v="59"/>
    <x v="0"/>
    <s v="Gubbays"/>
    <x v="75"/>
    <x v="1"/>
    <n v="29.1666666666666"/>
    <x v="67"/>
    <x v="6"/>
    <n v="35"/>
    <n v="243"/>
    <n v="17"/>
    <n v="64.1666666666666"/>
    <x v="0"/>
    <m/>
    <m/>
    <m/>
    <m/>
    <n v="1"/>
    <n v="17"/>
  </r>
  <r>
    <x v="26"/>
    <x v="454"/>
    <x v="482"/>
    <n v="1"/>
    <n v="35"/>
    <x v="59"/>
    <x v="1"/>
    <s v="Hale"/>
    <x v="122"/>
    <x v="8"/>
    <n v="35"/>
    <x v="62"/>
    <x v="0"/>
    <n v="29.1666666666666"/>
    <n v="293"/>
    <n v="16"/>
    <n v="64.1666666666666"/>
    <x v="144"/>
    <n v="1"/>
    <m/>
    <m/>
    <m/>
    <m/>
    <n v="16"/>
  </r>
  <r>
    <x v="26"/>
    <x v="455"/>
    <x v="483"/>
    <n v="1"/>
    <n v="30"/>
    <x v="59"/>
    <x v="1"/>
    <s v="Hyde Farmers"/>
    <x v="192"/>
    <x v="6"/>
    <n v="30"/>
    <x v="75"/>
    <x v="0"/>
    <n v="27.6666666666666"/>
    <n v="369"/>
    <n v="17"/>
    <n v="57.6666666666666"/>
    <x v="144"/>
    <n v="1"/>
    <m/>
    <m/>
    <m/>
    <m/>
    <n v="17"/>
  </r>
  <r>
    <x v="26"/>
    <x v="456"/>
    <x v="484"/>
    <n v="1"/>
    <n v="35"/>
    <x v="59"/>
    <x v="0"/>
    <s v="Cairns Fudge"/>
    <x v="90"/>
    <x v="8"/>
    <n v="35"/>
    <x v="14"/>
    <x v="6"/>
    <n v="35"/>
    <n v="421"/>
    <n v="14"/>
    <n v="70"/>
    <x v="96"/>
    <m/>
    <m/>
    <m/>
    <m/>
    <n v="1"/>
    <n v="14"/>
  </r>
  <r>
    <x v="26"/>
    <x v="457"/>
    <x v="485"/>
    <n v="1"/>
    <n v="35"/>
    <x v="59"/>
    <x v="1"/>
    <s v="Bricklayer's Arms"/>
    <x v="193"/>
    <x v="8"/>
    <n v="35"/>
    <x v="173"/>
    <x v="4"/>
    <n v="19"/>
    <n v="258"/>
    <n v="10"/>
    <n v="54"/>
    <x v="7"/>
    <m/>
    <m/>
    <n v="1"/>
    <m/>
    <m/>
    <n v="10"/>
  </r>
  <r>
    <x v="26"/>
    <x v="458"/>
    <x v="486"/>
    <n v="1"/>
    <n v="40"/>
    <x v="38"/>
    <x v="1"/>
    <s v="Judd Street Tigers"/>
    <x v="65"/>
    <x v="1"/>
    <n v="40"/>
    <x v="174"/>
    <x v="6"/>
    <n v="40"/>
    <n v="480"/>
    <n v="17"/>
    <n v="80"/>
    <x v="43"/>
    <n v="1"/>
    <m/>
    <m/>
    <m/>
    <m/>
    <n v="17"/>
  </r>
  <r>
    <x v="26"/>
    <x v="459"/>
    <x v="487"/>
    <n v="1"/>
    <n v="35"/>
    <x v="60"/>
    <x v="1"/>
    <s v="St Anne's Allstars"/>
    <x v="172"/>
    <x v="1"/>
    <n v="35"/>
    <x v="98"/>
    <x v="8"/>
    <n v="35"/>
    <n v="435"/>
    <n v="16"/>
    <n v="70"/>
    <x v="28"/>
    <n v="1"/>
    <m/>
    <m/>
    <m/>
    <m/>
    <n v="16"/>
  </r>
  <r>
    <x v="26"/>
    <x v="460"/>
    <x v="488"/>
    <n v="1"/>
    <n v="25"/>
    <x v="59"/>
    <x v="0"/>
    <s v="United Titans"/>
    <x v="84"/>
    <x v="0"/>
    <n v="24.5"/>
    <x v="61"/>
    <x v="0"/>
    <n v="23.8333333333333"/>
    <n v="245"/>
    <n v="20"/>
    <n v="48.3333333333333"/>
    <x v="97"/>
    <m/>
    <m/>
    <m/>
    <m/>
    <n v="1"/>
    <n v="20"/>
  </r>
  <r>
    <x v="26"/>
    <x v="461"/>
    <x v="489"/>
    <n v="1"/>
    <n v="40"/>
    <x v="83"/>
    <x v="0"/>
    <s v="Clapham In"/>
    <x v="147"/>
    <x v="1"/>
    <n v="35.8333333333333"/>
    <x v="125"/>
    <x v="0"/>
    <n v="38.3333333333333"/>
    <n v="380"/>
    <n v="19"/>
    <n v="74.1666666666666"/>
    <x v="205"/>
    <m/>
    <m/>
    <m/>
    <m/>
    <n v="1"/>
    <n v="19"/>
  </r>
  <r>
    <x v="26"/>
    <x v="462"/>
    <x v="490"/>
    <n v="1"/>
    <n v="35"/>
    <x v="75"/>
    <x v="1"/>
    <s v="Salix"/>
    <x v="194"/>
    <x v="2"/>
    <n v="35"/>
    <x v="111"/>
    <x v="2"/>
    <n v="35"/>
    <n v="334"/>
    <n v="17"/>
    <n v="70"/>
    <x v="206"/>
    <n v="1"/>
    <m/>
    <m/>
    <m/>
    <m/>
    <n v="17"/>
  </r>
  <r>
    <x v="26"/>
    <x v="463"/>
    <x v="491"/>
    <n v="1"/>
    <n v="35"/>
    <x v="61"/>
    <x v="1"/>
    <s v="Hale"/>
    <x v="26"/>
    <x v="0"/>
    <n v="35"/>
    <x v="133"/>
    <x v="0"/>
    <n v="30.3333333333333"/>
    <n v="378"/>
    <n v="20"/>
    <n v="65.3333333333333"/>
    <x v="207"/>
    <n v="1"/>
    <m/>
    <m/>
    <m/>
    <m/>
    <n v="20"/>
  </r>
  <r>
    <x v="27"/>
    <x v="464"/>
    <x v="492"/>
    <n v="1"/>
    <n v="30"/>
    <x v="73"/>
    <x v="0"/>
    <s v="United Titans"/>
    <x v="0"/>
    <x v="1"/>
    <n v="27"/>
    <x v="157"/>
    <x v="2"/>
    <n v="29.8333333333333"/>
    <n v="259"/>
    <n v="18"/>
    <n v="56.8333333333333"/>
    <x v="165"/>
    <m/>
    <m/>
    <m/>
    <m/>
    <n v="1"/>
    <n v="18"/>
  </r>
  <r>
    <x v="27"/>
    <x v="465"/>
    <x v="493"/>
    <n v="1"/>
    <n v="35"/>
    <x v="59"/>
    <x v="0"/>
    <s v="Wimbledon United"/>
    <x v="77"/>
    <x v="0"/>
    <n v="32.4444444444444"/>
    <x v="147"/>
    <x v="4"/>
    <n v="35"/>
    <n v="369"/>
    <n v="14"/>
    <n v="67.4444444444444"/>
    <x v="165"/>
    <m/>
    <m/>
    <m/>
    <m/>
    <n v="1"/>
    <n v="14"/>
  </r>
  <r>
    <x v="27"/>
    <x v="466"/>
    <x v="494"/>
    <n v="1"/>
    <n v="40"/>
    <x v="59"/>
    <x v="1"/>
    <s v="Gubbays"/>
    <x v="24"/>
    <x v="0"/>
    <n v="29.6666666666666"/>
    <x v="130"/>
    <x v="3"/>
    <n v="19"/>
    <n v="204"/>
    <n v="12"/>
    <n v="48.6666666666666"/>
    <x v="5"/>
    <m/>
    <m/>
    <m/>
    <m/>
    <n v="1"/>
    <n v="12"/>
  </r>
  <r>
    <x v="27"/>
    <x v="467"/>
    <x v="495"/>
    <n v="1"/>
    <n v="40"/>
    <x v="78"/>
    <x v="1"/>
    <s v="Northfields"/>
    <x v="195"/>
    <x v="6"/>
    <n v="40"/>
    <x v="175"/>
    <x v="7"/>
    <n v="34.1666666666666"/>
    <n v="521"/>
    <n v="10"/>
    <n v="74.1666666666666"/>
    <x v="39"/>
    <m/>
    <m/>
    <m/>
    <m/>
    <n v="1"/>
    <n v="10"/>
  </r>
  <r>
    <x v="27"/>
    <x v="468"/>
    <x v="496"/>
    <n v="1"/>
    <n v="35"/>
    <x v="73"/>
    <x v="1"/>
    <s v="St Anne's Allstars"/>
    <x v="196"/>
    <x v="7"/>
    <n v="35"/>
    <x v="108"/>
    <x v="6"/>
    <n v="35"/>
    <n v="395"/>
    <n v="13"/>
    <n v="70"/>
    <x v="160"/>
    <n v="1"/>
    <m/>
    <m/>
    <m/>
    <m/>
    <n v="13"/>
  </r>
  <r>
    <x v="27"/>
    <x v="469"/>
    <x v="497"/>
    <n v="1"/>
    <n v="35"/>
    <x v="70"/>
    <x v="1"/>
    <s v="Hale"/>
    <x v="63"/>
    <x v="0"/>
    <n v="32.3333333333333"/>
    <x v="139"/>
    <x v="2"/>
    <n v="35"/>
    <n v="360"/>
    <n v="19"/>
    <n v="67.3333333333333"/>
    <x v="208"/>
    <n v="1"/>
    <m/>
    <m/>
    <m/>
    <m/>
    <n v="19"/>
  </r>
  <r>
    <x v="27"/>
    <x v="470"/>
    <x v="498"/>
    <n v="1"/>
    <n v="35"/>
    <x v="43"/>
    <x v="1"/>
    <s v="London Rams"/>
    <x v="87"/>
    <x v="2"/>
    <n v="30"/>
    <x v="66"/>
    <x v="6"/>
    <n v="23.1666666666666"/>
    <n v="245"/>
    <n v="16"/>
    <n v="53.1666666666666"/>
    <x v="209"/>
    <n v="1"/>
    <m/>
    <m/>
    <m/>
    <m/>
    <n v="16"/>
  </r>
  <r>
    <x v="27"/>
    <x v="471"/>
    <x v="499"/>
    <n v="1"/>
    <n v="35"/>
    <x v="59"/>
    <x v="1"/>
    <s v="Close PF"/>
    <x v="197"/>
    <x v="9"/>
    <n v="35"/>
    <x v="98"/>
    <x v="4"/>
    <n v="32.3333333333333"/>
    <n v="409"/>
    <n v="6"/>
    <n v="67.3333333333333"/>
    <x v="53"/>
    <m/>
    <m/>
    <m/>
    <m/>
    <n v="1"/>
    <n v="6"/>
  </r>
  <r>
    <x v="27"/>
    <x v="472"/>
    <x v="500"/>
    <n v="1"/>
    <n v="35"/>
    <x v="73"/>
    <x v="1"/>
    <s v="Baker Street Irregulars"/>
    <x v="198"/>
    <x v="1"/>
    <n v="33.5"/>
    <x v="176"/>
    <x v="9"/>
    <n v="5"/>
    <n v="282"/>
    <n v="10"/>
    <n v="38.5"/>
    <x v="7"/>
    <m/>
    <m/>
    <n v="1"/>
    <m/>
    <m/>
    <n v="10"/>
  </r>
  <r>
    <x v="27"/>
    <x v="473"/>
    <x v="501"/>
    <n v="1"/>
    <n v="35"/>
    <x v="59"/>
    <x v="1"/>
    <s v="Bricklayer's Arms"/>
    <x v="148"/>
    <x v="7"/>
    <n v="35"/>
    <x v="42"/>
    <x v="2"/>
    <n v="35"/>
    <n v="404"/>
    <n v="14"/>
    <n v="70"/>
    <x v="210"/>
    <n v="1"/>
    <m/>
    <m/>
    <m/>
    <m/>
    <n v="14"/>
  </r>
  <r>
    <x v="27"/>
    <x v="474"/>
    <x v="502"/>
    <n v="1"/>
    <n v="35"/>
    <x v="84"/>
    <x v="1"/>
    <s v="Blue Marlins"/>
    <x v="199"/>
    <x v="0"/>
    <n v="25.8333333333333"/>
    <x v="99"/>
    <x v="3"/>
    <n v="17.6666666666666"/>
    <n v="157"/>
    <n v="12"/>
    <n v="43.499999999999901"/>
    <x v="5"/>
    <m/>
    <m/>
    <m/>
    <m/>
    <n v="1"/>
    <n v="12"/>
  </r>
  <r>
    <x v="27"/>
    <x v="474"/>
    <x v="503"/>
    <n v="1"/>
    <n v="15"/>
    <x v="84"/>
    <x v="0"/>
    <s v="Blue Marlins"/>
    <x v="146"/>
    <x v="4"/>
    <n v="15"/>
    <x v="41"/>
    <x v="6"/>
    <n v="15"/>
    <n v="250"/>
    <n v="12"/>
    <n v="30"/>
    <x v="50"/>
    <m/>
    <m/>
    <m/>
    <m/>
    <n v="1"/>
    <n v="12"/>
  </r>
  <r>
    <x v="27"/>
    <x v="475"/>
    <x v="504"/>
    <n v="1"/>
    <n v="20"/>
    <x v="59"/>
    <x v="0"/>
    <s v="Pak"/>
    <x v="7"/>
    <x v="1"/>
    <n v="18"/>
    <x v="16"/>
    <x v="6"/>
    <n v="20"/>
    <n v="246"/>
    <n v="17"/>
    <n v="38"/>
    <x v="46"/>
    <n v="1"/>
    <m/>
    <m/>
    <m/>
    <m/>
    <n v="17"/>
  </r>
  <r>
    <x v="27"/>
    <x v="475"/>
    <x v="505"/>
    <n v="1"/>
    <n v="16"/>
    <x v="59"/>
    <x v="1"/>
    <s v="Pak"/>
    <x v="34"/>
    <x v="7"/>
    <n v="16"/>
    <x v="63"/>
    <x v="6"/>
    <n v="16"/>
    <n v="211"/>
    <n v="13"/>
    <n v="32"/>
    <x v="176"/>
    <n v="1"/>
    <m/>
    <m/>
    <m/>
    <m/>
    <n v="13"/>
  </r>
  <r>
    <x v="27"/>
    <x v="476"/>
    <x v="506"/>
    <n v="1"/>
    <n v="35"/>
    <x v="59"/>
    <x v="1"/>
    <s v="Clapham In"/>
    <x v="120"/>
    <x v="6"/>
    <n v="35"/>
    <x v="177"/>
    <x v="2"/>
    <n v="35"/>
    <n v="379"/>
    <n v="16"/>
    <n v="70"/>
    <x v="75"/>
    <n v="1"/>
    <m/>
    <m/>
    <m/>
    <m/>
    <n v="16"/>
  </r>
  <r>
    <x v="27"/>
    <x v="477"/>
    <x v="507"/>
    <n v="1"/>
    <n v="30"/>
    <x v="85"/>
    <x v="1"/>
    <s v="Bricklayer's Arms"/>
    <x v="200"/>
    <x v="0"/>
    <n v="29.8333333333333"/>
    <x v="117"/>
    <x v="1"/>
    <n v="30"/>
    <n v="336"/>
    <n v="16"/>
    <n v="59.8333333333333"/>
    <x v="187"/>
    <n v="1"/>
    <m/>
    <m/>
    <m/>
    <m/>
    <n v="16"/>
  </r>
  <r>
    <x v="27"/>
    <x v="478"/>
    <x v="508"/>
    <n v="1"/>
    <n v="38"/>
    <x v="59"/>
    <x v="0"/>
    <s v="Battersea Eagles"/>
    <x v="127"/>
    <x v="6"/>
    <n v="22.6666666666666"/>
    <x v="21"/>
    <x v="2"/>
    <n v="22.1666666666666"/>
    <n v="187"/>
    <n v="16"/>
    <n v="44.833333333333201"/>
    <x v="73"/>
    <n v="1"/>
    <m/>
    <m/>
    <m/>
    <m/>
    <n v="16"/>
  </r>
  <r>
    <x v="27"/>
    <x v="478"/>
    <x v="509"/>
    <n v="1"/>
    <n v="18"/>
    <x v="59"/>
    <x v="1"/>
    <s v="Battersea Eagles"/>
    <x v="3"/>
    <x v="8"/>
    <n v="18"/>
    <x v="62"/>
    <x v="0"/>
    <n v="14"/>
    <n v="245"/>
    <n v="16"/>
    <n v="32"/>
    <x v="117"/>
    <n v="1"/>
    <m/>
    <m/>
    <m/>
    <m/>
    <n v="16"/>
  </r>
  <r>
    <x v="27"/>
    <x v="479"/>
    <x v="510"/>
    <n v="1"/>
    <n v="35"/>
    <x v="75"/>
    <x v="0"/>
    <s v="Salix"/>
    <x v="32"/>
    <x v="5"/>
    <n v="15.6666666666666"/>
    <x v="62"/>
    <x v="0"/>
    <n v="34.8333333333333"/>
    <n v="234"/>
    <n v="13"/>
    <n v="50.499999999999901"/>
    <x v="9"/>
    <n v="1"/>
    <m/>
    <m/>
    <m/>
    <m/>
    <n v="13"/>
  </r>
  <r>
    <x v="27"/>
    <x v="480"/>
    <x v="511"/>
    <n v="1"/>
    <n v="35"/>
    <x v="64"/>
    <x v="1"/>
    <s v="Gubbays"/>
    <x v="68"/>
    <x v="1"/>
    <n v="35"/>
    <x v="45"/>
    <x v="5"/>
    <n v="33.3333333333333"/>
    <n v="319"/>
    <n v="14"/>
    <n v="68.3333333333333"/>
    <x v="30"/>
    <m/>
    <m/>
    <m/>
    <m/>
    <n v="1"/>
    <n v="14"/>
  </r>
  <r>
    <x v="27"/>
    <x v="481"/>
    <x v="512"/>
    <n v="1"/>
    <n v="35"/>
    <x v="61"/>
    <x v="1"/>
    <s v="Hale"/>
    <x v="171"/>
    <x v="0"/>
    <n v="35"/>
    <x v="73"/>
    <x v="0"/>
    <n v="28.5"/>
    <n v="208"/>
    <n v="20"/>
    <n v="63.5"/>
    <x v="211"/>
    <n v="1"/>
    <m/>
    <m/>
    <m/>
    <m/>
    <n v="20"/>
  </r>
  <r>
    <x v="28"/>
    <x v="482"/>
    <x v="513"/>
    <n v="1"/>
    <n v="40"/>
    <x v="72"/>
    <x v="0"/>
    <s v="Bengal Troopers"/>
    <x v="1"/>
    <x v="0"/>
    <n v="28.6666666666666"/>
    <x v="178"/>
    <x v="0"/>
    <n v="35.3333333333333"/>
    <n v="344"/>
    <n v="20"/>
    <n v="63.999999999999901"/>
    <x v="29"/>
    <m/>
    <m/>
    <m/>
    <m/>
    <n v="1"/>
    <n v="20"/>
  </r>
  <r>
    <x v="28"/>
    <x v="483"/>
    <x v="514"/>
    <n v="1"/>
    <n v="35"/>
    <x v="59"/>
    <x v="0"/>
    <s v="Wimbledon United"/>
    <x v="68"/>
    <x v="7"/>
    <n v="30.5"/>
    <x v="84"/>
    <x v="8"/>
    <n v="35"/>
    <n v="314"/>
    <n v="12"/>
    <n v="65.5"/>
    <x v="10"/>
    <n v="1"/>
    <m/>
    <m/>
    <m/>
    <m/>
    <n v="12"/>
  </r>
  <r>
    <x v="28"/>
    <x v="484"/>
    <x v="515"/>
    <n v="1"/>
    <n v="35"/>
    <x v="31"/>
    <x v="0"/>
    <s v="Gubbays"/>
    <x v="109"/>
    <x v="6"/>
    <n v="22.3333333333333"/>
    <x v="96"/>
    <x v="2"/>
    <n v="33.5"/>
    <n v="274"/>
    <n v="16"/>
    <n v="55.8333333333333"/>
    <x v="73"/>
    <n v="1"/>
    <m/>
    <m/>
    <m/>
    <m/>
    <n v="16"/>
  </r>
  <r>
    <x v="28"/>
    <x v="485"/>
    <x v="516"/>
    <n v="1"/>
    <n v="40"/>
    <x v="78"/>
    <x v="1"/>
    <s v="Northfields"/>
    <x v="167"/>
    <x v="1"/>
    <n v="40"/>
    <x v="179"/>
    <x v="7"/>
    <n v="38"/>
    <n v="475"/>
    <n v="12"/>
    <n v="78"/>
    <x v="39"/>
    <m/>
    <m/>
    <m/>
    <m/>
    <n v="1"/>
    <n v="12"/>
  </r>
  <r>
    <x v="28"/>
    <x v="486"/>
    <x v="517"/>
    <n v="1"/>
    <n v="35"/>
    <x v="86"/>
    <x v="0"/>
    <s v="White Swans (Southall)"/>
    <x v="19"/>
    <x v="5"/>
    <n v="17.1666666666666"/>
    <x v="36"/>
    <x v="0"/>
    <n v="28.8333333333333"/>
    <n v="173"/>
    <n v="13"/>
    <n v="45.999999999999901"/>
    <x v="9"/>
    <n v="1"/>
    <m/>
    <m/>
    <m/>
    <m/>
    <n v="13"/>
  </r>
  <r>
    <x v="28"/>
    <x v="487"/>
    <x v="518"/>
    <n v="1"/>
    <n v="40"/>
    <x v="38"/>
    <x v="1"/>
    <s v="Judd Street Tigers"/>
    <x v="38"/>
    <x v="1"/>
    <n v="40"/>
    <x v="180"/>
    <x v="0"/>
    <n v="38.3333333333333"/>
    <n v="425"/>
    <n v="19"/>
    <n v="78.3333333333333"/>
    <x v="75"/>
    <n v="1"/>
    <m/>
    <m/>
    <m/>
    <m/>
    <n v="19"/>
  </r>
  <r>
    <x v="28"/>
    <x v="488"/>
    <x v="519"/>
    <n v="1"/>
    <n v="40"/>
    <x v="31"/>
    <x v="1"/>
    <s v="Alexandra Park"/>
    <x v="100"/>
    <x v="1"/>
    <n v="36.6666666666666"/>
    <x v="6"/>
    <x v="2"/>
    <n v="26.8333333333333"/>
    <n v="223"/>
    <n v="18"/>
    <n v="63.499999999999901"/>
    <x v="212"/>
    <n v="1"/>
    <m/>
    <m/>
    <m/>
    <m/>
    <n v="18"/>
  </r>
  <r>
    <x v="28"/>
    <x v="489"/>
    <x v="520"/>
    <n v="1"/>
    <n v="35"/>
    <x v="59"/>
    <x v="0"/>
    <s v="Yarl"/>
    <x v="23"/>
    <x v="1"/>
    <n v="30"/>
    <x v="16"/>
    <x v="6"/>
    <n v="35"/>
    <n v="243"/>
    <n v="17"/>
    <n v="65"/>
    <x v="46"/>
    <n v="1"/>
    <m/>
    <m/>
    <m/>
    <m/>
    <n v="17"/>
  </r>
  <r>
    <x v="28"/>
    <x v="490"/>
    <x v="521"/>
    <n v="1"/>
    <n v="35"/>
    <x v="53"/>
    <x v="0"/>
    <s v="St Anne's Allstars"/>
    <x v="5"/>
    <x v="8"/>
    <n v="15.8333333333333"/>
    <x v="181"/>
    <x v="0"/>
    <n v="27.8333333333333"/>
    <n v="140"/>
    <n v="16"/>
    <n v="43.6666666666666"/>
    <x v="11"/>
    <n v="1"/>
    <m/>
    <m/>
    <m/>
    <m/>
    <n v="16"/>
  </r>
  <r>
    <x v="28"/>
    <x v="491"/>
    <x v="522"/>
    <n v="1"/>
    <n v="35"/>
    <x v="59"/>
    <x v="1"/>
    <s v="Hounslow Hurricanes"/>
    <x v="171"/>
    <x v="0"/>
    <n v="30.5"/>
    <x v="64"/>
    <x v="8"/>
    <n v="28.1666666666666"/>
    <n v="273"/>
    <n v="17"/>
    <n v="58.6666666666666"/>
    <x v="16"/>
    <m/>
    <m/>
    <m/>
    <m/>
    <n v="1"/>
    <n v="17"/>
  </r>
  <r>
    <x v="28"/>
    <x v="492"/>
    <x v="523"/>
    <n v="1"/>
    <n v="40"/>
    <x v="59"/>
    <x v="0"/>
    <s v="Bengal Troopers"/>
    <x v="34"/>
    <x v="0"/>
    <n v="32.6666666666666"/>
    <x v="9"/>
    <x v="0"/>
    <n v="39.3333333333333"/>
    <n v="306"/>
    <n v="20"/>
    <n v="71.999999999999901"/>
    <x v="188"/>
    <m/>
    <m/>
    <m/>
    <m/>
    <n v="1"/>
    <n v="20"/>
  </r>
  <r>
    <x v="28"/>
    <x v="493"/>
    <x v="524"/>
    <n v="1"/>
    <n v="35"/>
    <x v="59"/>
    <x v="1"/>
    <s v="Monty RH"/>
    <x v="164"/>
    <x v="6"/>
    <n v="35"/>
    <x v="24"/>
    <x v="8"/>
    <n v="35"/>
    <n v="435"/>
    <n v="14"/>
    <n v="70"/>
    <x v="22"/>
    <n v="1"/>
    <m/>
    <m/>
    <m/>
    <m/>
    <n v="14"/>
  </r>
  <r>
    <x v="28"/>
    <x v="494"/>
    <x v="525"/>
    <n v="1"/>
    <n v="40"/>
    <x v="77"/>
    <x v="0"/>
    <s v="Ashford"/>
    <x v="146"/>
    <x v="0"/>
    <n v="32.3333333333333"/>
    <x v="55"/>
    <x v="0"/>
    <n v="40"/>
    <n v="312"/>
    <n v="20"/>
    <n v="72.3333333333333"/>
    <x v="152"/>
    <m/>
    <m/>
    <m/>
    <m/>
    <n v="1"/>
    <n v="20"/>
  </r>
  <r>
    <x v="28"/>
    <x v="495"/>
    <x v="526"/>
    <n v="1"/>
    <n v="20"/>
    <x v="72"/>
    <x v="1"/>
    <s v="Pak"/>
    <x v="201"/>
    <x v="6"/>
    <n v="20"/>
    <x v="64"/>
    <x v="8"/>
    <n v="20"/>
    <n v="308"/>
    <n v="14"/>
    <n v="40"/>
    <x v="171"/>
    <n v="1"/>
    <m/>
    <m/>
    <m/>
    <m/>
    <n v="14"/>
  </r>
  <r>
    <x v="28"/>
    <x v="495"/>
    <x v="527"/>
    <n v="1"/>
    <n v="20"/>
    <x v="72"/>
    <x v="1"/>
    <s v="Pak"/>
    <x v="138"/>
    <x v="8"/>
    <n v="20"/>
    <x v="99"/>
    <x v="13"/>
    <n v="16.3333333333333"/>
    <n v="257"/>
    <n v="18"/>
    <n v="36.3333333333333"/>
    <x v="123"/>
    <n v="1"/>
    <m/>
    <m/>
    <m/>
    <m/>
    <n v="18"/>
  </r>
  <r>
    <x v="28"/>
    <x v="496"/>
    <x v="528"/>
    <n v="1"/>
    <n v="35"/>
    <x v="59"/>
    <x v="1"/>
    <s v="Clapham In"/>
    <x v="202"/>
    <x v="2"/>
    <n v="35"/>
    <x v="126"/>
    <x v="0"/>
    <n v="34.1666666666666"/>
    <n v="373"/>
    <n v="18"/>
    <n v="69.1666666666666"/>
    <x v="105"/>
    <n v="1"/>
    <m/>
    <m/>
    <m/>
    <m/>
    <n v="18"/>
  </r>
  <r>
    <x v="28"/>
    <x v="497"/>
    <x v="529"/>
    <n v="1"/>
    <s v="T"/>
    <x v="85"/>
    <x v="1"/>
    <s v="Bricklayer's Arms"/>
    <x v="198"/>
    <x v="7"/>
    <n v="31"/>
    <x v="138"/>
    <x v="1"/>
    <n v="38"/>
    <n v="388"/>
    <n v="11"/>
    <n v="69"/>
    <x v="54"/>
    <m/>
    <n v="1"/>
    <m/>
    <m/>
    <m/>
    <n v="11"/>
  </r>
  <r>
    <x v="28"/>
    <x v="498"/>
    <x v="530"/>
    <n v="1"/>
    <n v="40"/>
    <x v="59"/>
    <x v="1"/>
    <s v="Battersea Eagles"/>
    <x v="183"/>
    <x v="0"/>
    <n v="38"/>
    <x v="61"/>
    <x v="0"/>
    <n v="39.8333333333333"/>
    <n v="327"/>
    <n v="20"/>
    <n v="77.8333333333333"/>
    <x v="92"/>
    <n v="1"/>
    <m/>
    <m/>
    <m/>
    <m/>
    <n v="20"/>
  </r>
  <r>
    <x v="28"/>
    <x v="499"/>
    <x v="531"/>
    <n v="1"/>
    <n v="40"/>
    <x v="87"/>
    <x v="1"/>
    <s v="Millfields"/>
    <x v="203"/>
    <x v="0"/>
    <n v="39.1666666666666"/>
    <x v="78"/>
    <x v="1"/>
    <n v="40"/>
    <n v="369"/>
    <n v="16"/>
    <n v="79.1666666666666"/>
    <x v="108"/>
    <n v="1"/>
    <m/>
    <m/>
    <m/>
    <m/>
    <n v="16"/>
  </r>
  <r>
    <x v="28"/>
    <x v="500"/>
    <x v="532"/>
    <n v="1"/>
    <n v="35"/>
    <x v="75"/>
    <x v="0"/>
    <s v="Salix"/>
    <x v="168"/>
    <x v="8"/>
    <n v="27.3333333333333"/>
    <x v="156"/>
    <x v="8"/>
    <n v="35"/>
    <n v="315"/>
    <n v="13"/>
    <n v="62.3333333333333"/>
    <x v="11"/>
    <n v="1"/>
    <m/>
    <m/>
    <m/>
    <m/>
    <n v="13"/>
  </r>
  <r>
    <x v="28"/>
    <x v="501"/>
    <x v="533"/>
    <n v="1"/>
    <n v="35"/>
    <x v="61"/>
    <x v="1"/>
    <s v="Hale"/>
    <x v="7"/>
    <x v="0"/>
    <n v="32.8333333333333"/>
    <x v="108"/>
    <x v="6"/>
    <n v="33.1666666666666"/>
    <n v="252"/>
    <n v="18"/>
    <n v="65.999999999999901"/>
    <x v="40"/>
    <m/>
    <m/>
    <m/>
    <m/>
    <n v="1"/>
    <n v="18"/>
  </r>
  <r>
    <x v="29"/>
    <x v="502"/>
    <x v="534"/>
    <n v="1"/>
    <n v="35"/>
    <x v="31"/>
    <x v="1"/>
    <s v="Hounslow Hurricanes"/>
    <x v="152"/>
    <x v="0"/>
    <n v="35"/>
    <x v="60"/>
    <x v="0"/>
    <n v="33.1666666666666"/>
    <n v="306"/>
    <n v="20"/>
    <n v="68.1666666666666"/>
    <x v="213"/>
    <n v="1"/>
    <m/>
    <m/>
    <m/>
    <m/>
    <n v="20"/>
  </r>
  <r>
    <x v="29"/>
    <x v="503"/>
    <x v="535"/>
    <n v="1"/>
    <n v="40"/>
    <x v="87"/>
    <x v="1"/>
    <s v="Millfields"/>
    <x v="9"/>
    <x v="0"/>
    <n v="38.6666666666666"/>
    <x v="182"/>
    <x v="5"/>
    <n v="39"/>
    <n v="376"/>
    <n v="15"/>
    <n v="77.6666666666666"/>
    <x v="30"/>
    <m/>
    <m/>
    <m/>
    <m/>
    <n v="1"/>
    <n v="15"/>
  </r>
  <r>
    <x v="29"/>
    <x v="504"/>
    <x v="536"/>
    <n v="1"/>
    <n v="35"/>
    <x v="51"/>
    <x v="0"/>
    <s v="Wimbledon United"/>
    <x v="204"/>
    <x v="0"/>
    <n v="14.6666666666666"/>
    <x v="183"/>
    <x v="6"/>
    <n v="35"/>
    <n v="229"/>
    <n v="18"/>
    <n v="49.6666666666666"/>
    <x v="214"/>
    <m/>
    <m/>
    <m/>
    <m/>
    <n v="1"/>
    <n v="18"/>
  </r>
  <r>
    <x v="29"/>
    <x v="505"/>
    <x v="537"/>
    <n v="1"/>
    <n v="35"/>
    <x v="59"/>
    <x v="0"/>
    <s v="Gubbays"/>
    <x v="35"/>
    <x v="7"/>
    <n v="26.3333333333333"/>
    <x v="88"/>
    <x v="0"/>
    <n v="34.5"/>
    <n v="217"/>
    <n v="15"/>
    <n v="60.8333333333333"/>
    <x v="10"/>
    <n v="1"/>
    <m/>
    <m/>
    <m/>
    <m/>
    <n v="15"/>
  </r>
  <r>
    <x v="29"/>
    <x v="506"/>
    <x v="538"/>
    <n v="1"/>
    <n v="40"/>
    <x v="78"/>
    <x v="1"/>
    <s v="Northfields"/>
    <x v="198"/>
    <x v="2"/>
    <n v="40"/>
    <x v="77"/>
    <x v="5"/>
    <n v="40"/>
    <n v="402"/>
    <n v="13"/>
    <n v="80"/>
    <x v="119"/>
    <n v="1"/>
    <m/>
    <m/>
    <m/>
    <m/>
    <n v="13"/>
  </r>
  <r>
    <x v="29"/>
    <x v="507"/>
    <x v="539"/>
    <n v="1"/>
    <n v="40"/>
    <x v="59"/>
    <x v="0"/>
    <s v="Kingstonian"/>
    <x v="24"/>
    <x v="0"/>
    <n v="30.5"/>
    <x v="45"/>
    <x v="0"/>
    <n v="38.1666666666666"/>
    <n v="261"/>
    <n v="20"/>
    <n v="68.6666666666666"/>
    <x v="215"/>
    <m/>
    <m/>
    <m/>
    <m/>
    <n v="1"/>
    <n v="20"/>
  </r>
  <r>
    <x v="29"/>
    <x v="508"/>
    <x v="540"/>
    <n v="1"/>
    <n v="40"/>
    <x v="88"/>
    <x v="1"/>
    <s v="Hounslow Hurricanes"/>
    <x v="103"/>
    <x v="0"/>
    <n v="28.5"/>
    <x v="74"/>
    <x v="7"/>
    <n v="22.3333333333333"/>
    <n v="183"/>
    <n v="13"/>
    <n v="50.8333333333333"/>
    <x v="39"/>
    <m/>
    <m/>
    <m/>
    <m/>
    <n v="1"/>
    <n v="13"/>
  </r>
  <r>
    <x v="29"/>
    <x v="509"/>
    <x v="541"/>
    <n v="1"/>
    <n v="35"/>
    <x v="59"/>
    <x v="1"/>
    <s v="St Anne's Allstars"/>
    <x v="149"/>
    <x v="2"/>
    <n v="35"/>
    <x v="181"/>
    <x v="0"/>
    <n v="30.1666666666666"/>
    <n v="252"/>
    <n v="18"/>
    <n v="65.1666666666666"/>
    <x v="195"/>
    <n v="1"/>
    <m/>
    <m/>
    <m/>
    <m/>
    <n v="18"/>
  </r>
  <r>
    <x v="29"/>
    <x v="510"/>
    <x v="542"/>
    <n v="1"/>
    <n v="35"/>
    <x v="59"/>
    <x v="1"/>
    <s v="White Swans (Southall)"/>
    <x v="205"/>
    <x v="2"/>
    <n v="35"/>
    <x v="36"/>
    <x v="0"/>
    <n v="27.8333333333333"/>
    <n v="314"/>
    <n v="18"/>
    <n v="62.8333333333333"/>
    <x v="216"/>
    <n v="1"/>
    <m/>
    <m/>
    <m/>
    <m/>
    <n v="18"/>
  </r>
  <r>
    <x v="29"/>
    <x v="511"/>
    <x v="543"/>
    <n v="1"/>
    <n v="40"/>
    <x v="70"/>
    <x v="0"/>
    <s v="Crown Taverners"/>
    <x v="38"/>
    <x v="2"/>
    <n v="40"/>
    <x v="184"/>
    <x v="5"/>
    <n v="40"/>
    <n v="481"/>
    <n v="13"/>
    <n v="80"/>
    <x v="0"/>
    <m/>
    <m/>
    <m/>
    <m/>
    <n v="1"/>
    <n v="13"/>
  </r>
  <r>
    <x v="29"/>
    <x v="512"/>
    <x v="544"/>
    <n v="1"/>
    <n v="35"/>
    <x v="59"/>
    <x v="1"/>
    <s v="Bricklayer's Arms"/>
    <x v="180"/>
    <x v="6"/>
    <n v="35"/>
    <x v="45"/>
    <x v="1"/>
    <n v="35"/>
    <n v="384"/>
    <n v="13"/>
    <n v="70"/>
    <x v="211"/>
    <n v="1"/>
    <m/>
    <m/>
    <m/>
    <m/>
    <n v="13"/>
  </r>
  <r>
    <x v="29"/>
    <x v="513"/>
    <x v="545"/>
    <n v="1"/>
    <n v="20"/>
    <x v="31"/>
    <x v="1"/>
    <s v="Pak"/>
    <x v="34"/>
    <x v="6"/>
    <n v="20"/>
    <x v="10"/>
    <x v="2"/>
    <n v="20"/>
    <n v="228"/>
    <n v="16"/>
    <n v="40"/>
    <x v="59"/>
    <n v="1"/>
    <m/>
    <m/>
    <m/>
    <m/>
    <n v="16"/>
  </r>
  <r>
    <x v="29"/>
    <x v="513"/>
    <x v="546"/>
    <n v="1"/>
    <n v="18"/>
    <x v="31"/>
    <x v="1"/>
    <s v="Pak"/>
    <x v="8"/>
    <x v="8"/>
    <n v="18"/>
    <x v="96"/>
    <x v="6"/>
    <n v="18"/>
    <n v="276"/>
    <n v="14"/>
    <n v="36"/>
    <x v="194"/>
    <n v="1"/>
    <m/>
    <m/>
    <m/>
    <m/>
    <n v="14"/>
  </r>
  <r>
    <x v="29"/>
    <x v="514"/>
    <x v="547"/>
    <n v="1"/>
    <n v="40"/>
    <x v="59"/>
    <x v="0"/>
    <s v="Northfields"/>
    <x v="10"/>
    <x v="0"/>
    <n v="29.5"/>
    <x v="139"/>
    <x v="2"/>
    <n v="40"/>
    <n v="271"/>
    <n v="19"/>
    <n v="69.5"/>
    <x v="217"/>
    <m/>
    <m/>
    <m/>
    <m/>
    <n v="1"/>
    <n v="19"/>
  </r>
  <r>
    <x v="29"/>
    <x v="515"/>
    <x v="548"/>
    <n v="1"/>
    <n v="35"/>
    <x v="59"/>
    <x v="0"/>
    <s v="Clapham In"/>
    <x v="94"/>
    <x v="8"/>
    <n v="31.1666666666666"/>
    <x v="82"/>
    <x v="0"/>
    <n v="34.3333333333333"/>
    <n v="348"/>
    <n v="16"/>
    <n v="65.499999999999901"/>
    <x v="11"/>
    <n v="1"/>
    <m/>
    <m/>
    <m/>
    <m/>
    <n v="16"/>
  </r>
  <r>
    <x v="29"/>
    <x v="516"/>
    <x v="549"/>
    <n v="1"/>
    <s v="T"/>
    <x v="85"/>
    <x v="1"/>
    <s v="Bricklayer's Arms"/>
    <x v="120"/>
    <x v="7"/>
    <n v="25.3333333333333"/>
    <x v="12"/>
    <x v="5"/>
    <n v="44"/>
    <n v="381"/>
    <n v="10"/>
    <n v="69.3333333333333"/>
    <x v="54"/>
    <m/>
    <n v="1"/>
    <m/>
    <m/>
    <m/>
    <n v="10"/>
  </r>
  <r>
    <x v="29"/>
    <x v="517"/>
    <x v="550"/>
    <n v="1"/>
    <n v="40"/>
    <x v="89"/>
    <x v="0"/>
    <s v="Stanmore Warriors"/>
    <x v="84"/>
    <x v="0"/>
    <n v="29.8333333333333"/>
    <x v="185"/>
    <x v="8"/>
    <n v="40"/>
    <n v="401"/>
    <n v="17"/>
    <n v="69.8333333333333"/>
    <x v="218"/>
    <m/>
    <m/>
    <m/>
    <m/>
    <n v="1"/>
    <n v="17"/>
  </r>
  <r>
    <x v="29"/>
    <x v="518"/>
    <x v="551"/>
    <n v="1"/>
    <n v="35"/>
    <x v="75"/>
    <x v="1"/>
    <s v="Salix"/>
    <x v="139"/>
    <x v="2"/>
    <n v="35"/>
    <x v="102"/>
    <x v="5"/>
    <n v="35"/>
    <n v="369"/>
    <n v="13"/>
    <n v="70"/>
    <x v="99"/>
    <n v="1"/>
    <m/>
    <m/>
    <m/>
    <m/>
    <n v="13"/>
  </r>
  <r>
    <x v="29"/>
    <x v="519"/>
    <x v="552"/>
    <n v="1"/>
    <n v="35"/>
    <x v="61"/>
    <x v="1"/>
    <s v="Hale"/>
    <x v="154"/>
    <x v="2"/>
    <n v="35"/>
    <x v="25"/>
    <x v="6"/>
    <n v="35"/>
    <n v="405"/>
    <n v="16"/>
    <n v="70"/>
    <x v="18"/>
    <n v="1"/>
    <m/>
    <m/>
    <m/>
    <m/>
    <n v="16"/>
  </r>
  <r>
    <x v="30"/>
    <x v="520"/>
    <x v="553"/>
    <n v="1"/>
    <n v="35"/>
    <x v="88"/>
    <x v="1"/>
    <s v="Hounslow Hurricanes"/>
    <x v="11"/>
    <x v="0"/>
    <n v="29"/>
    <x v="118"/>
    <x v="3"/>
    <n v="17.8333333333333"/>
    <n v="161"/>
    <n v="12"/>
    <n v="46.8333333333333"/>
    <x v="5"/>
    <m/>
    <m/>
    <m/>
    <m/>
    <n v="1"/>
    <n v="12"/>
  </r>
  <r>
    <x v="30"/>
    <x v="521"/>
    <x v="554"/>
    <n v="1"/>
    <n v="40"/>
    <x v="87"/>
    <x v="0"/>
    <s v="Millfields"/>
    <x v="206"/>
    <x v="1"/>
    <n v="39.1666666666666"/>
    <x v="186"/>
    <x v="9"/>
    <n v="40"/>
    <n v="479"/>
    <n v="10"/>
    <n v="79.1666666666666"/>
    <x v="219"/>
    <m/>
    <m/>
    <m/>
    <m/>
    <n v="1"/>
    <n v="10"/>
  </r>
  <r>
    <x v="30"/>
    <x v="522"/>
    <x v="555"/>
    <n v="1"/>
    <n v="40"/>
    <x v="59"/>
    <x v="0"/>
    <s v="Wimbledon United"/>
    <x v="50"/>
    <x v="9"/>
    <n v="27.6666666666666"/>
    <x v="13"/>
    <x v="6"/>
    <n v="40"/>
    <n v="261"/>
    <n v="10"/>
    <n v="67.6666666666666"/>
    <x v="49"/>
    <n v="1"/>
    <m/>
    <m/>
    <m/>
    <m/>
    <n v="10"/>
  </r>
  <r>
    <x v="30"/>
    <x v="523"/>
    <x v="556"/>
    <n v="1"/>
    <n v="35"/>
    <x v="59"/>
    <x v="0"/>
    <s v="Putney"/>
    <x v="13"/>
    <x v="1"/>
    <n v="26.3333333333333"/>
    <x v="35"/>
    <x v="6"/>
    <n v="35"/>
    <n v="193"/>
    <n v="17"/>
    <n v="61.3333333333333"/>
    <x v="46"/>
    <n v="1"/>
    <m/>
    <m/>
    <m/>
    <m/>
    <n v="17"/>
  </r>
  <r>
    <x v="30"/>
    <x v="524"/>
    <x v="557"/>
    <n v="1"/>
    <n v="40"/>
    <x v="78"/>
    <x v="1"/>
    <s v="Northfields"/>
    <x v="207"/>
    <x v="1"/>
    <n v="40"/>
    <x v="98"/>
    <x v="0"/>
    <n v="39.8333333333333"/>
    <n v="465"/>
    <n v="19"/>
    <n v="79.8333333333333"/>
    <x v="220"/>
    <n v="1"/>
    <m/>
    <m/>
    <m/>
    <m/>
    <n v="19"/>
  </r>
  <r>
    <x v="30"/>
    <x v="525"/>
    <x v="558"/>
    <n v="1"/>
    <n v="40"/>
    <x v="70"/>
    <x v="1"/>
    <s v="Crown Taverners"/>
    <x v="163"/>
    <x v="0"/>
    <n v="35.5"/>
    <x v="140"/>
    <x v="0"/>
    <n v="39.8333333333333"/>
    <n v="387"/>
    <n v="20"/>
    <n v="75.3333333333333"/>
    <x v="221"/>
    <n v="1"/>
    <m/>
    <m/>
    <m/>
    <m/>
    <n v="20"/>
  </r>
  <r>
    <x v="30"/>
    <x v="526"/>
    <x v="559"/>
    <n v="1"/>
    <n v="35"/>
    <x v="59"/>
    <x v="0"/>
    <s v="Hounslow Hurricanes"/>
    <x v="3"/>
    <x v="0"/>
    <n v="31.5"/>
    <x v="187"/>
    <x v="7"/>
    <n v="35"/>
    <n v="346"/>
    <n v="13"/>
    <n v="66.5"/>
    <x v="17"/>
    <m/>
    <m/>
    <m/>
    <m/>
    <n v="1"/>
    <n v="13"/>
  </r>
  <r>
    <x v="30"/>
    <x v="527"/>
    <x v="560"/>
    <n v="1"/>
    <n v="35"/>
    <x v="59"/>
    <x v="0"/>
    <s v="Eastside"/>
    <x v="2"/>
    <x v="0"/>
    <n v="35"/>
    <x v="134"/>
    <x v="5"/>
    <n v="20.6666666666666"/>
    <n v="310"/>
    <n v="15"/>
    <n v="55.6666666666666"/>
    <x v="113"/>
    <m/>
    <m/>
    <m/>
    <m/>
    <n v="1"/>
    <n v="15"/>
  </r>
  <r>
    <x v="30"/>
    <x v="528"/>
    <x v="561"/>
    <n v="1"/>
    <n v="35"/>
    <x v="60"/>
    <x v="0"/>
    <s v="St Anne's Allstars"/>
    <x v="123"/>
    <x v="8"/>
    <n v="25.1666666666666"/>
    <x v="88"/>
    <x v="0"/>
    <n v="25.8333333333333"/>
    <n v="214"/>
    <n v="16"/>
    <n v="50.999999999999901"/>
    <x v="73"/>
    <n v="1"/>
    <m/>
    <m/>
    <m/>
    <m/>
    <n v="16"/>
  </r>
  <r>
    <x v="30"/>
    <x v="529"/>
    <x v="562"/>
    <n v="1"/>
    <n v="35"/>
    <x v="64"/>
    <x v="0"/>
    <s v="Gubbays"/>
    <x v="119"/>
    <x v="0"/>
    <n v="27.6666666666666"/>
    <x v="177"/>
    <x v="1"/>
    <n v="35"/>
    <n v="305"/>
    <n v="16"/>
    <n v="62.6666666666666"/>
    <x v="140"/>
    <m/>
    <m/>
    <m/>
    <m/>
    <n v="1"/>
    <n v="16"/>
  </r>
  <r>
    <x v="30"/>
    <x v="530"/>
    <x v="563"/>
    <n v="1"/>
    <n v="35"/>
    <x v="59"/>
    <x v="1"/>
    <s v="Viscount"/>
    <x v="108"/>
    <x v="0"/>
    <n v="34.3333333333333"/>
    <x v="188"/>
    <x v="7"/>
    <n v="18.3333333333333"/>
    <n v="272"/>
    <n v="13"/>
    <n v="52.6666666666666"/>
    <x v="39"/>
    <m/>
    <m/>
    <m/>
    <m/>
    <n v="1"/>
    <n v="13"/>
  </r>
  <r>
    <x v="30"/>
    <x v="531"/>
    <x v="564"/>
    <n v="1"/>
    <n v="35"/>
    <x v="51"/>
    <x v="0"/>
    <s v="Wimbledon United"/>
    <x v="48"/>
    <x v="3"/>
    <n v="18.5"/>
    <x v="170"/>
    <x v="6"/>
    <n v="35"/>
    <n v="334"/>
    <n v="19"/>
    <n v="53.5"/>
    <x v="192"/>
    <m/>
    <m/>
    <m/>
    <m/>
    <n v="1"/>
    <n v="19"/>
  </r>
  <r>
    <x v="30"/>
    <x v="532"/>
    <x v="565"/>
    <n v="1"/>
    <n v="38"/>
    <x v="59"/>
    <x v="0"/>
    <s v="Battersea Eagles"/>
    <x v="166"/>
    <x v="0"/>
    <n v="37.6666666666666"/>
    <x v="189"/>
    <x v="6"/>
    <n v="38"/>
    <n v="433"/>
    <n v="18"/>
    <n v="75.6666666666666"/>
    <x v="46"/>
    <n v="1"/>
    <m/>
    <m/>
    <m/>
    <m/>
    <n v="18"/>
  </r>
  <r>
    <x v="30"/>
    <x v="533"/>
    <x v="566"/>
    <n v="1"/>
    <n v="35"/>
    <x v="72"/>
    <x v="0"/>
    <s v="Pak"/>
    <x v="130"/>
    <x v="7"/>
    <n v="26.8333333333333"/>
    <x v="182"/>
    <x v="8"/>
    <n v="35"/>
    <n v="381"/>
    <n v="12"/>
    <n v="61.8333333333333"/>
    <x v="11"/>
    <n v="1"/>
    <m/>
    <m/>
    <m/>
    <m/>
    <n v="12"/>
  </r>
  <r>
    <x v="30"/>
    <x v="534"/>
    <x v="567"/>
    <n v="1"/>
    <n v="35"/>
    <x v="59"/>
    <x v="0"/>
    <s v="Squirrels"/>
    <x v="54"/>
    <x v="2"/>
    <n v="35"/>
    <x v="125"/>
    <x v="2"/>
    <n v="35"/>
    <n v="389"/>
    <n v="17"/>
    <n v="70"/>
    <x v="35"/>
    <n v="1"/>
    <m/>
    <m/>
    <m/>
    <m/>
    <n v="17"/>
  </r>
  <r>
    <x v="30"/>
    <x v="535"/>
    <x v="568"/>
    <n v="1"/>
    <n v="35"/>
    <x v="59"/>
    <x v="0"/>
    <s v="Clapham In"/>
    <x v="78"/>
    <x v="7"/>
    <n v="31.8333333333333"/>
    <x v="60"/>
    <x v="8"/>
    <n v="35"/>
    <n v="308"/>
    <n v="12"/>
    <n v="66.8333333333333"/>
    <x v="10"/>
    <n v="1"/>
    <m/>
    <m/>
    <m/>
    <m/>
    <n v="12"/>
  </r>
  <r>
    <x v="30"/>
    <x v="536"/>
    <x v="569"/>
    <n v="1"/>
    <n v="40"/>
    <x v="38"/>
    <x v="0"/>
    <s v="Judd Street Tigers"/>
    <x v="72"/>
    <x v="7"/>
    <n v="27.3333333333333"/>
    <x v="83"/>
    <x v="8"/>
    <n v="40"/>
    <n v="342"/>
    <n v="12"/>
    <n v="67.3333333333333"/>
    <x v="27"/>
    <n v="1"/>
    <m/>
    <m/>
    <m/>
    <m/>
    <n v="12"/>
  </r>
  <r>
    <x v="30"/>
    <x v="537"/>
    <x v="570"/>
    <n v="1"/>
    <n v="40"/>
    <x v="85"/>
    <x v="0"/>
    <s v="Crossbats"/>
    <x v="152"/>
    <x v="4"/>
    <n v="19"/>
    <x v="104"/>
    <x v="0"/>
    <n v="38.3333333333333"/>
    <n v="307"/>
    <n v="14"/>
    <n v="57.3333333333333"/>
    <x v="27"/>
    <n v="1"/>
    <m/>
    <m/>
    <m/>
    <m/>
    <n v="14"/>
  </r>
  <r>
    <x v="30"/>
    <x v="538"/>
    <x v="571"/>
    <n v="1"/>
    <n v="35"/>
    <x v="83"/>
    <x v="1"/>
    <s v="Salix"/>
    <x v="110"/>
    <x v="6"/>
    <n v="33"/>
    <x v="132"/>
    <x v="5"/>
    <n v="35"/>
    <n v="372"/>
    <n v="12"/>
    <n v="68"/>
    <x v="30"/>
    <m/>
    <m/>
    <m/>
    <m/>
    <n v="1"/>
    <n v="12"/>
  </r>
  <r>
    <x v="31"/>
    <x v="539"/>
    <x v="572"/>
    <n v="1"/>
    <n v="35"/>
    <x v="1"/>
    <x v="0"/>
    <s v="Crossbats"/>
    <x v="77"/>
    <x v="7"/>
    <n v="25.3333333333333"/>
    <x v="126"/>
    <x v="4"/>
    <n v="35"/>
    <n v="337"/>
    <n v="9"/>
    <n v="60.3333333333333"/>
    <x v="10"/>
    <n v="1"/>
    <m/>
    <m/>
    <m/>
    <m/>
    <n v="9"/>
  </r>
  <r>
    <x v="31"/>
    <x v="540"/>
    <x v="573"/>
    <n v="1"/>
    <n v="40"/>
    <x v="90"/>
    <x v="0"/>
    <s v="Byfleet"/>
    <x v="69"/>
    <x v="8"/>
    <n v="28.3333333333333"/>
    <x v="139"/>
    <x v="2"/>
    <n v="40"/>
    <n v="325"/>
    <n v="15"/>
    <n v="68.3333333333333"/>
    <x v="11"/>
    <n v="1"/>
    <m/>
    <m/>
    <m/>
    <m/>
    <n v="15"/>
  </r>
  <r>
    <x v="31"/>
    <x v="541"/>
    <x v="574"/>
    <n v="1"/>
    <n v="35"/>
    <x v="64"/>
    <x v="1"/>
    <s v="Gubbays"/>
    <x v="71"/>
    <x v="0"/>
    <n v="33.1666666666666"/>
    <x v="110"/>
    <x v="0"/>
    <n v="31.6666666666666"/>
    <n v="247"/>
    <n v="20"/>
    <n v="64.833333333333201"/>
    <x v="38"/>
    <n v="1"/>
    <m/>
    <m/>
    <m/>
    <m/>
    <n v="20"/>
  </r>
  <r>
    <x v="31"/>
    <x v="542"/>
    <x v="575"/>
    <n v="1"/>
    <n v="40"/>
    <x v="87"/>
    <x v="0"/>
    <s v="Millfields"/>
    <x v="20"/>
    <x v="0"/>
    <n v="30.1666666666666"/>
    <x v="130"/>
    <x v="0"/>
    <n v="30.8333333333333"/>
    <n v="185"/>
    <n v="20"/>
    <n v="60.999999999999901"/>
    <x v="19"/>
    <m/>
    <m/>
    <m/>
    <m/>
    <n v="1"/>
    <n v="20"/>
  </r>
  <r>
    <x v="31"/>
    <x v="543"/>
    <x v="576"/>
    <n v="1"/>
    <n v="40"/>
    <x v="59"/>
    <x v="1"/>
    <s v="Wimbledon United"/>
    <x v="80"/>
    <x v="6"/>
    <n v="40"/>
    <x v="138"/>
    <x v="0"/>
    <n v="39.8333333333333"/>
    <n v="332"/>
    <n v="17"/>
    <n v="79.8333333333333"/>
    <x v="69"/>
    <n v="1"/>
    <m/>
    <m/>
    <m/>
    <m/>
    <n v="17"/>
  </r>
  <r>
    <x v="31"/>
    <x v="544"/>
    <x v="577"/>
    <n v="1"/>
    <n v="35"/>
    <x v="59"/>
    <x v="1"/>
    <s v="Kempton"/>
    <x v="131"/>
    <x v="1"/>
    <n v="35"/>
    <x v="93"/>
    <x v="1"/>
    <n v="34.8333333333333"/>
    <n v="368"/>
    <n v="15"/>
    <n v="69.8333333333333"/>
    <x v="3"/>
    <m/>
    <m/>
    <m/>
    <m/>
    <n v="1"/>
    <n v="15"/>
  </r>
  <r>
    <x v="31"/>
    <x v="545"/>
    <x v="578"/>
    <n v="1"/>
    <n v="40"/>
    <x v="50"/>
    <x v="0"/>
    <s v="Northfields"/>
    <x v="78"/>
    <x v="9"/>
    <n v="21.6666666666666"/>
    <x v="60"/>
    <x v="2"/>
    <n v="40"/>
    <n v="308"/>
    <n v="11"/>
    <n v="61.6666666666666"/>
    <x v="49"/>
    <n v="1"/>
    <m/>
    <m/>
    <m/>
    <m/>
    <n v="11"/>
  </r>
  <r>
    <x v="31"/>
    <x v="546"/>
    <x v="579"/>
    <n v="1"/>
    <n v="40"/>
    <x v="91"/>
    <x v="1"/>
    <s v="Brentham"/>
    <x v="208"/>
    <x v="8"/>
    <n v="40"/>
    <x v="133"/>
    <x v="6"/>
    <n v="40"/>
    <n v="437"/>
    <n v="14"/>
    <n v="80"/>
    <x v="222"/>
    <n v="1"/>
    <m/>
    <m/>
    <m/>
    <m/>
    <n v="14"/>
  </r>
  <r>
    <x v="31"/>
    <x v="547"/>
    <x v="580"/>
    <n v="1"/>
    <n v="35"/>
    <x v="59"/>
    <x v="1"/>
    <s v="Plastics"/>
    <x v="209"/>
    <x v="7"/>
    <n v="35"/>
    <x v="63"/>
    <x v="0"/>
    <n v="20.3333333333333"/>
    <n v="332"/>
    <n v="15"/>
    <n v="55.3333333333333"/>
    <x v="223"/>
    <n v="1"/>
    <m/>
    <m/>
    <m/>
    <m/>
    <n v="15"/>
  </r>
  <r>
    <x v="31"/>
    <x v="548"/>
    <x v="581"/>
    <n v="1"/>
    <n v="35"/>
    <x v="70"/>
    <x v="1"/>
    <s v="Crown Taverners"/>
    <x v="59"/>
    <x v="6"/>
    <n v="35"/>
    <x v="154"/>
    <x v="0"/>
    <n v="25.5"/>
    <n v="242"/>
    <n v="17"/>
    <n v="60.5"/>
    <x v="224"/>
    <n v="1"/>
    <m/>
    <m/>
    <m/>
    <m/>
    <n v="17"/>
  </r>
  <r>
    <x v="31"/>
    <x v="549"/>
    <x v="582"/>
    <n v="1"/>
    <n v="35"/>
    <x v="31"/>
    <x v="0"/>
    <s v="St Anne's Allstars"/>
    <x v="165"/>
    <x v="0"/>
    <n v="32.3333333333333"/>
    <x v="116"/>
    <x v="7"/>
    <n v="35"/>
    <n v="331"/>
    <n v="13"/>
    <n v="67.3333333333333"/>
    <x v="225"/>
    <m/>
    <m/>
    <m/>
    <m/>
    <n v="1"/>
    <n v="13"/>
  </r>
  <r>
    <x v="31"/>
    <x v="550"/>
    <x v="583"/>
    <n v="1"/>
    <n v="40"/>
    <x v="92"/>
    <x v="1"/>
    <s v="Teddington Town"/>
    <x v="56"/>
    <x v="0"/>
    <n v="30.8333333333333"/>
    <x v="91"/>
    <x v="0"/>
    <n v="31"/>
    <n v="292"/>
    <n v="20"/>
    <n v="61.8333333333333"/>
    <x v="69"/>
    <n v="1"/>
    <m/>
    <m/>
    <m/>
    <m/>
    <n v="20"/>
  </r>
  <r>
    <x v="31"/>
    <x v="551"/>
    <x v="584"/>
    <n v="1"/>
    <n v="35"/>
    <x v="91"/>
    <x v="1"/>
    <s v="Whalers"/>
    <x v="154"/>
    <x v="0"/>
    <n v="34.6666666666666"/>
    <x v="188"/>
    <x v="0"/>
    <n v="32.3333333333333"/>
    <n v="345"/>
    <n v="20"/>
    <n v="66.999999999999901"/>
    <x v="212"/>
    <n v="1"/>
    <m/>
    <m/>
    <m/>
    <m/>
    <n v="20"/>
  </r>
  <r>
    <x v="31"/>
    <x v="552"/>
    <x v="585"/>
    <n v="1"/>
    <n v="35"/>
    <x v="51"/>
    <x v="1"/>
    <s v="West London"/>
    <x v="210"/>
    <x v="8"/>
    <n v="35"/>
    <x v="61"/>
    <x v="0"/>
    <n v="29.3333333333333"/>
    <n v="358"/>
    <n v="16"/>
    <n v="64.3333333333333"/>
    <x v="206"/>
    <n v="1"/>
    <m/>
    <m/>
    <m/>
    <m/>
    <n v="16"/>
  </r>
  <r>
    <x v="31"/>
    <x v="553"/>
    <x v="586"/>
    <n v="1"/>
    <n v="40"/>
    <x v="59"/>
    <x v="1"/>
    <s v="Battersea Eagles"/>
    <x v="63"/>
    <x v="2"/>
    <n v="40"/>
    <x v="128"/>
    <x v="0"/>
    <n v="39"/>
    <n v="379"/>
    <n v="18"/>
    <n v="79"/>
    <x v="181"/>
    <n v="1"/>
    <m/>
    <m/>
    <m/>
    <m/>
    <n v="18"/>
  </r>
  <r>
    <x v="31"/>
    <x v="554"/>
    <x v="587"/>
    <n v="1"/>
    <n v="35"/>
    <x v="59"/>
    <x v="1"/>
    <s v="Pak"/>
    <x v="53"/>
    <x v="7"/>
    <n v="35"/>
    <x v="45"/>
    <x v="0"/>
    <n v="33.1666666666666"/>
    <n v="345"/>
    <n v="15"/>
    <n v="68.1666666666666"/>
    <x v="87"/>
    <n v="1"/>
    <m/>
    <m/>
    <m/>
    <m/>
    <n v="15"/>
  </r>
  <r>
    <x v="31"/>
    <x v="555"/>
    <x v="588"/>
    <n v="1"/>
    <n v="40"/>
    <x v="91"/>
    <x v="1"/>
    <s v="Northfields"/>
    <x v="28"/>
    <x v="0"/>
    <n v="39.3333333333333"/>
    <x v="177"/>
    <x v="8"/>
    <n v="40"/>
    <n v="425"/>
    <n v="17"/>
    <n v="79.3333333333333"/>
    <x v="106"/>
    <n v="1"/>
    <m/>
    <m/>
    <m/>
    <m/>
    <n v="17"/>
  </r>
  <r>
    <x v="31"/>
    <x v="556"/>
    <x v="589"/>
    <n v="1"/>
    <n v="35"/>
    <x v="59"/>
    <x v="0"/>
    <s v="Clapham In"/>
    <x v="157"/>
    <x v="0"/>
    <n v="34.6666666666666"/>
    <x v="190"/>
    <x v="1"/>
    <n v="35"/>
    <n v="305"/>
    <n v="16"/>
    <n v="69.6666666666666"/>
    <x v="185"/>
    <m/>
    <m/>
    <m/>
    <m/>
    <n v="1"/>
    <n v="16"/>
  </r>
  <r>
    <x v="31"/>
    <x v="557"/>
    <x v="590"/>
    <n v="1"/>
    <n v="35"/>
    <x v="93"/>
    <x v="1"/>
    <s v="Bricklayer's Arms"/>
    <x v="170"/>
    <x v="8"/>
    <n v="35"/>
    <x v="59"/>
    <x v="5"/>
    <n v="35"/>
    <n v="417"/>
    <n v="11"/>
    <n v="70"/>
    <x v="92"/>
    <n v="1"/>
    <m/>
    <m/>
    <m/>
    <m/>
    <n v="11"/>
  </r>
  <r>
    <x v="31"/>
    <x v="558"/>
    <x v="591"/>
    <n v="1"/>
    <n v="40"/>
    <x v="38"/>
    <x v="1"/>
    <s v="Winchmore Hill Tigers"/>
    <x v="95"/>
    <x v="1"/>
    <n v="40"/>
    <x v="147"/>
    <x v="8"/>
    <n v="38.1666666666666"/>
    <n v="397"/>
    <n v="16"/>
    <n v="78.1666666666666"/>
    <x v="16"/>
    <m/>
    <m/>
    <m/>
    <m/>
    <n v="1"/>
    <n v="16"/>
  </r>
  <r>
    <x v="31"/>
    <x v="559"/>
    <x v="592"/>
    <n v="1"/>
    <n v="35"/>
    <x v="94"/>
    <x v="1"/>
    <s v="Squirrels"/>
    <x v="211"/>
    <x v="8"/>
    <n v="35"/>
    <x v="106"/>
    <x v="2"/>
    <n v="29.1666666666666"/>
    <n v="309"/>
    <n v="15"/>
    <n v="64.1666666666666"/>
    <x v="78"/>
    <n v="1"/>
    <m/>
    <m/>
    <m/>
    <m/>
    <n v="15"/>
  </r>
  <r>
    <x v="31"/>
    <x v="560"/>
    <x v="593"/>
    <n v="1"/>
    <n v="35"/>
    <x v="83"/>
    <x v="0"/>
    <s v="Salix"/>
    <x v="25"/>
    <x v="10"/>
    <n v="20.6666666666666"/>
    <x v="77"/>
    <x v="0"/>
    <n v="33.1666666666666"/>
    <n v="294"/>
    <n v="11"/>
    <n v="53.833333333333201"/>
    <x v="45"/>
    <n v="1"/>
    <m/>
    <m/>
    <m/>
    <m/>
    <n v="11"/>
  </r>
  <r>
    <x v="31"/>
    <x v="561"/>
    <x v="594"/>
    <n v="1"/>
    <n v="35"/>
    <x v="1"/>
    <x v="1"/>
    <s v="Crossbats"/>
    <x v="212"/>
    <x v="6"/>
    <n v="35"/>
    <x v="191"/>
    <x v="1"/>
    <n v="35"/>
    <n v="492"/>
    <n v="13"/>
    <n v="70"/>
    <x v="195"/>
    <n v="1"/>
    <m/>
    <m/>
    <m/>
    <m/>
    <n v="13"/>
  </r>
  <r>
    <x v="31"/>
    <x v="562"/>
    <x v="595"/>
    <n v="1"/>
    <n v="30"/>
    <x v="61"/>
    <x v="1"/>
    <s v="Hale"/>
    <x v="147"/>
    <x v="1"/>
    <n v="30"/>
    <x v="91"/>
    <x v="7"/>
    <n v="30"/>
    <n v="298"/>
    <n v="12"/>
    <n v="60"/>
    <x v="103"/>
    <n v="1"/>
    <m/>
    <m/>
    <m/>
    <m/>
    <n v="12"/>
  </r>
  <r>
    <x v="32"/>
    <x v="563"/>
    <x v="596"/>
    <n v="1"/>
    <n v="40"/>
    <x v="59"/>
    <x v="1"/>
    <s v="Battersea Eagles"/>
    <x v="110"/>
    <x v="0"/>
    <n v="39.5"/>
    <x v="87"/>
    <x v="0"/>
    <n v="35"/>
    <n v="348"/>
    <n v="20"/>
    <n v="74.5"/>
    <x v="43"/>
    <n v="1"/>
    <m/>
    <m/>
    <m/>
    <m/>
    <n v="20"/>
  </r>
  <r>
    <x v="32"/>
    <x v="564"/>
    <x v="597"/>
    <n v="1"/>
    <n v="40"/>
    <x v="93"/>
    <x v="1"/>
    <s v="Bricklayer's Arms"/>
    <x v="120"/>
    <x v="1"/>
    <n v="40"/>
    <x v="24"/>
    <x v="4"/>
    <n v="38"/>
    <n v="401"/>
    <n v="13"/>
    <n v="78"/>
    <x v="53"/>
    <m/>
    <m/>
    <m/>
    <m/>
    <n v="1"/>
    <n v="13"/>
  </r>
  <r>
    <x v="32"/>
    <x v="565"/>
    <x v="598"/>
    <n v="1"/>
    <n v="35"/>
    <x v="59"/>
    <x v="1"/>
    <s v="Kempton"/>
    <x v="184"/>
    <x v="6"/>
    <n v="35"/>
    <x v="150"/>
    <x v="0"/>
    <n v="34.8333333333333"/>
    <n v="465"/>
    <n v="17"/>
    <n v="69.8333333333333"/>
    <x v="105"/>
    <n v="1"/>
    <m/>
    <m/>
    <m/>
    <m/>
    <n v="17"/>
  </r>
  <r>
    <x v="32"/>
    <x v="566"/>
    <x v="599"/>
    <n v="1"/>
    <n v="40"/>
    <x v="78"/>
    <x v="1"/>
    <s v="Northfields"/>
    <x v="37"/>
    <x v="0"/>
    <n v="23"/>
    <x v="118"/>
    <x v="0"/>
    <n v="38.3333333333333"/>
    <n v="180"/>
    <n v="20"/>
    <n v="61.3333333333333"/>
    <x v="89"/>
    <n v="1"/>
    <m/>
    <m/>
    <m/>
    <m/>
    <n v="20"/>
  </r>
  <r>
    <x v="32"/>
    <x v="567"/>
    <x v="600"/>
    <n v="1"/>
    <n v="35"/>
    <x v="59"/>
    <x v="1"/>
    <s v="Clapham In"/>
    <x v="28"/>
    <x v="7"/>
    <n v="35"/>
    <x v="163"/>
    <x v="8"/>
    <n v="35"/>
    <n v="394"/>
    <n v="12"/>
    <n v="70"/>
    <x v="154"/>
    <n v="1"/>
    <m/>
    <m/>
    <m/>
    <m/>
    <n v="12"/>
  </r>
  <r>
    <x v="32"/>
    <x v="568"/>
    <x v="601"/>
    <n v="1"/>
    <n v="35"/>
    <x v="59"/>
    <x v="0"/>
    <s v="Bricklayer's Arms"/>
    <x v="146"/>
    <x v="7"/>
    <n v="21.1666666666666"/>
    <x v="34"/>
    <x v="0"/>
    <n v="34.5"/>
    <n v="226"/>
    <n v="15"/>
    <n v="55.6666666666666"/>
    <x v="10"/>
    <n v="1"/>
    <m/>
    <m/>
    <m/>
    <m/>
    <n v="15"/>
  </r>
  <r>
    <x v="32"/>
    <x v="569"/>
    <x v="602"/>
    <n v="1"/>
    <n v="40"/>
    <x v="38"/>
    <x v="0"/>
    <s v="Winchmore Hill Tigers"/>
    <x v="147"/>
    <x v="0"/>
    <n v="40"/>
    <x v="77"/>
    <x v="10"/>
    <n v="38.6666666666666"/>
    <n v="332"/>
    <n v="21"/>
    <n v="78.6666666666666"/>
    <x v="58"/>
    <n v="1"/>
    <m/>
    <m/>
    <m/>
    <m/>
    <n v="21"/>
  </r>
  <r>
    <x v="32"/>
    <x v="570"/>
    <x v="603"/>
    <n v="1"/>
    <n v="40"/>
    <x v="32"/>
    <x v="1"/>
    <s v="Squirrels"/>
    <x v="21"/>
    <x v="0"/>
    <n v="30.3333333333333"/>
    <x v="96"/>
    <x v="2"/>
    <n v="30.5"/>
    <n v="267"/>
    <n v="19"/>
    <n v="60.8333333333333"/>
    <x v="40"/>
    <m/>
    <m/>
    <m/>
    <m/>
    <n v="1"/>
    <n v="19"/>
  </r>
  <r>
    <x v="32"/>
    <x v="571"/>
    <x v="604"/>
    <n v="1"/>
    <n v="35"/>
    <x v="91"/>
    <x v="1"/>
    <s v="Millfields"/>
    <x v="117"/>
    <x v="2"/>
    <n v="35"/>
    <x v="52"/>
    <x v="0"/>
    <n v="24"/>
    <n v="313"/>
    <n v="18"/>
    <n v="59"/>
    <x v="226"/>
    <n v="1"/>
    <m/>
    <m/>
    <m/>
    <m/>
    <n v="18"/>
  </r>
  <r>
    <x v="32"/>
    <x v="572"/>
    <x v="605"/>
    <n v="1"/>
    <n v="40"/>
    <x v="95"/>
    <x v="0"/>
    <s v="Holtwhites Trinibis"/>
    <x v="95"/>
    <x v="6"/>
    <n v="35"/>
    <x v="192"/>
    <x v="4"/>
    <n v="40"/>
    <n v="392"/>
    <n v="11"/>
    <n v="75"/>
    <x v="9"/>
    <n v="1"/>
    <m/>
    <m/>
    <m/>
    <m/>
    <n v="11"/>
  </r>
  <r>
    <x v="32"/>
    <x v="573"/>
    <x v="606"/>
    <n v="1"/>
    <n v="40"/>
    <x v="94"/>
    <x v="0"/>
    <s v="Salix"/>
    <x v="8"/>
    <x v="6"/>
    <n v="35.1666666666666"/>
    <x v="42"/>
    <x v="10"/>
    <n v="35.1666666666666"/>
    <n v="281"/>
    <n v="18"/>
    <n v="70.333333333333201"/>
    <x v="11"/>
    <n v="1"/>
    <m/>
    <m/>
    <m/>
    <m/>
    <n v="18"/>
  </r>
  <r>
    <x v="33"/>
    <x v="574"/>
    <x v="607"/>
    <n v="1"/>
    <n v="35"/>
    <x v="1"/>
    <x v="1"/>
    <s v="Crossbats"/>
    <x v="183"/>
    <x v="6"/>
    <n v="35"/>
    <x v="192"/>
    <x v="8"/>
    <n v="35"/>
    <n v="396"/>
    <n v="14"/>
    <n v="70"/>
    <x v="6"/>
    <n v="1"/>
    <m/>
    <m/>
    <m/>
    <m/>
    <n v="14"/>
  </r>
  <r>
    <x v="33"/>
    <x v="575"/>
    <x v="608"/>
    <n v="1"/>
    <n v="35"/>
    <x v="90"/>
    <x v="0"/>
    <s v="Byfleet"/>
    <x v="110"/>
    <x v="8"/>
    <n v="35"/>
    <x v="9"/>
    <x v="1"/>
    <n v="31.8333333333333"/>
    <n v="369"/>
    <n v="12"/>
    <n v="66.8333333333333"/>
    <x v="11"/>
    <n v="1"/>
    <m/>
    <m/>
    <m/>
    <m/>
    <n v="12"/>
  </r>
  <r>
    <x v="33"/>
    <x v="576"/>
    <x v="609"/>
    <n v="1"/>
    <n v="40"/>
    <x v="96"/>
    <x v="0"/>
    <s v="Binfield"/>
    <x v="105"/>
    <x v="6"/>
    <n v="38.1666666666666"/>
    <x v="193"/>
    <x v="8"/>
    <n v="40"/>
    <n v="375"/>
    <n v="14"/>
    <n v="78.1666666666666"/>
    <x v="73"/>
    <n v="1"/>
    <m/>
    <m/>
    <m/>
    <m/>
    <n v="14"/>
  </r>
  <r>
    <x v="33"/>
    <x v="577"/>
    <x v="610"/>
    <n v="1"/>
    <n v="40"/>
    <x v="91"/>
    <x v="0"/>
    <s v="St Anne's Allstars"/>
    <x v="55"/>
    <x v="8"/>
    <n v="29.3333333333333"/>
    <x v="57"/>
    <x v="0"/>
    <n v="39.5"/>
    <n v="343"/>
    <n v="16"/>
    <n v="68.8333333333333"/>
    <x v="11"/>
    <n v="1"/>
    <m/>
    <m/>
    <m/>
    <m/>
    <n v="16"/>
  </r>
  <r>
    <x v="33"/>
    <x v="578"/>
    <x v="611"/>
    <n v="1"/>
    <n v="40"/>
    <x v="59"/>
    <x v="0"/>
    <s v="Plastics"/>
    <x v="13"/>
    <x v="0"/>
    <n v="21.5"/>
    <x v="177"/>
    <x v="0"/>
    <n v="31.3333333333333"/>
    <n v="276"/>
    <n v="20"/>
    <n v="52.8333333333333"/>
    <x v="120"/>
    <m/>
    <m/>
    <m/>
    <m/>
    <n v="1"/>
    <n v="20"/>
  </r>
  <r>
    <x v="33"/>
    <x v="579"/>
    <x v="612"/>
    <n v="1"/>
    <n v="40"/>
    <x v="92"/>
    <x v="1"/>
    <s v="Teddington Town"/>
    <x v="29"/>
    <x v="0"/>
    <n v="37.5"/>
    <x v="113"/>
    <x v="1"/>
    <n v="39.6666666666666"/>
    <n v="299"/>
    <n v="16"/>
    <n v="77.1666666666666"/>
    <x v="3"/>
    <m/>
    <m/>
    <m/>
    <m/>
    <n v="1"/>
    <n v="16"/>
  </r>
  <r>
    <x v="33"/>
    <x v="580"/>
    <x v="613"/>
    <n v="1"/>
    <n v="35"/>
    <x v="83"/>
    <x v="1"/>
    <s v="Salix"/>
    <x v="144"/>
    <x v="2"/>
    <n v="35"/>
    <x v="77"/>
    <x v="4"/>
    <n v="30.8333333333333"/>
    <n v="288"/>
    <n v="12"/>
    <n v="65.8333333333333"/>
    <x v="53"/>
    <m/>
    <m/>
    <m/>
    <m/>
    <n v="1"/>
    <n v="12"/>
  </r>
  <r>
    <x v="33"/>
    <x v="581"/>
    <x v="614"/>
    <n v="1"/>
    <n v="20"/>
    <x v="59"/>
    <x v="0"/>
    <s v="Ottershaw"/>
    <x v="213"/>
    <x v="8"/>
    <n v="13"/>
    <x v="142"/>
    <x v="4"/>
    <n v="20"/>
    <n v="153"/>
    <n v="10"/>
    <n v="33"/>
    <x v="11"/>
    <n v="1"/>
    <m/>
    <m/>
    <m/>
    <m/>
    <n v="10"/>
  </r>
  <r>
    <x v="33"/>
    <x v="581"/>
    <x v="615"/>
    <n v="1"/>
    <n v="25"/>
    <x v="59"/>
    <x v="0"/>
    <s v="Ottershaw"/>
    <x v="186"/>
    <x v="9"/>
    <n v="18.6666666666666"/>
    <x v="129"/>
    <x v="5"/>
    <n v="25"/>
    <n v="171"/>
    <n v="7"/>
    <n v="43.6666666666666"/>
    <x v="49"/>
    <n v="1"/>
    <m/>
    <m/>
    <m/>
    <m/>
    <n v="7"/>
  </r>
  <r>
    <x v="33"/>
    <x v="582"/>
    <x v="616"/>
    <n v="1"/>
    <n v="35"/>
    <x v="50"/>
    <x v="0"/>
    <s v="Whalers"/>
    <x v="214"/>
    <x v="2"/>
    <n v="29.1666666666666"/>
    <x v="4"/>
    <x v="8"/>
    <n v="35"/>
    <n v="203"/>
    <n v="15"/>
    <n v="64.1666666666666"/>
    <x v="35"/>
    <n v="1"/>
    <m/>
    <m/>
    <m/>
    <m/>
    <n v="15"/>
  </r>
  <r>
    <x v="33"/>
    <x v="583"/>
    <x v="617"/>
    <n v="1"/>
    <n v="35"/>
    <x v="51"/>
    <x v="1"/>
    <s v="Wimbledon United"/>
    <x v="31"/>
    <x v="1"/>
    <n v="35"/>
    <x v="194"/>
    <x v="0"/>
    <n v="25"/>
    <n v="203"/>
    <n v="19"/>
    <n v="60"/>
    <x v="123"/>
    <n v="1"/>
    <m/>
    <m/>
    <m/>
    <m/>
    <n v="19"/>
  </r>
  <r>
    <x v="33"/>
    <x v="584"/>
    <x v="618"/>
    <n v="1"/>
    <n v="35"/>
    <x v="97"/>
    <x v="1"/>
    <s v="Mpingwe"/>
    <x v="92"/>
    <x v="1"/>
    <n v="35"/>
    <x v="183"/>
    <x v="1"/>
    <n v="35"/>
    <n v="369"/>
    <n v="15"/>
    <n v="70"/>
    <x v="89"/>
    <n v="1"/>
    <m/>
    <m/>
    <m/>
    <m/>
    <n v="15"/>
  </r>
  <r>
    <x v="33"/>
    <x v="585"/>
    <x v="619"/>
    <n v="1"/>
    <n v="35"/>
    <x v="93"/>
    <x v="0"/>
    <s v="Bricklayer's Arms"/>
    <x v="215"/>
    <x v="14"/>
    <m/>
    <x v="195"/>
    <x v="11"/>
    <n v="1.6666666666666601"/>
    <n v="8"/>
    <n v="0"/>
    <n v="1.6666666666666601"/>
    <x v="7"/>
    <m/>
    <m/>
    <n v="1"/>
    <m/>
    <m/>
    <n v="0"/>
  </r>
  <r>
    <x v="33"/>
    <x v="586"/>
    <x v="620"/>
    <n v="1"/>
    <n v="40"/>
    <x v="91"/>
    <x v="1"/>
    <s v="Clapham In"/>
    <x v="175"/>
    <x v="2"/>
    <n v="40"/>
    <x v="98"/>
    <x v="5"/>
    <n v="38.8333333333333"/>
    <n v="411"/>
    <n v="13"/>
    <n v="78.8333333333333"/>
    <x v="30"/>
    <m/>
    <m/>
    <m/>
    <m/>
    <n v="1"/>
    <n v="13"/>
  </r>
  <r>
    <x v="33"/>
    <x v="587"/>
    <x v="621"/>
    <n v="1"/>
    <n v="35"/>
    <x v="59"/>
    <x v="0"/>
    <s v="Bricklayer's Arms"/>
    <x v="24"/>
    <x v="9"/>
    <n v="28.6666666666666"/>
    <x v="138"/>
    <x v="6"/>
    <n v="35"/>
    <n v="232"/>
    <n v="10"/>
    <n v="63.6666666666666"/>
    <x v="7"/>
    <m/>
    <m/>
    <n v="1"/>
    <m/>
    <m/>
    <n v="10"/>
  </r>
  <r>
    <x v="33"/>
    <x v="588"/>
    <x v="622"/>
    <n v="1"/>
    <n v="40"/>
    <x v="59"/>
    <x v="0"/>
    <s v="Mpingwe"/>
    <x v="70"/>
    <x v="6"/>
    <n v="37.1666666666666"/>
    <x v="75"/>
    <x v="6"/>
    <n v="40"/>
    <n v="309"/>
    <n v="15"/>
    <n v="77.1666666666666"/>
    <x v="73"/>
    <n v="1"/>
    <m/>
    <m/>
    <m/>
    <m/>
    <n v="15"/>
  </r>
  <r>
    <x v="33"/>
    <x v="589"/>
    <x v="623"/>
    <n v="1"/>
    <n v="35"/>
    <x v="32"/>
    <x v="0"/>
    <s v="Squirrels"/>
    <x v="114"/>
    <x v="0"/>
    <n v="31.1666666666666"/>
    <x v="7"/>
    <x v="2"/>
    <n v="35"/>
    <n v="318"/>
    <n v="19"/>
    <n v="66.1666666666666"/>
    <x v="188"/>
    <m/>
    <m/>
    <m/>
    <m/>
    <n v="1"/>
    <n v="19"/>
  </r>
  <r>
    <x v="33"/>
    <x v="590"/>
    <x v="624"/>
    <n v="1"/>
    <n v="35"/>
    <x v="91"/>
    <x v="0"/>
    <s v="Millfields"/>
    <x v="193"/>
    <x v="4"/>
    <n v="31.3333333333333"/>
    <x v="24"/>
    <x v="0"/>
    <n v="35"/>
    <n v="405"/>
    <n v="14"/>
    <n v="66.3333333333333"/>
    <x v="27"/>
    <n v="1"/>
    <m/>
    <m/>
    <m/>
    <m/>
    <n v="14"/>
  </r>
  <r>
    <x v="33"/>
    <x v="591"/>
    <x v="625"/>
    <n v="1"/>
    <n v="40"/>
    <x v="95"/>
    <x v="1"/>
    <s v="Holtwhites Trinibis"/>
    <x v="161"/>
    <x v="2"/>
    <n v="40"/>
    <x v="9"/>
    <x v="8"/>
    <n v="40"/>
    <n v="460"/>
    <n v="15"/>
    <n v="80"/>
    <x v="136"/>
    <n v="1"/>
    <m/>
    <m/>
    <m/>
    <m/>
    <n v="15"/>
  </r>
  <r>
    <x v="33"/>
    <x v="592"/>
    <x v="626"/>
    <n v="1"/>
    <n v="35"/>
    <x v="30"/>
    <x v="1"/>
    <s v="Salix"/>
    <x v="216"/>
    <x v="11"/>
    <n v="4.5"/>
    <x v="196"/>
    <x v="14"/>
    <m/>
    <n v="22"/>
    <n v="0"/>
    <n v="4.5"/>
    <x v="7"/>
    <m/>
    <m/>
    <n v="1"/>
    <m/>
    <m/>
    <n v="0"/>
  </r>
  <r>
    <x v="33"/>
    <x v="593"/>
    <x v="627"/>
    <n v="1"/>
    <n v="35"/>
    <x v="98"/>
    <x v="1"/>
    <s v="Chiwick"/>
    <x v="149"/>
    <x v="0"/>
    <n v="35"/>
    <x v="136"/>
    <x v="0"/>
    <n v="32.5"/>
    <n v="324"/>
    <n v="20"/>
    <n v="67.5"/>
    <x v="58"/>
    <n v="1"/>
    <m/>
    <m/>
    <m/>
    <m/>
    <n v="20"/>
  </r>
  <r>
    <x v="33"/>
    <x v="594"/>
    <x v="628"/>
    <n v="1"/>
    <n v="35"/>
    <x v="99"/>
    <x v="0"/>
    <s v="New Romney and Littlestone"/>
    <x v="202"/>
    <x v="7"/>
    <n v="32.5"/>
    <x v="141"/>
    <x v="0"/>
    <n v="35"/>
    <n v="409"/>
    <n v="15"/>
    <n v="67.5"/>
    <x v="10"/>
    <n v="1"/>
    <m/>
    <m/>
    <m/>
    <m/>
    <n v="15"/>
  </r>
  <r>
    <x v="34"/>
    <x v="595"/>
    <x v="629"/>
    <m/>
    <m/>
    <x v="100"/>
    <x v="2"/>
    <m/>
    <x v="215"/>
    <x v="14"/>
    <m/>
    <x v="196"/>
    <x v="14"/>
    <m/>
    <m/>
    <m/>
    <m/>
    <x v="227"/>
    <m/>
    <m/>
    <m/>
    <m/>
    <m/>
    <m/>
  </r>
  <r>
    <x v="34"/>
    <x v="595"/>
    <x v="629"/>
    <m/>
    <m/>
    <x v="100"/>
    <x v="2"/>
    <m/>
    <x v="215"/>
    <x v="15"/>
    <m/>
    <x v="196"/>
    <x v="15"/>
    <m/>
    <m/>
    <m/>
    <m/>
    <x v="227"/>
    <m/>
    <m/>
    <m/>
    <m/>
    <m/>
    <m/>
  </r>
  <r>
    <x v="34"/>
    <x v="595"/>
    <x v="629"/>
    <m/>
    <m/>
    <x v="100"/>
    <x v="2"/>
    <m/>
    <x v="215"/>
    <x v="16"/>
    <m/>
    <x v="196"/>
    <x v="10"/>
    <m/>
    <m/>
    <m/>
    <m/>
    <x v="227"/>
    <m/>
    <m/>
    <m/>
    <m/>
    <m/>
    <m/>
  </r>
  <r>
    <x v="34"/>
    <x v="595"/>
    <x v="629"/>
    <m/>
    <m/>
    <x v="100"/>
    <x v="2"/>
    <m/>
    <x v="215"/>
    <x v="17"/>
    <m/>
    <x v="196"/>
    <x v="16"/>
    <m/>
    <m/>
    <m/>
    <m/>
    <x v="227"/>
    <m/>
    <m/>
    <m/>
    <m/>
    <m/>
    <m/>
  </r>
  <r>
    <x v="34"/>
    <x v="595"/>
    <x v="629"/>
    <m/>
    <m/>
    <x v="100"/>
    <x v="2"/>
    <m/>
    <x v="215"/>
    <x v="18"/>
    <m/>
    <x v="196"/>
    <x v="14"/>
    <m/>
    <m/>
    <m/>
    <m/>
    <x v="227"/>
    <m/>
    <m/>
    <m/>
    <m/>
    <m/>
    <m/>
  </r>
  <r>
    <x v="34"/>
    <x v="595"/>
    <x v="629"/>
    <m/>
    <m/>
    <x v="100"/>
    <x v="2"/>
    <m/>
    <x v="215"/>
    <x v="14"/>
    <m/>
    <x v="196"/>
    <x v="14"/>
    <m/>
    <m/>
    <m/>
    <m/>
    <x v="227"/>
    <m/>
    <m/>
    <m/>
    <m/>
    <m/>
    <m/>
  </r>
  <r>
    <x v="34"/>
    <x v="595"/>
    <x v="629"/>
    <m/>
    <m/>
    <x v="100"/>
    <x v="2"/>
    <m/>
    <x v="215"/>
    <x v="14"/>
    <m/>
    <x v="196"/>
    <x v="14"/>
    <m/>
    <m/>
    <m/>
    <m/>
    <x v="227"/>
    <m/>
    <m/>
    <m/>
    <m/>
    <m/>
    <m/>
  </r>
  <r>
    <x v="34"/>
    <x v="595"/>
    <x v="629"/>
    <m/>
    <m/>
    <x v="100"/>
    <x v="2"/>
    <m/>
    <x v="215"/>
    <x v="14"/>
    <m/>
    <x v="196"/>
    <x v="14"/>
    <m/>
    <m/>
    <m/>
    <m/>
    <x v="227"/>
    <m/>
    <m/>
    <m/>
    <m/>
    <m/>
    <m/>
  </r>
  <r>
    <x v="34"/>
    <x v="595"/>
    <x v="629"/>
    <m/>
    <m/>
    <x v="100"/>
    <x v="2"/>
    <m/>
    <x v="215"/>
    <x v="14"/>
    <m/>
    <x v="196"/>
    <x v="14"/>
    <m/>
    <m/>
    <m/>
    <m/>
    <x v="227"/>
    <m/>
    <m/>
    <m/>
    <m/>
    <m/>
    <m/>
  </r>
  <r>
    <x v="34"/>
    <x v="595"/>
    <x v="629"/>
    <m/>
    <m/>
    <x v="100"/>
    <x v="2"/>
    <m/>
    <x v="215"/>
    <x v="14"/>
    <m/>
    <x v="196"/>
    <x v="14"/>
    <m/>
    <m/>
    <m/>
    <m/>
    <x v="227"/>
    <m/>
    <m/>
    <m/>
    <m/>
    <m/>
    <m/>
  </r>
  <r>
    <x v="34"/>
    <x v="595"/>
    <x v="629"/>
    <m/>
    <m/>
    <x v="100"/>
    <x v="2"/>
    <m/>
    <x v="215"/>
    <x v="14"/>
    <m/>
    <x v="196"/>
    <x v="14"/>
    <m/>
    <m/>
    <m/>
    <m/>
    <x v="227"/>
    <m/>
    <m/>
    <m/>
    <m/>
    <m/>
    <m/>
  </r>
  <r>
    <x v="34"/>
    <x v="595"/>
    <x v="629"/>
    <m/>
    <m/>
    <x v="100"/>
    <x v="2"/>
    <m/>
    <x v="215"/>
    <x v="14"/>
    <m/>
    <x v="196"/>
    <x v="14"/>
    <m/>
    <m/>
    <m/>
    <m/>
    <x v="227"/>
    <m/>
    <m/>
    <m/>
    <m/>
    <m/>
    <m/>
  </r>
  <r>
    <x v="34"/>
    <x v="595"/>
    <x v="629"/>
    <m/>
    <m/>
    <x v="100"/>
    <x v="2"/>
    <m/>
    <x v="215"/>
    <x v="14"/>
    <m/>
    <x v="196"/>
    <x v="14"/>
    <m/>
    <m/>
    <m/>
    <m/>
    <x v="227"/>
    <m/>
    <m/>
    <m/>
    <m/>
    <m/>
    <m/>
  </r>
  <r>
    <x v="34"/>
    <x v="595"/>
    <x v="629"/>
    <m/>
    <m/>
    <x v="100"/>
    <x v="2"/>
    <m/>
    <x v="215"/>
    <x v="14"/>
    <m/>
    <x v="196"/>
    <x v="14"/>
    <m/>
    <m/>
    <m/>
    <m/>
    <x v="227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0">
  <r>
    <x v="0"/>
    <d v="1988-05-22T00:00:00"/>
    <m/>
    <n v="1"/>
    <n v="1"/>
    <n v="35"/>
    <s v="Boston Manor Park"/>
    <n v="2"/>
    <s v="West XI"/>
    <n v="115"/>
    <n v="10"/>
    <n v="31"/>
    <n v="150"/>
    <n v="10"/>
    <n v="34"/>
    <n v="265"/>
    <n v="20"/>
    <n v="65"/>
    <s v="Lost 35 runs"/>
    <m/>
    <m/>
    <m/>
    <m/>
    <n v="1"/>
    <n v="20"/>
    <m/>
    <n v="19"/>
  </r>
  <r>
    <x v="0"/>
    <d v="1988-06-19T00:00:00"/>
    <m/>
    <n v="2"/>
    <n v="1"/>
    <n v="35"/>
    <s v="Marble Hill Park"/>
    <n v="2"/>
    <s v="East Harrow Cheetahs"/>
    <n v="100"/>
    <n v="10"/>
    <n v="25"/>
    <n v="163"/>
    <n v="10"/>
    <n v="34"/>
    <n v="263"/>
    <n v="20"/>
    <n v="59"/>
    <s v="Lost 63 runs"/>
    <m/>
    <m/>
    <m/>
    <m/>
    <n v="1"/>
    <n v="20"/>
    <m/>
    <m/>
  </r>
  <r>
    <x v="0"/>
    <d v="1988-08-13T00:00:00"/>
    <m/>
    <n v="3"/>
    <n v="1"/>
    <n v="40"/>
    <s v="Windsor Grammar School"/>
    <n v="2"/>
    <s v="West XI"/>
    <n v="95"/>
    <n v="10"/>
    <n v="37"/>
    <n v="102"/>
    <n v="10"/>
    <n v="40"/>
    <n v="197"/>
    <n v="20"/>
    <n v="77"/>
    <s v="Lost 7 runs"/>
    <m/>
    <m/>
    <m/>
    <m/>
    <n v="1"/>
    <n v="20"/>
    <m/>
    <m/>
  </r>
  <r>
    <x v="1"/>
    <d v="1989-05-13T00:00:00"/>
    <m/>
    <n v="4"/>
    <n v="1"/>
    <n v="35"/>
    <s v="Wimbledon Park"/>
    <n v="1"/>
    <s v="Enterprise"/>
    <n v="129"/>
    <n v="9"/>
    <n v="31"/>
    <n v="130"/>
    <n v="6"/>
    <n v="31"/>
    <n v="259"/>
    <n v="15"/>
    <n v="62"/>
    <s v="Lost 4 wickets"/>
    <m/>
    <m/>
    <m/>
    <m/>
    <n v="1"/>
    <n v="15"/>
    <m/>
    <m/>
  </r>
  <r>
    <x v="1"/>
    <d v="1989-05-27T00:00:00"/>
    <m/>
    <n v="5"/>
    <n v="1"/>
    <n v="35"/>
    <s v="Cranford Park"/>
    <n v="2"/>
    <s v="East Harrow Cheetahs"/>
    <n v="54"/>
    <n v="8"/>
    <n v="17"/>
    <n v="101"/>
    <n v="9"/>
    <n v="25"/>
    <n v="155"/>
    <n v="17"/>
    <n v="42"/>
    <s v="Lost 47 runs"/>
    <m/>
    <m/>
    <m/>
    <m/>
    <n v="1"/>
    <n v="17"/>
    <m/>
    <m/>
  </r>
  <r>
    <x v="1"/>
    <d v="1989-06-03T00:00:00"/>
    <m/>
    <n v="6"/>
    <n v="1"/>
    <n v="35"/>
    <s v="Cranford Park"/>
    <n v="1"/>
    <s v="West XI"/>
    <n v="100"/>
    <n v="8"/>
    <n v="30"/>
    <n v="101"/>
    <n v="2"/>
    <n v="20"/>
    <n v="201"/>
    <n v="10"/>
    <n v="50"/>
    <s v="Lost 8 wickets"/>
    <m/>
    <m/>
    <m/>
    <m/>
    <n v="1"/>
    <n v="10"/>
    <m/>
    <m/>
  </r>
  <r>
    <x v="1"/>
    <d v="1989-06-11T00:00:00"/>
    <m/>
    <n v="7"/>
    <n v="1"/>
    <n v="35"/>
    <s v="Boston Manor Park"/>
    <n v="1"/>
    <s v="West XI"/>
    <n v="71"/>
    <n v="11"/>
    <n v="23.3333333333333"/>
    <n v="74"/>
    <n v="4"/>
    <n v="22"/>
    <n v="145"/>
    <n v="15"/>
    <n v="45.3333333333333"/>
    <s v="Lost 8 wickets"/>
    <m/>
    <m/>
    <m/>
    <m/>
    <n v="1"/>
    <n v="15"/>
    <m/>
    <m/>
  </r>
  <r>
    <x v="1"/>
    <d v="1989-06-11T00:00:00"/>
    <m/>
    <n v="8"/>
    <n v="1"/>
    <n v="10"/>
    <s v="Boston Manor Park"/>
    <n v="1"/>
    <s v="West XI"/>
    <n v="85"/>
    <n v="4"/>
    <n v="10"/>
    <n v="77"/>
    <n v="4"/>
    <n v="10"/>
    <n v="162"/>
    <n v="8"/>
    <n v="20"/>
    <s v="Won 8 runs"/>
    <n v="1"/>
    <m/>
    <m/>
    <m/>
    <m/>
    <n v="8"/>
    <m/>
    <m/>
  </r>
  <r>
    <x v="1"/>
    <d v="1989-06-24T00:00:00"/>
    <m/>
    <n v="9"/>
    <n v="1"/>
    <n v="35"/>
    <s v="Marble Hill Park"/>
    <n v="2"/>
    <s v="East Harrow Cheetahs"/>
    <n v="125"/>
    <n v="3"/>
    <n v="23.3333333333333"/>
    <n v="191"/>
    <n v="5"/>
    <n v="35"/>
    <n v="316"/>
    <n v="8"/>
    <n v="58.3333333333333"/>
    <s v="Abandoned"/>
    <m/>
    <m/>
    <n v="1"/>
    <m/>
    <m/>
    <n v="8"/>
    <m/>
    <m/>
  </r>
  <r>
    <x v="1"/>
    <d v="1989-07-30T00:00:00"/>
    <m/>
    <n v="10"/>
    <n v="1"/>
    <n v="30"/>
    <s v="Lampton Park"/>
    <n v="1"/>
    <s v="Enterprise"/>
    <n v="141"/>
    <n v="7"/>
    <n v="30"/>
    <n v="136"/>
    <n v="9"/>
    <n v="25.1666666666666"/>
    <n v="277"/>
    <n v="16"/>
    <n v="55.1666666666666"/>
    <s v="Won 5 runs"/>
    <n v="1"/>
    <m/>
    <m/>
    <m/>
    <m/>
    <n v="16"/>
    <m/>
    <m/>
  </r>
  <r>
    <x v="2"/>
    <d v="1990-04-29T00:00:00"/>
    <m/>
    <n v="11"/>
    <n v="1"/>
    <n v="35"/>
    <s v="Victoria RG"/>
    <n v="2"/>
    <s v="Enterprise"/>
    <n v="186"/>
    <n v="3"/>
    <n v="33.8333333333333"/>
    <n v="185"/>
    <n v="6"/>
    <n v="35"/>
    <n v="371"/>
    <n v="9"/>
    <n v="68.8333333333333"/>
    <s v="Won 7 wickets"/>
    <n v="1"/>
    <m/>
    <m/>
    <m/>
    <m/>
    <n v="9"/>
    <m/>
    <m/>
  </r>
  <r>
    <x v="2"/>
    <d v="1990-05-27T00:00:00"/>
    <m/>
    <n v="12"/>
    <n v="1"/>
    <n v="35"/>
    <s v="North Acton RG"/>
    <n v="2"/>
    <s v="West XI"/>
    <n v="110"/>
    <n v="5"/>
    <n v="24.5"/>
    <n v="107"/>
    <n v="10"/>
    <n v="31.6666666666666"/>
    <n v="217"/>
    <n v="15"/>
    <n v="56.1666666666666"/>
    <s v="Won 5 wickets"/>
    <n v="1"/>
    <m/>
    <m/>
    <m/>
    <m/>
    <n v="15"/>
    <m/>
    <m/>
  </r>
  <r>
    <x v="2"/>
    <d v="1990-06-03T00:00:00"/>
    <m/>
    <n v="13"/>
    <n v="1"/>
    <n v="28"/>
    <s v="Cranford Park"/>
    <n v="2"/>
    <s v="Enterprise"/>
    <n v="79"/>
    <n v="6"/>
    <n v="27.5"/>
    <n v="75"/>
    <n v="8"/>
    <n v="18.5"/>
    <n v="154"/>
    <n v="14"/>
    <n v="46"/>
    <s v="Won 4 wickets"/>
    <n v="1"/>
    <m/>
    <m/>
    <m/>
    <m/>
    <n v="14"/>
    <m/>
    <m/>
  </r>
  <r>
    <x v="2"/>
    <d v="1990-06-17T00:00:00"/>
    <m/>
    <n v="14"/>
    <n v="1"/>
    <n v="35"/>
    <s v="Warren Farm"/>
    <n v="2"/>
    <s v="East Harrow Cheetahs"/>
    <n v="131"/>
    <n v="8"/>
    <n v="35"/>
    <n v="163"/>
    <n v="9"/>
    <n v="31"/>
    <n v="294"/>
    <n v="17"/>
    <n v="66"/>
    <s v="Lost 32 runs"/>
    <m/>
    <m/>
    <m/>
    <m/>
    <n v="1"/>
    <n v="17"/>
    <m/>
    <m/>
  </r>
  <r>
    <x v="2"/>
    <d v="1990-07-15T00:00:00"/>
    <m/>
    <n v="15"/>
    <n v="1"/>
    <n v="35"/>
    <s v="Duke's Meadow"/>
    <n v="2"/>
    <s v="East Harrow Cheetahs"/>
    <n v="97"/>
    <n v="10"/>
    <n v="24.5"/>
    <n v="181"/>
    <n v="3"/>
    <n v="35"/>
    <n v="278"/>
    <n v="13"/>
    <n v="59.5"/>
    <s v="Lost 84 runs"/>
    <m/>
    <m/>
    <m/>
    <m/>
    <n v="1"/>
    <n v="13"/>
    <m/>
    <m/>
  </r>
  <r>
    <x v="2"/>
    <d v="1990-07-29T00:00:00"/>
    <m/>
    <n v="16"/>
    <n v="1"/>
    <n v="40"/>
    <s v="Bishop's Park"/>
    <n v="2"/>
    <s v="Old Cubbonians"/>
    <n v="129"/>
    <n v="6"/>
    <n v="25.1666666666666"/>
    <n v="128"/>
    <n v="10"/>
    <n v="34.8333333333333"/>
    <n v="257"/>
    <n v="16"/>
    <n v="59.999999999999901"/>
    <s v="Won 4 wickets"/>
    <n v="1"/>
    <m/>
    <m/>
    <m/>
    <m/>
    <n v="16"/>
    <m/>
    <m/>
  </r>
  <r>
    <x v="2"/>
    <d v="1990-08-12T00:00:00"/>
    <m/>
    <n v="17"/>
    <n v="1"/>
    <n v="35"/>
    <s v="Boston Manor Park"/>
    <n v="2"/>
    <s v="West XI"/>
    <n v="106"/>
    <n v="10"/>
    <n v="27.6666666666666"/>
    <n v="212"/>
    <n v="7"/>
    <n v="35"/>
    <n v="318"/>
    <n v="17"/>
    <n v="62.6666666666666"/>
    <s v="Lost 106 runs"/>
    <m/>
    <m/>
    <m/>
    <m/>
    <n v="1"/>
    <n v="17"/>
    <m/>
    <m/>
  </r>
  <r>
    <x v="2"/>
    <d v="1990-08-19T00:00:00"/>
    <m/>
    <n v="18"/>
    <n v="1"/>
    <n v="30"/>
    <s v="Warren Farm"/>
    <n v="1"/>
    <s v="West XI"/>
    <n v="88"/>
    <n v="9"/>
    <n v="30"/>
    <n v="89"/>
    <n v="1"/>
    <n v="25"/>
    <n v="177"/>
    <n v="10"/>
    <n v="55"/>
    <s v="Lost 9 wickets"/>
    <m/>
    <m/>
    <m/>
    <m/>
    <n v="1"/>
    <n v="10"/>
    <m/>
    <m/>
  </r>
  <r>
    <x v="2"/>
    <d v="1990-09-02T00:00:00"/>
    <m/>
    <n v="19"/>
    <n v="1"/>
    <n v="40"/>
    <s v="Victoria RG"/>
    <n v="1"/>
    <s v="Enterprise"/>
    <n v="119"/>
    <n v="9"/>
    <n v="40"/>
    <n v="121"/>
    <n v="7"/>
    <n v="33.1666666666666"/>
    <n v="240"/>
    <n v="16"/>
    <n v="73.1666666666666"/>
    <s v="Lost 3 wickets"/>
    <m/>
    <m/>
    <m/>
    <m/>
    <n v="1"/>
    <n v="16"/>
    <m/>
    <m/>
  </r>
  <r>
    <x v="3"/>
    <d v="1991-04-28T00:00:00"/>
    <m/>
    <n v="20"/>
    <n v="1"/>
    <n v="40"/>
    <s v="Gunnersbury Park"/>
    <n v="2"/>
    <s v="Enterprise"/>
    <n v="124"/>
    <n v="10"/>
    <n v="24.5"/>
    <n v="212"/>
    <n v="6"/>
    <n v="40"/>
    <n v="336"/>
    <n v="16"/>
    <n v="64.5"/>
    <s v="Lost 88 runs"/>
    <m/>
    <m/>
    <m/>
    <m/>
    <n v="1"/>
    <n v="16"/>
    <m/>
    <m/>
  </r>
  <r>
    <x v="3"/>
    <d v="1991-05-05T00:00:00"/>
    <m/>
    <n v="21"/>
    <n v="1"/>
    <s v="T"/>
    <s v="Gunnersbury Park"/>
    <n v="1"/>
    <s v="London Owls"/>
    <n v="51"/>
    <n v="8"/>
    <n v="18.3333333333333"/>
    <n v="42"/>
    <n v="8"/>
    <n v="28.6666666666666"/>
    <n v="93"/>
    <n v="16"/>
    <n v="46.999999999999901"/>
    <s v="Won 9 runs"/>
    <n v="1"/>
    <m/>
    <m/>
    <m/>
    <m/>
    <n v="16"/>
    <m/>
    <m/>
  </r>
  <r>
    <x v="3"/>
    <d v="1991-05-26T00:00:00"/>
    <m/>
    <n v="22"/>
    <n v="1"/>
    <n v="35"/>
    <s v="Gunnersbury Park"/>
    <n v="2"/>
    <s v="West XI"/>
    <n v="87"/>
    <n v="10"/>
    <n v="32.1666666666666"/>
    <n v="108"/>
    <n v="10"/>
    <n v="34.1666666666666"/>
    <n v="195"/>
    <n v="20"/>
    <n v="66.333333333333201"/>
    <s v="Lost 21 runs"/>
    <m/>
    <m/>
    <m/>
    <m/>
    <n v="1"/>
    <n v="20"/>
    <m/>
    <m/>
  </r>
  <r>
    <x v="3"/>
    <d v="1991-06-02T00:00:00"/>
    <m/>
    <n v="23"/>
    <n v="1"/>
    <n v="35"/>
    <s v="Grange Park"/>
    <n v="2"/>
    <s v="Old Cubbonians"/>
    <n v="82"/>
    <n v="5"/>
    <n v="32"/>
    <n v="81"/>
    <n v="10"/>
    <n v="31.5"/>
    <n v="163"/>
    <n v="15"/>
    <n v="63.5"/>
    <s v="Won 5 wickets"/>
    <n v="1"/>
    <m/>
    <m/>
    <m/>
    <m/>
    <n v="15"/>
    <m/>
    <m/>
  </r>
  <r>
    <x v="3"/>
    <d v="1991-06-09T00:00:00"/>
    <m/>
    <n v="24"/>
    <n v="1"/>
    <n v="35"/>
    <s v="Victoria RG"/>
    <n v="1"/>
    <s v="Enterprise"/>
    <n v="132"/>
    <n v="9"/>
    <n v="31.8333333333333"/>
    <n v="84"/>
    <n v="10"/>
    <n v="28"/>
    <n v="216"/>
    <n v="19"/>
    <n v="59.8333333333333"/>
    <s v="Won 48 runs"/>
    <n v="1"/>
    <m/>
    <m/>
    <m/>
    <m/>
    <n v="19"/>
    <m/>
    <m/>
  </r>
  <r>
    <x v="3"/>
    <d v="1991-06-30T00:00:00"/>
    <m/>
    <n v="25"/>
    <n v="1"/>
    <n v="35"/>
    <s v="Gunnersbury Park"/>
    <n v="2"/>
    <s v="East Harrow Cheetahs"/>
    <n v="69"/>
    <n v="9"/>
    <n v="26.6666666666666"/>
    <n v="89"/>
    <n v="10"/>
    <n v="26.8333333333333"/>
    <n v="158"/>
    <n v="19"/>
    <n v="53.499999999999901"/>
    <s v="Lost 20 runs"/>
    <m/>
    <m/>
    <m/>
    <m/>
    <n v="1"/>
    <n v="19"/>
    <m/>
    <m/>
  </r>
  <r>
    <x v="3"/>
    <d v="1991-07-07T00:00:00"/>
    <m/>
    <n v="26"/>
    <n v="1"/>
    <n v="35"/>
    <s v="Gunnersbury Park"/>
    <n v="2"/>
    <s v="New Barbarian Weasels"/>
    <n v="95"/>
    <n v="3"/>
    <n v="29.3333333333333"/>
    <n v="93"/>
    <n v="10"/>
    <n v="25"/>
    <n v="188"/>
    <n v="13"/>
    <n v="54.3333333333333"/>
    <s v="Won 7 wickets"/>
    <n v="1"/>
    <m/>
    <m/>
    <m/>
    <m/>
    <n v="13"/>
    <m/>
    <m/>
  </r>
  <r>
    <x v="3"/>
    <d v="1991-07-14T00:00:00"/>
    <m/>
    <n v="27"/>
    <n v="1"/>
    <n v="35"/>
    <s v="Duke's Meadow"/>
    <n v="1"/>
    <s v="East Harrow Cheetahs"/>
    <n v="79"/>
    <n v="10"/>
    <n v="23.1666666666666"/>
    <n v="80"/>
    <n v="2"/>
    <n v="12.6666666666666"/>
    <n v="159"/>
    <n v="12"/>
    <n v="35.833333333333201"/>
    <s v="Lost 8 wickets"/>
    <m/>
    <m/>
    <m/>
    <m/>
    <n v="1"/>
    <n v="12"/>
    <m/>
    <m/>
  </r>
  <r>
    <x v="3"/>
    <d v="1991-07-21T00:00:00"/>
    <m/>
    <n v="28"/>
    <n v="1"/>
    <n v="35"/>
    <s v="Gunnersbury Park"/>
    <n v="1"/>
    <s v="Old Cubbonians"/>
    <n v="122"/>
    <n v="10"/>
    <n v="35"/>
    <n v="89"/>
    <n v="10"/>
    <n v="29.5"/>
    <n v="211"/>
    <n v="20"/>
    <n v="64.5"/>
    <s v="Won 33 runs"/>
    <n v="1"/>
    <m/>
    <m/>
    <m/>
    <m/>
    <n v="20"/>
    <m/>
    <m/>
  </r>
  <r>
    <x v="3"/>
    <d v="1991-08-11T00:00:00"/>
    <m/>
    <n v="29"/>
    <n v="1"/>
    <n v="35"/>
    <s v="Boston Manor Park"/>
    <n v="2"/>
    <s v="West XI"/>
    <n v="101"/>
    <n v="9"/>
    <n v="35"/>
    <n v="162"/>
    <n v="2"/>
    <n v="35"/>
    <n v="263"/>
    <n v="11"/>
    <n v="70"/>
    <s v="Lost 61 runs"/>
    <m/>
    <m/>
    <m/>
    <m/>
    <n v="1"/>
    <n v="11"/>
    <m/>
    <m/>
  </r>
  <r>
    <x v="3"/>
    <d v="1991-08-18T00:00:00"/>
    <m/>
    <n v="30"/>
    <n v="1"/>
    <n v="40"/>
    <s v="Gunnersbury Park"/>
    <n v="2"/>
    <s v="West XI"/>
    <n v="149"/>
    <n v="7"/>
    <n v="40"/>
    <n v="201"/>
    <n v="7"/>
    <n v="40"/>
    <n v="350"/>
    <n v="14"/>
    <n v="80"/>
    <s v="Lost 52 runs"/>
    <m/>
    <m/>
    <m/>
    <m/>
    <n v="1"/>
    <n v="14"/>
    <m/>
    <m/>
  </r>
  <r>
    <x v="3"/>
    <d v="1991-09-01T00:00:00"/>
    <m/>
    <n v="31"/>
    <n v="1"/>
    <n v="40"/>
    <s v="Peel Centre"/>
    <n v="1"/>
    <s v="New Barbarian Weasels"/>
    <n v="254"/>
    <n v="5"/>
    <n v="40"/>
    <n v="198"/>
    <n v="8"/>
    <n v="40"/>
    <n v="452"/>
    <n v="13"/>
    <n v="80"/>
    <s v="Won 56 runs"/>
    <n v="1"/>
    <m/>
    <m/>
    <m/>
    <m/>
    <n v="13"/>
    <m/>
    <m/>
  </r>
  <r>
    <x v="3"/>
    <d v="1991-09-08T00:00:00"/>
    <m/>
    <n v="32"/>
    <n v="1"/>
    <n v="32"/>
    <s v="Gunnersbury Park"/>
    <n v="1"/>
    <s v="Enterprise"/>
    <n v="99"/>
    <n v="10"/>
    <n v="27"/>
    <n v="17"/>
    <n v="6"/>
    <n v="6.1666666666666599"/>
    <n v="116"/>
    <n v="16"/>
    <n v="33.166666666666657"/>
    <s v="Won 82 runs"/>
    <n v="1"/>
    <m/>
    <m/>
    <m/>
    <m/>
    <n v="16"/>
    <m/>
    <m/>
  </r>
  <r>
    <x v="4"/>
    <d v="1992-05-03T00:00:00"/>
    <m/>
    <n v="33"/>
    <n v="1"/>
    <s v="T"/>
    <s v="Alexandra RG"/>
    <n v="2"/>
    <s v="London Owls"/>
    <n v="87"/>
    <n v="4"/>
    <n v="22.1666666666666"/>
    <n v="84"/>
    <n v="10"/>
    <n v="38.3333333333333"/>
    <n v="171"/>
    <n v="14"/>
    <n v="60.499999999999901"/>
    <s v="Won 6 wickets"/>
    <n v="1"/>
    <m/>
    <m/>
    <m/>
    <m/>
    <n v="14"/>
    <m/>
    <m/>
  </r>
  <r>
    <x v="4"/>
    <d v="1992-05-10T00:00:00"/>
    <m/>
    <n v="34"/>
    <n v="1"/>
    <n v="35"/>
    <s v="Victoria RG"/>
    <n v="1"/>
    <s v="Enterprise"/>
    <n v="246"/>
    <n v="3"/>
    <n v="35"/>
    <n v="223"/>
    <n v="7"/>
    <n v="35"/>
    <n v="469"/>
    <n v="10"/>
    <n v="70"/>
    <s v="Won 23 runs"/>
    <n v="1"/>
    <m/>
    <m/>
    <m/>
    <m/>
    <n v="10"/>
    <m/>
    <m/>
  </r>
  <r>
    <x v="4"/>
    <d v="1992-05-17T00:00:00"/>
    <m/>
    <n v="35"/>
    <n v="1"/>
    <n v="35"/>
    <s v="Victoria RG"/>
    <n v="2"/>
    <s v="Old Cubbonians"/>
    <n v="148"/>
    <n v="5"/>
    <n v="32.8333333333333"/>
    <n v="146"/>
    <n v="6"/>
    <n v="35"/>
    <n v="294"/>
    <n v="11"/>
    <n v="67.8333333333333"/>
    <s v="Won 5 wickets"/>
    <n v="1"/>
    <m/>
    <m/>
    <m/>
    <m/>
    <n v="11"/>
    <m/>
    <m/>
  </r>
  <r>
    <x v="4"/>
    <d v="1992-05-24T00:00:00"/>
    <m/>
    <n v="36"/>
    <n v="1"/>
    <n v="40"/>
    <s v="Victoria RG"/>
    <n v="2"/>
    <s v="West XI"/>
    <n v="119"/>
    <n v="10"/>
    <n v="29.5"/>
    <n v="263"/>
    <n v="6"/>
    <n v="40"/>
    <n v="382"/>
    <n v="16"/>
    <n v="69.5"/>
    <s v="Lost 144 runs"/>
    <m/>
    <m/>
    <m/>
    <m/>
    <n v="1"/>
    <n v="16"/>
    <m/>
    <m/>
  </r>
  <r>
    <x v="4"/>
    <d v="1992-05-31T00:00:00"/>
    <m/>
    <n v="37"/>
    <n v="1"/>
    <s v="T"/>
    <s v="Wandsworth Common"/>
    <n v="1"/>
    <s v="London Owls"/>
    <n v="110"/>
    <n v="9"/>
    <n v="26.8333333333333"/>
    <n v="112"/>
    <n v="5"/>
    <n v="26.8333333333333"/>
    <n v="222"/>
    <n v="14"/>
    <n v="53.6666666666666"/>
    <s v="Lost 5 wickets"/>
    <m/>
    <m/>
    <m/>
    <m/>
    <n v="1"/>
    <n v="14"/>
    <m/>
    <m/>
  </r>
  <r>
    <x v="4"/>
    <d v="1992-06-14T00:00:00"/>
    <m/>
    <n v="38"/>
    <n v="1"/>
    <n v="35"/>
    <s v="Boston Manor Park"/>
    <n v="2"/>
    <s v="West XI"/>
    <n v="90"/>
    <n v="10"/>
    <n v="35"/>
    <n v="181"/>
    <n v="5"/>
    <n v="35"/>
    <n v="271"/>
    <n v="15"/>
    <n v="70"/>
    <s v="Lost 91 runs"/>
    <m/>
    <m/>
    <m/>
    <m/>
    <n v="1"/>
    <n v="15"/>
    <m/>
    <m/>
  </r>
  <r>
    <x v="4"/>
    <d v="1992-06-21T00:00:00"/>
    <m/>
    <n v="39"/>
    <n v="1"/>
    <n v="35"/>
    <s v="Victoria RG"/>
    <n v="1"/>
    <s v="Enterprise"/>
    <n v="151"/>
    <n v="6"/>
    <n v="35"/>
    <n v="143"/>
    <n v="11"/>
    <n v="32.3333333333333"/>
    <n v="294"/>
    <n v="17"/>
    <n v="67.3333333333333"/>
    <s v="Won 8 runs"/>
    <n v="1"/>
    <m/>
    <m/>
    <m/>
    <m/>
    <n v="17"/>
    <m/>
    <m/>
  </r>
  <r>
    <x v="4"/>
    <d v="1992-06-28T00:00:00"/>
    <m/>
    <n v="40"/>
    <n v="1"/>
    <n v="40"/>
    <s v="Peel Centre"/>
    <n v="1"/>
    <s v="New Barbarian Weasels"/>
    <n v="148"/>
    <n v="9"/>
    <n v="37"/>
    <n v="93"/>
    <n v="10"/>
    <n v="28.1666666666666"/>
    <n v="241"/>
    <n v="19"/>
    <n v="65.1666666666666"/>
    <s v="Won 55 runs"/>
    <n v="1"/>
    <m/>
    <m/>
    <m/>
    <m/>
    <n v="19"/>
    <m/>
    <m/>
  </r>
  <r>
    <x v="4"/>
    <d v="1992-07-05T00:00:00"/>
    <m/>
    <n v="41"/>
    <n v="1"/>
    <n v="35"/>
    <s v="Addington Park"/>
    <n v="1"/>
    <s v="Old Cubbonians"/>
    <n v="118"/>
    <n v="7"/>
    <n v="35"/>
    <n v="108"/>
    <n v="10"/>
    <n v="35"/>
    <n v="226"/>
    <n v="17"/>
    <n v="70"/>
    <s v="Won 10 runs"/>
    <n v="1"/>
    <m/>
    <m/>
    <m/>
    <m/>
    <n v="17"/>
    <m/>
    <m/>
  </r>
  <r>
    <x v="4"/>
    <d v="1992-07-12T00:00:00"/>
    <m/>
    <n v="42"/>
    <n v="1"/>
    <n v="35"/>
    <s v="KGF Richmond"/>
    <n v="2"/>
    <s v="West XI"/>
    <n v="147"/>
    <n v="7"/>
    <n v="35"/>
    <n v="147"/>
    <n v="9"/>
    <n v="35"/>
    <n v="294"/>
    <n v="16"/>
    <n v="70"/>
    <s v="Tied"/>
    <m/>
    <m/>
    <m/>
    <n v="1"/>
    <m/>
    <n v="16"/>
    <m/>
    <m/>
  </r>
  <r>
    <x v="4"/>
    <d v="1992-07-19T00:00:00"/>
    <m/>
    <n v="43"/>
    <n v="1"/>
    <n v="35"/>
    <s v="Victoria RG"/>
    <n v="1"/>
    <s v="New Barbarian Weasels"/>
    <n v="121"/>
    <n v="9"/>
    <n v="30.1666666666666"/>
    <n v="122"/>
    <n v="5"/>
    <n v="33.1666666666666"/>
    <n v="243"/>
    <n v="14"/>
    <n v="63.333333333333201"/>
    <s v="Lost 5 wickets"/>
    <m/>
    <m/>
    <m/>
    <m/>
    <n v="1"/>
    <n v="14"/>
    <m/>
    <m/>
  </r>
  <r>
    <x v="4"/>
    <d v="1992-08-02T00:00:00"/>
    <m/>
    <n v="44"/>
    <n v="1"/>
    <n v="35"/>
    <s v="Duke’s Meadow"/>
    <n v="2"/>
    <s v="East Harrow Cheetahs"/>
    <n v="111"/>
    <n v="7"/>
    <n v="30"/>
    <n v="110"/>
    <n v="9"/>
    <n v="26"/>
    <n v="221"/>
    <n v="16"/>
    <n v="56"/>
    <s v="Won 2 wickets"/>
    <n v="1"/>
    <m/>
    <m/>
    <m/>
    <m/>
    <n v="16"/>
    <m/>
    <m/>
  </r>
  <r>
    <x v="4"/>
    <d v="1992-08-16T00:00:00"/>
    <m/>
    <n v="45"/>
    <n v="1"/>
    <n v="35"/>
    <s v="Victoria RG"/>
    <n v="1"/>
    <s v="London Saints"/>
    <n v="97"/>
    <n v="10"/>
    <n v="35"/>
    <n v="96"/>
    <n v="8"/>
    <n v="35"/>
    <n v="193"/>
    <n v="18"/>
    <n v="70"/>
    <s v="Won 1 run"/>
    <n v="1"/>
    <m/>
    <m/>
    <m/>
    <m/>
    <n v="18"/>
    <m/>
    <m/>
  </r>
  <r>
    <x v="4"/>
    <d v="1992-08-30T00:00:00"/>
    <m/>
    <n v="46"/>
    <n v="1"/>
    <n v="20"/>
    <s v="King’s College"/>
    <n v="1"/>
    <s v="FC Chad"/>
    <n v="114"/>
    <n v="7"/>
    <n v="20"/>
    <n v="86"/>
    <n v="9"/>
    <n v="20"/>
    <n v="200"/>
    <n v="16"/>
    <n v="40"/>
    <s v="Won 28 runs"/>
    <n v="1"/>
    <m/>
    <m/>
    <m/>
    <m/>
    <n v="16"/>
    <m/>
    <m/>
  </r>
  <r>
    <x v="4"/>
    <d v="1992-08-30T00:00:00"/>
    <m/>
    <n v="47"/>
    <n v="1"/>
    <n v="20"/>
    <s v="King’s College"/>
    <n v="1"/>
    <s v="New Barbarian Weasels"/>
    <n v="124"/>
    <n v="2"/>
    <n v="20"/>
    <n v="95"/>
    <n v="5"/>
    <n v="20"/>
    <n v="219"/>
    <n v="7"/>
    <n v="40"/>
    <s v="Won 29 runs"/>
    <n v="1"/>
    <m/>
    <m/>
    <m/>
    <m/>
    <n v="7"/>
    <m/>
    <m/>
  </r>
  <r>
    <x v="4"/>
    <d v="1992-09-06T00:00:00"/>
    <m/>
    <n v="48"/>
    <n v="1"/>
    <n v="35"/>
    <s v="Alexandra RG"/>
    <n v="1"/>
    <s v="East Harrow Cheetahs"/>
    <n v="82"/>
    <n v="9"/>
    <n v="35"/>
    <n v="83"/>
    <n v="3"/>
    <n v="25"/>
    <n v="165"/>
    <n v="12"/>
    <n v="60"/>
    <s v="Lost 7 wickets"/>
    <m/>
    <m/>
    <m/>
    <m/>
    <n v="1"/>
    <n v="12"/>
    <m/>
    <m/>
  </r>
  <r>
    <x v="5"/>
    <d v="1993-04-25T00:00:00"/>
    <m/>
    <n v="49"/>
    <n v="1"/>
    <n v="35"/>
    <s v="Victoria RG"/>
    <n v="1"/>
    <s v="Lager Louts"/>
    <n v="98"/>
    <n v="8"/>
    <n v="31"/>
    <n v="99"/>
    <n v="8"/>
    <n v="31"/>
    <n v="197"/>
    <n v="16"/>
    <n v="62"/>
    <s v="Lost 1 wicket"/>
    <m/>
    <m/>
    <m/>
    <m/>
    <n v="1"/>
    <n v="16"/>
    <m/>
    <m/>
  </r>
  <r>
    <x v="5"/>
    <d v="1993-05-02T00:00:00"/>
    <m/>
    <n v="50"/>
    <n v="1"/>
    <n v="40"/>
    <s v="Victoria RG"/>
    <n v="1"/>
    <s v="Enterprise"/>
    <n v="223"/>
    <n v="6"/>
    <n v="40"/>
    <n v="110"/>
    <n v="9"/>
    <n v="25"/>
    <n v="333"/>
    <n v="15"/>
    <n v="65"/>
    <s v="Won 113 runs"/>
    <n v="1"/>
    <m/>
    <m/>
    <m/>
    <m/>
    <n v="15"/>
    <m/>
    <m/>
  </r>
  <r>
    <x v="5"/>
    <d v="1993-05-09T00:00:00"/>
    <m/>
    <n v="51"/>
    <n v="1"/>
    <n v="35"/>
    <s v="Wandsworth Park"/>
    <n v="1"/>
    <s v="Old Cubbonians"/>
    <n v="111"/>
    <n v="8"/>
    <n v="35"/>
    <n v="29"/>
    <n v="9"/>
    <n v="15"/>
    <n v="140"/>
    <n v="17"/>
    <n v="50"/>
    <s v="Won 82 runs"/>
    <n v="1"/>
    <m/>
    <m/>
    <m/>
    <m/>
    <n v="17"/>
    <m/>
    <m/>
  </r>
  <r>
    <x v="5"/>
    <d v="1993-05-23T00:00:00"/>
    <m/>
    <n v="52"/>
    <n v="1"/>
    <n v="35"/>
    <s v="Victoria RG"/>
    <n v="2"/>
    <s v="West XI"/>
    <n v="135"/>
    <n v="6"/>
    <n v="33.1666666666666"/>
    <n v="134"/>
    <n v="10"/>
    <n v="35"/>
    <n v="269"/>
    <n v="16"/>
    <n v="68.1666666666666"/>
    <s v="Won 4 wickets"/>
    <n v="1"/>
    <m/>
    <m/>
    <m/>
    <m/>
    <n v="16"/>
    <m/>
    <m/>
  </r>
  <r>
    <x v="5"/>
    <d v="1993-06-05T00:00:00"/>
    <m/>
    <n v="53"/>
    <n v="1"/>
    <s v="T"/>
    <s v="Town Park"/>
    <n v="1"/>
    <s v="London Saints"/>
    <n v="129"/>
    <n v="7"/>
    <n v="50"/>
    <n v="130"/>
    <n v="8"/>
    <n v="41"/>
    <n v="259"/>
    <n v="15"/>
    <n v="91"/>
    <s v="Lost 2 wickets"/>
    <m/>
    <m/>
    <m/>
    <m/>
    <n v="1"/>
    <n v="15"/>
    <m/>
    <m/>
  </r>
  <r>
    <x v="5"/>
    <d v="1993-06-13T00:00:00"/>
    <m/>
    <n v="54"/>
    <n v="1"/>
    <n v="35"/>
    <s v="Victoria RG"/>
    <n v="1"/>
    <s v="NELPS"/>
    <n v="160"/>
    <n v="8"/>
    <n v="35"/>
    <n v="140"/>
    <n v="11"/>
    <n v="34.5"/>
    <n v="300"/>
    <n v="19"/>
    <n v="69.5"/>
    <s v="Won 20 runs"/>
    <n v="1"/>
    <m/>
    <m/>
    <m/>
    <m/>
    <n v="19"/>
    <m/>
    <m/>
  </r>
  <r>
    <x v="5"/>
    <d v="1993-06-19T00:00:00"/>
    <m/>
    <n v="55"/>
    <n v="1"/>
    <s v="T"/>
    <s v="King’s College"/>
    <n v="1"/>
    <s v="New Barbarian Weasels"/>
    <n v="135"/>
    <n v="7"/>
    <n v="44"/>
    <n v="48"/>
    <n v="10"/>
    <n v="28.5"/>
    <n v="183"/>
    <n v="17"/>
    <n v="72.5"/>
    <s v="Won 87 runs"/>
    <n v="1"/>
    <m/>
    <m/>
    <m/>
    <m/>
    <n v="17"/>
    <m/>
    <m/>
  </r>
  <r>
    <x v="5"/>
    <d v="1993-06-27T00:00:00"/>
    <m/>
    <n v="56"/>
    <n v="1"/>
    <n v="35"/>
    <s v="Victoria Park"/>
    <n v="2"/>
    <s v="NELPS"/>
    <n v="82"/>
    <n v="8"/>
    <n v="34.1666666666666"/>
    <n v="81"/>
    <n v="9"/>
    <n v="35"/>
    <n v="163"/>
    <n v="17"/>
    <n v="69.1666666666666"/>
    <s v="Won 2 wickets"/>
    <n v="1"/>
    <m/>
    <m/>
    <m/>
    <m/>
    <n v="17"/>
    <m/>
    <m/>
  </r>
  <r>
    <x v="5"/>
    <d v="1993-07-04T00:00:00"/>
    <m/>
    <n v="57"/>
    <n v="1"/>
    <n v="35"/>
    <s v="Victoria RG"/>
    <n v="1"/>
    <s v="West XI"/>
    <n v="165"/>
    <n v="5"/>
    <n v="35"/>
    <n v="136"/>
    <n v="10"/>
    <n v="34"/>
    <n v="301"/>
    <n v="15"/>
    <n v="69"/>
    <s v="Won 29 runs"/>
    <n v="1"/>
    <m/>
    <m/>
    <m/>
    <m/>
    <n v="15"/>
    <m/>
    <m/>
  </r>
  <r>
    <x v="5"/>
    <d v="1993-07-11T00:00:00"/>
    <m/>
    <n v="58"/>
    <n v="1"/>
    <n v="40"/>
    <s v="Victoria RG"/>
    <n v="1"/>
    <s v="Urban Associates"/>
    <n v="93"/>
    <n v="10"/>
    <n v="33.3333333333333"/>
    <n v="94"/>
    <n v="7"/>
    <n v="30.6666666666666"/>
    <n v="187"/>
    <n v="17"/>
    <n v="63.999999999999901"/>
    <s v="Lost 3 wickets"/>
    <m/>
    <m/>
    <m/>
    <m/>
    <n v="1"/>
    <n v="17"/>
    <m/>
    <m/>
  </r>
  <r>
    <x v="5"/>
    <d v="1993-07-18T00:00:00"/>
    <m/>
    <n v="59"/>
    <n v="1"/>
    <s v="T"/>
    <s v="Wandsworth Common"/>
    <n v="2"/>
    <s v="London Owls"/>
    <n v="85"/>
    <n v="1"/>
    <n v="17"/>
    <n v="84"/>
    <n v="8"/>
    <n v="30.3333333333333"/>
    <n v="169"/>
    <n v="9"/>
    <n v="47.3333333333333"/>
    <s v="Won 9 wickets"/>
    <n v="1"/>
    <m/>
    <m/>
    <m/>
    <m/>
    <n v="9"/>
    <m/>
    <m/>
  </r>
  <r>
    <x v="5"/>
    <d v="1993-07-25T00:00:00"/>
    <m/>
    <n v="60"/>
    <n v="1"/>
    <n v="40"/>
    <s v="Victoria RG"/>
    <n v="2"/>
    <s v="New Barbarian Weasels"/>
    <n v="162"/>
    <n v="9"/>
    <n v="39.5"/>
    <n v="160"/>
    <n v="8"/>
    <n v="40"/>
    <n v="322"/>
    <n v="17"/>
    <n v="79.5"/>
    <s v="Won 1 wicket"/>
    <n v="1"/>
    <m/>
    <m/>
    <m/>
    <m/>
    <n v="17"/>
    <m/>
    <m/>
  </r>
  <r>
    <x v="5"/>
    <d v="1993-08-01T00:00:00"/>
    <m/>
    <n v="61"/>
    <n v="1"/>
    <n v="40"/>
    <s v="Victoria RG"/>
    <n v="1"/>
    <s v="Old Cubbonians"/>
    <n v="165"/>
    <n v="7"/>
    <n v="40"/>
    <n v="55"/>
    <n v="11"/>
    <n v="23.1666666666666"/>
    <n v="220"/>
    <n v="18"/>
    <n v="63.1666666666666"/>
    <s v="Won 110 runs"/>
    <n v="1"/>
    <m/>
    <m/>
    <m/>
    <m/>
    <n v="18"/>
    <m/>
    <m/>
  </r>
  <r>
    <x v="5"/>
    <d v="1993-08-08T00:00:00"/>
    <m/>
    <n v="62"/>
    <n v="1"/>
    <n v="35"/>
    <s v="Boston Manor Park"/>
    <n v="1"/>
    <s v="West XI"/>
    <n v="96"/>
    <n v="9"/>
    <n v="31.1666666666666"/>
    <n v="97"/>
    <n v="5"/>
    <n v="24.8333333333333"/>
    <n v="193"/>
    <n v="14"/>
    <n v="55.999999999999901"/>
    <s v="Lost 5 wickets"/>
    <m/>
    <m/>
    <m/>
    <m/>
    <n v="1"/>
    <n v="14"/>
    <m/>
    <m/>
  </r>
  <r>
    <x v="5"/>
    <d v="1993-08-15T00:00:00"/>
    <m/>
    <n v="63"/>
    <n v="1"/>
    <n v="40"/>
    <s v="Victoria RG"/>
    <n v="1"/>
    <s v="London Saints"/>
    <n v="214"/>
    <n v="6"/>
    <n v="40"/>
    <n v="104"/>
    <n v="10"/>
    <n v="31.5"/>
    <n v="318"/>
    <n v="16"/>
    <n v="71.5"/>
    <s v="Won 110 runs"/>
    <n v="1"/>
    <m/>
    <m/>
    <m/>
    <m/>
    <n v="16"/>
    <m/>
    <m/>
  </r>
  <r>
    <x v="5"/>
    <d v="1993-08-22T00:00:00"/>
    <m/>
    <n v="64"/>
    <n v="1"/>
    <n v="35"/>
    <s v="Victoria RG"/>
    <n v="1"/>
    <s v="Enterprise"/>
    <n v="72"/>
    <n v="9"/>
    <n v="25.5"/>
    <n v="45"/>
    <n v="9"/>
    <n v="21.8333333333333"/>
    <n v="117"/>
    <n v="18"/>
    <n v="47.3333333333333"/>
    <s v="Won 27 runs"/>
    <n v="1"/>
    <m/>
    <m/>
    <m/>
    <m/>
    <n v="18"/>
    <m/>
    <m/>
  </r>
  <r>
    <x v="5"/>
    <d v="1993-08-29T00:00:00"/>
    <m/>
    <n v="65"/>
    <n v="1"/>
    <n v="20"/>
    <s v="King’s College"/>
    <n v="2"/>
    <s v="FC Chad"/>
    <n v="103"/>
    <n v="2"/>
    <n v="10.8333333333333"/>
    <n v="102"/>
    <n v="8"/>
    <n v="20"/>
    <n v="205"/>
    <n v="10"/>
    <n v="30.8333333333333"/>
    <s v="Won 8 wickets"/>
    <n v="1"/>
    <m/>
    <m/>
    <m/>
    <m/>
    <n v="10"/>
    <m/>
    <m/>
  </r>
  <r>
    <x v="5"/>
    <d v="1993-08-29T00:00:00"/>
    <m/>
    <n v="66"/>
    <n v="1"/>
    <n v="20"/>
    <s v="King’s College"/>
    <n v="2"/>
    <s v="New Barbarian Weasels"/>
    <n v="112"/>
    <n v="10"/>
    <n v="17.8333333333333"/>
    <n v="130"/>
    <n v="8"/>
    <n v="20"/>
    <n v="242"/>
    <n v="18"/>
    <n v="37.8333333333333"/>
    <s v="Lost 18 runs"/>
    <m/>
    <m/>
    <m/>
    <m/>
    <n v="1"/>
    <n v="18"/>
    <m/>
    <m/>
  </r>
  <r>
    <x v="5"/>
    <d v="1993-09-05T00:00:00"/>
    <m/>
    <n v="67"/>
    <n v="1"/>
    <s v="T"/>
    <s v="Victoria RG"/>
    <n v="1"/>
    <s v="London Owls"/>
    <n v="235"/>
    <n v="9"/>
    <n v="35"/>
    <n v="239"/>
    <n v="0"/>
    <n v="37.8333333333333"/>
    <n v="474"/>
    <n v="9"/>
    <n v="72.8333333333333"/>
    <s v="Lost 10 wickets"/>
    <m/>
    <m/>
    <m/>
    <m/>
    <n v="1"/>
    <n v="9"/>
    <m/>
    <m/>
  </r>
  <r>
    <x v="5"/>
    <d v="1993-09-19T00:00:00"/>
    <m/>
    <n v="68"/>
    <n v="1"/>
    <s v="T"/>
    <s v="Wimbledon Park"/>
    <n v="2"/>
    <s v="Urban Associates"/>
    <n v="132"/>
    <n v="4"/>
    <n v="35.5"/>
    <n v="128"/>
    <n v="10"/>
    <n v="40.3333333333333"/>
    <n v="260"/>
    <n v="14"/>
    <n v="75.8333333333333"/>
    <s v="Won 4 wickets"/>
    <n v="1"/>
    <m/>
    <m/>
    <m/>
    <m/>
    <n v="14"/>
    <m/>
    <m/>
  </r>
  <r>
    <x v="6"/>
    <d v="1994-04-24T00:00:00"/>
    <m/>
    <n v="69"/>
    <n v="1"/>
    <n v="35"/>
    <s v="Victoria RG"/>
    <n v="2"/>
    <s v="Lager Louts"/>
    <n v="72"/>
    <n v="3"/>
    <n v="18"/>
    <n v="68"/>
    <n v="10"/>
    <n v="27"/>
    <n v="140"/>
    <n v="13"/>
    <n v="45"/>
    <s v="Won 7 wickets"/>
    <n v="1"/>
    <m/>
    <m/>
    <m/>
    <m/>
    <n v="13"/>
    <m/>
    <m/>
  </r>
  <r>
    <x v="6"/>
    <d v="1994-05-08T00:00:00"/>
    <m/>
    <n v="70"/>
    <n v="1"/>
    <s v="T"/>
    <s v="Wimbledon Park"/>
    <n v="1"/>
    <s v="Urban Associates"/>
    <n v="133"/>
    <n v="10"/>
    <n v="34"/>
    <n v="88"/>
    <n v="10"/>
    <n v="32"/>
    <n v="221"/>
    <n v="20"/>
    <n v="66"/>
    <s v="Won 45 runs"/>
    <n v="1"/>
    <m/>
    <m/>
    <m/>
    <m/>
    <n v="20"/>
    <m/>
    <m/>
  </r>
  <r>
    <x v="6"/>
    <d v="1994-05-15T00:00:00"/>
    <m/>
    <n v="71"/>
    <n v="1"/>
    <n v="35"/>
    <s v="Boston Manor Park"/>
    <n v="1"/>
    <s v="West XI"/>
    <n v="69"/>
    <n v="10"/>
    <n v="28.5"/>
    <n v="71"/>
    <n v="4"/>
    <n v="22.6666666666666"/>
    <n v="140"/>
    <n v="14"/>
    <n v="51.1666666666666"/>
    <s v="Lost 6 wickets"/>
    <m/>
    <m/>
    <m/>
    <m/>
    <n v="1"/>
    <n v="14"/>
    <m/>
    <m/>
  </r>
  <r>
    <x v="6"/>
    <d v="1994-05-22T00:00:00"/>
    <m/>
    <n v="72"/>
    <n v="1"/>
    <s v="T"/>
    <s v="Victoria RG"/>
    <n v="2"/>
    <s v="Enterprise"/>
    <n v="109"/>
    <n v="6"/>
    <n v="39.5"/>
    <n v="32"/>
    <n v="7"/>
    <n v="12.1666666666666"/>
    <n v="141"/>
    <n v="13"/>
    <n v="51.6666666666666"/>
    <s v="Abandoned"/>
    <m/>
    <m/>
    <n v="1"/>
    <m/>
    <m/>
    <n v="13"/>
    <m/>
    <m/>
  </r>
  <r>
    <x v="6"/>
    <d v="1994-05-29T00:00:00"/>
    <m/>
    <n v="73"/>
    <n v="1"/>
    <s v="T"/>
    <s v="Victoria RG"/>
    <n v="2"/>
    <s v="12 Angry Men"/>
    <n v="50"/>
    <n v="5"/>
    <n v="35"/>
    <n v="196"/>
    <n v="5"/>
    <n v="43"/>
    <n v="246"/>
    <n v="10"/>
    <n v="78"/>
    <s v="Drawn"/>
    <m/>
    <n v="1"/>
    <m/>
    <m/>
    <m/>
    <n v="10"/>
    <m/>
    <m/>
  </r>
  <r>
    <x v="6"/>
    <d v="1994-06-05T00:00:00"/>
    <m/>
    <n v="74"/>
    <n v="1"/>
    <s v="T"/>
    <s v="Beverley Park"/>
    <n v="2"/>
    <s v="Wandham"/>
    <n v="185"/>
    <n v="5"/>
    <n v="45.3333333333333"/>
    <n v="184"/>
    <n v="9"/>
    <n v="45.3333333333333"/>
    <n v="369"/>
    <n v="14"/>
    <n v="90.6666666666666"/>
    <s v="Won 5 wickets"/>
    <n v="1"/>
    <m/>
    <m/>
    <m/>
    <m/>
    <n v="14"/>
    <m/>
    <m/>
  </r>
  <r>
    <x v="6"/>
    <d v="1994-06-12T00:00:00"/>
    <m/>
    <n v="75"/>
    <n v="1"/>
    <n v="35"/>
    <s v="Alexandra RG"/>
    <n v="1"/>
    <s v="NELPS"/>
    <n v="196"/>
    <n v="8"/>
    <n v="35"/>
    <n v="71"/>
    <n v="9"/>
    <n v="27.3333333333333"/>
    <n v="267"/>
    <n v="17"/>
    <n v="62.3333333333333"/>
    <s v="Won 125 runs"/>
    <n v="1"/>
    <m/>
    <m/>
    <m/>
    <m/>
    <n v="17"/>
    <m/>
    <m/>
  </r>
  <r>
    <x v="6"/>
    <d v="1994-06-18T00:00:00"/>
    <m/>
    <n v="76"/>
    <n v="1"/>
    <s v="T"/>
    <s v="King’s College"/>
    <n v="2"/>
    <s v="New Barbarian Weasels"/>
    <n v="172"/>
    <n v="6"/>
    <n v="37.8333333333333"/>
    <n v="171"/>
    <n v="9"/>
    <n v="41"/>
    <n v="343"/>
    <n v="15"/>
    <n v="78.8333333333333"/>
    <s v="Won 4 wickets"/>
    <n v="1"/>
    <m/>
    <m/>
    <m/>
    <m/>
    <n v="15"/>
    <m/>
    <m/>
  </r>
  <r>
    <x v="6"/>
    <d v="1994-06-25T00:00:00"/>
    <m/>
    <n v="77"/>
    <n v="1"/>
    <s v="T"/>
    <s v="Town Park"/>
    <n v="1"/>
    <s v="London Saints"/>
    <n v="147"/>
    <n v="6"/>
    <n v="48.3333333333333"/>
    <n v="66"/>
    <n v="9"/>
    <n v="39"/>
    <n v="213"/>
    <n v="15"/>
    <n v="87.3333333333333"/>
    <s v="Drawn"/>
    <m/>
    <n v="1"/>
    <m/>
    <m/>
    <m/>
    <n v="15"/>
    <m/>
    <m/>
  </r>
  <r>
    <x v="6"/>
    <d v="1994-07-03T00:00:00"/>
    <m/>
    <n v="78"/>
    <n v="1"/>
    <n v="40"/>
    <s v="Victoria RG"/>
    <n v="1"/>
    <s v="West XI"/>
    <n v="181"/>
    <n v="9"/>
    <n v="40"/>
    <n v="170"/>
    <n v="10"/>
    <n v="39.5"/>
    <n v="351"/>
    <n v="19"/>
    <n v="79.5"/>
    <s v="Won 11 runs"/>
    <n v="1"/>
    <m/>
    <m/>
    <m/>
    <m/>
    <n v="19"/>
    <m/>
    <m/>
  </r>
  <r>
    <x v="6"/>
    <d v="1994-07-10T00:00:00"/>
    <m/>
    <n v="79"/>
    <n v="1"/>
    <s v="T"/>
    <s v="Victoria RG"/>
    <n v="1"/>
    <s v="Urban Associates"/>
    <n v="150"/>
    <n v="5"/>
    <n v="38"/>
    <n v="152"/>
    <n v="7"/>
    <n v="30.1666666666666"/>
    <n v="302"/>
    <n v="12"/>
    <n v="68.1666666666666"/>
    <s v="Lost 3 wickets"/>
    <m/>
    <m/>
    <m/>
    <m/>
    <n v="1"/>
    <n v="12"/>
    <m/>
    <m/>
  </r>
  <r>
    <x v="6"/>
    <d v="1994-07-24T00:00:00"/>
    <m/>
    <n v="80"/>
    <n v="1"/>
    <n v="35"/>
    <s v="Victoria RG"/>
    <n v="1"/>
    <s v="New Barbarian Weasels"/>
    <n v="124"/>
    <n v="10"/>
    <n v="33"/>
    <n v="125"/>
    <n v="4"/>
    <n v="20.3333333333333"/>
    <n v="249"/>
    <n v="14"/>
    <n v="53.3333333333333"/>
    <s v="Lost 6 wickets"/>
    <m/>
    <m/>
    <m/>
    <m/>
    <n v="1"/>
    <n v="14"/>
    <m/>
    <m/>
  </r>
  <r>
    <x v="6"/>
    <d v="1994-07-31T00:00:00"/>
    <m/>
    <n v="81"/>
    <n v="1"/>
    <s v="T"/>
    <s v="Victoria RG"/>
    <n v="1"/>
    <s v="London Owls"/>
    <n v="256"/>
    <n v="5"/>
    <n v="39"/>
    <n v="116"/>
    <n v="10"/>
    <n v="23.8333333333333"/>
    <n v="372"/>
    <n v="15"/>
    <n v="62.8333333333333"/>
    <s v="Won 140 runs"/>
    <n v="1"/>
    <m/>
    <m/>
    <m/>
    <m/>
    <n v="15"/>
    <m/>
    <m/>
  </r>
  <r>
    <x v="6"/>
    <d v="1994-08-07T00:00:00"/>
    <m/>
    <n v="82"/>
    <n v="1"/>
    <n v="40"/>
    <s v="Overton Road"/>
    <n v="2"/>
    <s v="12 Angry Men"/>
    <n v="147"/>
    <n v="6"/>
    <n v="28.6666666666666"/>
    <n v="146"/>
    <n v="10"/>
    <n v="36.6666666666666"/>
    <n v="293"/>
    <n v="16"/>
    <n v="65.333333333333201"/>
    <s v="Won 4 wickets"/>
    <n v="1"/>
    <m/>
    <m/>
    <m/>
    <m/>
    <n v="16"/>
    <m/>
    <m/>
  </r>
  <r>
    <x v="6"/>
    <d v="1994-08-14T00:00:00"/>
    <m/>
    <n v="83"/>
    <n v="1"/>
    <n v="40"/>
    <s v="Victoria RG"/>
    <n v="1"/>
    <s v="London Saints"/>
    <n v="88"/>
    <n v="10"/>
    <n v="29.8333333333333"/>
    <n v="90"/>
    <n v="6"/>
    <n v="29.6666666666666"/>
    <n v="178"/>
    <n v="16"/>
    <n v="59.499999999999901"/>
    <s v="Lost 4 wickets"/>
    <m/>
    <m/>
    <m/>
    <m/>
    <n v="1"/>
    <n v="16"/>
    <m/>
    <m/>
  </r>
  <r>
    <x v="6"/>
    <d v="1994-08-21T00:00:00"/>
    <m/>
    <n v="84"/>
    <n v="1"/>
    <s v="T"/>
    <s v="Victoria RG"/>
    <n v="1"/>
    <s v="Enterprise"/>
    <n v="179"/>
    <n v="10"/>
    <n v="39.5"/>
    <n v="137"/>
    <n v="11"/>
    <n v="30.8333333333333"/>
    <n v="316"/>
    <n v="21"/>
    <n v="70.3333333333333"/>
    <s v="Won 42 runs"/>
    <n v="1"/>
    <m/>
    <m/>
    <m/>
    <m/>
    <n v="21"/>
    <m/>
    <m/>
  </r>
  <r>
    <x v="6"/>
    <d v="1994-08-28T00:00:00"/>
    <m/>
    <n v="85"/>
    <n v="1"/>
    <n v="20"/>
    <s v="King’s College"/>
    <n v="1"/>
    <s v="Urban Associates"/>
    <n v="140"/>
    <n v="4"/>
    <n v="20"/>
    <n v="126"/>
    <n v="4"/>
    <n v="20"/>
    <n v="266"/>
    <n v="8"/>
    <n v="40"/>
    <s v="Won 14 runs"/>
    <n v="1"/>
    <m/>
    <m/>
    <m/>
    <m/>
    <n v="8"/>
    <m/>
    <m/>
  </r>
  <r>
    <x v="6"/>
    <d v="1994-08-28T00:00:00"/>
    <m/>
    <n v="86"/>
    <n v="1"/>
    <n v="20"/>
    <s v="King’s College"/>
    <n v="2"/>
    <s v="New Barbarian Weasels"/>
    <n v="111"/>
    <n v="10"/>
    <n v="19.6666666666666"/>
    <n v="115"/>
    <n v="9"/>
    <n v="20"/>
    <n v="226"/>
    <n v="19"/>
    <n v="39.6666666666666"/>
    <s v="Lost 4 runs"/>
    <m/>
    <m/>
    <m/>
    <m/>
    <n v="1"/>
    <n v="19"/>
    <m/>
    <m/>
  </r>
  <r>
    <x v="6"/>
    <d v="1994-09-04T00:00:00"/>
    <m/>
    <n v="87"/>
    <n v="1"/>
    <s v="T"/>
    <s v="Victoria RG"/>
    <n v="1"/>
    <s v="Rotherham SC"/>
    <n v="213"/>
    <n v="7"/>
    <n v="36.5"/>
    <n v="139"/>
    <n v="8"/>
    <n v="28.8333333333333"/>
    <n v="352"/>
    <n v="15"/>
    <n v="65.3333333333333"/>
    <s v="Won 74 runs"/>
    <n v="1"/>
    <m/>
    <m/>
    <m/>
    <m/>
    <n v="15"/>
    <m/>
    <m/>
  </r>
  <r>
    <x v="6"/>
    <d v="1994-09-18T00:00:00"/>
    <m/>
    <n v="88"/>
    <n v="1"/>
    <n v="35"/>
    <s v="Wimbledon Park"/>
    <n v="2"/>
    <s v="West XI"/>
    <n v="57"/>
    <n v="4"/>
    <n v="14.5"/>
    <n v="56"/>
    <n v="9"/>
    <n v="27.5"/>
    <n v="113"/>
    <n v="13"/>
    <n v="42"/>
    <s v="Won 5 wickets"/>
    <n v="1"/>
    <m/>
    <m/>
    <m/>
    <m/>
    <n v="13"/>
    <m/>
    <m/>
  </r>
  <r>
    <x v="7"/>
    <d v="1995-04-23T00:00:00"/>
    <m/>
    <n v="89"/>
    <n v="1"/>
    <n v="35"/>
    <s v="Victoria RG"/>
    <n v="1"/>
    <s v="Lager Louts"/>
    <n v="199"/>
    <n v="9"/>
    <n v="34"/>
    <n v="133"/>
    <n v="9"/>
    <n v="32"/>
    <n v="332"/>
    <n v="18"/>
    <n v="66"/>
    <s v="Won 66 runs"/>
    <n v="1"/>
    <m/>
    <m/>
    <m/>
    <m/>
    <n v="18"/>
    <m/>
    <m/>
  </r>
  <r>
    <x v="7"/>
    <d v="1995-04-30T00:00:00"/>
    <m/>
    <n v="90"/>
    <n v="1"/>
    <s v="T"/>
    <s v="Victoria RG"/>
    <n v="2"/>
    <s v="Urban Associates"/>
    <n v="113"/>
    <n v="9"/>
    <n v="34.5"/>
    <n v="112"/>
    <n v="10"/>
    <n v="35"/>
    <n v="225"/>
    <n v="19"/>
    <n v="69.5"/>
    <s v="Won 1 wicket"/>
    <n v="1"/>
    <m/>
    <m/>
    <m/>
    <m/>
    <n v="19"/>
    <m/>
    <m/>
  </r>
  <r>
    <x v="7"/>
    <d v="1995-05-07T00:00:00"/>
    <m/>
    <n v="91"/>
    <n v="1"/>
    <n v="35"/>
    <s v="Battersea Park"/>
    <n v="2"/>
    <s v="Rotherham SC"/>
    <n v="141"/>
    <n v="10"/>
    <n v="27"/>
    <n v="242"/>
    <n v="5"/>
    <n v="35"/>
    <n v="383"/>
    <n v="15"/>
    <n v="62"/>
    <s v="Lost 101 runs"/>
    <m/>
    <m/>
    <m/>
    <m/>
    <n v="1"/>
    <n v="15"/>
    <m/>
    <m/>
  </r>
  <r>
    <x v="7"/>
    <d v="1995-05-14T00:00:00"/>
    <m/>
    <n v="92"/>
    <n v="1"/>
    <s v="T"/>
    <s v="Victoria RG"/>
    <n v="1"/>
    <s v="Enterprise"/>
    <n v="250"/>
    <n v="6"/>
    <n v="35"/>
    <n v="47"/>
    <n v="8"/>
    <n v="11.8333333333333"/>
    <n v="297"/>
    <n v="14"/>
    <n v="46.8333333333333"/>
    <s v="Won 203 runs"/>
    <n v="1"/>
    <m/>
    <m/>
    <m/>
    <m/>
    <n v="14"/>
    <m/>
    <m/>
  </r>
  <r>
    <x v="7"/>
    <d v="1995-05-21T00:00:00"/>
    <m/>
    <n v="93"/>
    <n v="1"/>
    <n v="35"/>
    <s v="Victoria RG"/>
    <n v="2"/>
    <s v="West XI"/>
    <n v="160"/>
    <n v="10"/>
    <n v="34.8333333333333"/>
    <n v="171"/>
    <n v="7"/>
    <n v="35"/>
    <n v="331"/>
    <n v="17"/>
    <n v="69.8333333333333"/>
    <s v="Lost 11 runs"/>
    <m/>
    <m/>
    <m/>
    <m/>
    <n v="1"/>
    <n v="17"/>
    <m/>
    <m/>
  </r>
  <r>
    <x v="7"/>
    <d v="1995-05-28T00:00:00"/>
    <m/>
    <n v="94"/>
    <n v="1"/>
    <s v="T"/>
    <s v="British Gas"/>
    <n v="1"/>
    <s v="12 Angry Men"/>
    <n v="142"/>
    <n v="7"/>
    <n v="37"/>
    <n v="143"/>
    <n v="5"/>
    <n v="30.1666666666666"/>
    <n v="285"/>
    <n v="12"/>
    <n v="67.1666666666666"/>
    <s v="Lost 5 wickets"/>
    <m/>
    <m/>
    <m/>
    <m/>
    <n v="1"/>
    <n v="12"/>
    <m/>
    <m/>
  </r>
  <r>
    <x v="7"/>
    <d v="1995-06-11T00:00:00"/>
    <m/>
    <n v="95"/>
    <n v="1"/>
    <n v="35"/>
    <s v="Victoria RG"/>
    <n v="1"/>
    <s v="FC Chad"/>
    <n v="45"/>
    <n v="3"/>
    <n v="15"/>
    <n v="0"/>
    <n v="0"/>
    <m/>
    <n v="45"/>
    <n v="3"/>
    <n v="15"/>
    <s v="Abandoned"/>
    <m/>
    <m/>
    <n v="1"/>
    <m/>
    <m/>
    <n v="3"/>
    <m/>
    <m/>
  </r>
  <r>
    <x v="7"/>
    <d v="1995-06-17T00:00:00"/>
    <m/>
    <n v="96"/>
    <n v="1"/>
    <n v="40"/>
    <s v="King’s College"/>
    <n v="1"/>
    <s v="New Barbarian Weasels"/>
    <n v="214"/>
    <n v="8"/>
    <n v="40"/>
    <n v="126"/>
    <n v="9"/>
    <n v="32"/>
    <n v="340"/>
    <n v="17"/>
    <n v="72"/>
    <s v="Won 88 runs"/>
    <n v="1"/>
    <m/>
    <m/>
    <m/>
    <m/>
    <n v="17"/>
    <m/>
    <m/>
  </r>
  <r>
    <x v="7"/>
    <d v="1995-06-25T00:00:00"/>
    <m/>
    <n v="97"/>
    <n v="1"/>
    <s v="T"/>
    <s v="Battersea Park"/>
    <n v="1"/>
    <s v="London Saints"/>
    <n v="159"/>
    <n v="10"/>
    <n v="36"/>
    <n v="72"/>
    <n v="9"/>
    <n v="32.5"/>
    <n v="231"/>
    <n v="19"/>
    <n v="68.5"/>
    <s v="Won 87 runs"/>
    <n v="1"/>
    <m/>
    <m/>
    <m/>
    <m/>
    <n v="19"/>
    <m/>
    <m/>
  </r>
  <r>
    <x v="7"/>
    <d v="1995-07-02T00:00:00"/>
    <m/>
    <n v="98"/>
    <n v="1"/>
    <n v="40"/>
    <s v="Victoria RG"/>
    <n v="1"/>
    <s v="Virgin Casuals"/>
    <n v="164"/>
    <n v="10"/>
    <n v="39.5"/>
    <n v="92"/>
    <n v="9"/>
    <n v="24"/>
    <n v="256"/>
    <n v="19"/>
    <n v="63.5"/>
    <s v="Won 72 runs"/>
    <n v="1"/>
    <m/>
    <m/>
    <m/>
    <m/>
    <n v="19"/>
    <m/>
    <m/>
  </r>
  <r>
    <x v="7"/>
    <d v="1995-07-09T00:00:00"/>
    <m/>
    <n v="99"/>
    <n v="1"/>
    <s v="T"/>
    <s v="Battersea Park"/>
    <n v="1"/>
    <s v="London Owls"/>
    <n v="179"/>
    <n v="9"/>
    <n v="25.8333333333333"/>
    <n v="104"/>
    <n v="10"/>
    <n v="35.1666666666666"/>
    <n v="283"/>
    <n v="19"/>
    <n v="60.999999999999901"/>
    <s v="Won 75 runs"/>
    <n v="1"/>
    <m/>
    <m/>
    <m/>
    <m/>
    <n v="19"/>
    <m/>
    <m/>
  </r>
  <r>
    <x v="7"/>
    <d v="1995-07-23T00:00:00"/>
    <m/>
    <n v="100"/>
    <n v="1"/>
    <n v="35"/>
    <s v="Boston Manor Park"/>
    <n v="2"/>
    <s v="West XI"/>
    <n v="155"/>
    <n v="5"/>
    <n v="30.8333333333333"/>
    <n v="154"/>
    <n v="3"/>
    <n v="35"/>
    <n v="309"/>
    <n v="8"/>
    <n v="65.8333333333333"/>
    <s v="Won 5 wickets"/>
    <n v="1"/>
    <m/>
    <m/>
    <m/>
    <m/>
    <n v="8"/>
    <m/>
    <m/>
  </r>
  <r>
    <x v="7"/>
    <d v="1995-07-30T00:00:00"/>
    <m/>
    <n v="101"/>
    <n v="1"/>
    <s v="T"/>
    <s v="Alexandra RG"/>
    <n v="2"/>
    <s v="New Barbarian Weasels"/>
    <n v="98"/>
    <n v="8"/>
    <n v="29.6666666666666"/>
    <n v="94"/>
    <n v="10"/>
    <n v="33.5"/>
    <n v="192"/>
    <n v="18"/>
    <n v="63.1666666666666"/>
    <s v="Won 2 wickets"/>
    <n v="1"/>
    <m/>
    <m/>
    <m/>
    <m/>
    <n v="18"/>
    <m/>
    <m/>
  </r>
  <r>
    <x v="7"/>
    <d v="1995-08-13T00:00:00"/>
    <m/>
    <n v="102"/>
    <n v="1"/>
    <s v="T"/>
    <s v="Wimbledon Park"/>
    <n v="2"/>
    <s v="Urban Associates"/>
    <n v="131"/>
    <n v="10"/>
    <n v="34.3333333333333"/>
    <n v="183"/>
    <n v="9"/>
    <n v="38.5"/>
    <n v="314"/>
    <n v="19"/>
    <n v="72.8333333333333"/>
    <s v="Lost 52 runs"/>
    <m/>
    <m/>
    <m/>
    <m/>
    <n v="1"/>
    <n v="19"/>
    <m/>
    <m/>
  </r>
  <r>
    <x v="7"/>
    <d v="1995-08-20T00:00:00"/>
    <m/>
    <n v="103"/>
    <n v="1"/>
    <n v="35"/>
    <s v="Alexandra RG"/>
    <n v="2"/>
    <s v="London Saints"/>
    <n v="148"/>
    <n v="8"/>
    <n v="33.1666666666666"/>
    <n v="145"/>
    <n v="9"/>
    <n v="35"/>
    <n v="293"/>
    <n v="17"/>
    <n v="68.1666666666666"/>
    <s v="Won 1 wicket"/>
    <n v="1"/>
    <m/>
    <m/>
    <m/>
    <m/>
    <n v="17"/>
    <m/>
    <m/>
  </r>
  <r>
    <x v="7"/>
    <d v="1995-08-27T00:00:00"/>
    <m/>
    <n v="104"/>
    <n v="1"/>
    <n v="20"/>
    <s v="King’s College"/>
    <n v="1"/>
    <s v="FC Chad"/>
    <n v="151"/>
    <n v="8"/>
    <n v="20"/>
    <n v="81"/>
    <n v="7"/>
    <n v="20"/>
    <n v="232"/>
    <n v="15"/>
    <n v="40"/>
    <s v="Won 70 runs"/>
    <n v="1"/>
    <m/>
    <m/>
    <m/>
    <m/>
    <n v="15"/>
    <m/>
    <m/>
  </r>
  <r>
    <x v="7"/>
    <d v="1995-08-27T00:00:00"/>
    <m/>
    <n v="105"/>
    <n v="1"/>
    <n v="20"/>
    <s v="King’s College"/>
    <n v="2"/>
    <s v="New Barbarian Weasels"/>
    <n v="138"/>
    <n v="7"/>
    <n v="20"/>
    <n v="159"/>
    <n v="3"/>
    <n v="20"/>
    <n v="297"/>
    <n v="10"/>
    <n v="40"/>
    <s v="Lost 21 runs"/>
    <m/>
    <m/>
    <m/>
    <m/>
    <n v="1"/>
    <n v="10"/>
    <m/>
    <m/>
  </r>
  <r>
    <x v="7"/>
    <d v="1995-09-03T00:00:00"/>
    <m/>
    <n v="106"/>
    <n v="1"/>
    <n v="35"/>
    <s v="Beverley Park"/>
    <n v="1"/>
    <s v="London Owls"/>
    <n v="122"/>
    <n v="11"/>
    <n v="30.6666666666666"/>
    <n v="118"/>
    <n v="11"/>
    <n v="34.8333333333333"/>
    <n v="240"/>
    <n v="22"/>
    <n v="65.499999999999901"/>
    <s v="Won 4 runs"/>
    <n v="1"/>
    <m/>
    <m/>
    <m/>
    <m/>
    <n v="22"/>
    <m/>
    <m/>
  </r>
  <r>
    <x v="7"/>
    <d v="1995-09-17T00:00:00"/>
    <m/>
    <n v="107"/>
    <n v="1"/>
    <n v="35"/>
    <s v="Wimbledon Park"/>
    <n v="1"/>
    <s v="West XI"/>
    <n v="173"/>
    <n v="10"/>
    <n v="33.3333333333333"/>
    <n v="94"/>
    <n v="10"/>
    <n v="28.6666666666666"/>
    <n v="267"/>
    <n v="20"/>
    <n v="61.999999999999901"/>
    <s v="Won 79 runs"/>
    <n v="1"/>
    <m/>
    <m/>
    <m/>
    <m/>
    <n v="20"/>
    <m/>
    <m/>
  </r>
  <r>
    <x v="8"/>
    <d v="1996-04-21T00:00:00"/>
    <m/>
    <n v="108"/>
    <n v="1"/>
    <n v="35"/>
    <s v="Alexandra RG"/>
    <n v="1"/>
    <s v="Lager Louts"/>
    <n v="106"/>
    <n v="10"/>
    <n v="32"/>
    <n v="71"/>
    <n v="10"/>
    <n v="25"/>
    <n v="177"/>
    <n v="20"/>
    <n v="57"/>
    <s v="Won 35 runs"/>
    <n v="1"/>
    <m/>
    <m/>
    <m/>
    <m/>
    <n v="20"/>
    <m/>
    <m/>
  </r>
  <r>
    <x v="8"/>
    <d v="1996-05-05T00:00:00"/>
    <m/>
    <n v="109"/>
    <n v="1"/>
    <s v="T"/>
    <s v="Victoria RG"/>
    <n v="2"/>
    <s v="Enterprise"/>
    <n v="95"/>
    <n v="5"/>
    <n v="26"/>
    <n v="91"/>
    <n v="10"/>
    <n v="32"/>
    <n v="186"/>
    <n v="15"/>
    <n v="58"/>
    <s v="Won 5 wickets"/>
    <n v="1"/>
    <m/>
    <m/>
    <m/>
    <m/>
    <n v="15"/>
    <m/>
    <m/>
  </r>
  <r>
    <x v="8"/>
    <d v="1996-05-12T00:00:00"/>
    <m/>
    <n v="110"/>
    <n v="1"/>
    <s v="T"/>
    <s v="Beverley Park"/>
    <n v="2"/>
    <s v="Urban Associates"/>
    <n v="100"/>
    <n v="7"/>
    <n v="31"/>
    <n v="97"/>
    <n v="10"/>
    <n v="34"/>
    <n v="197"/>
    <n v="17"/>
    <n v="65"/>
    <s v="Won 3 wickets"/>
    <n v="1"/>
    <m/>
    <m/>
    <m/>
    <m/>
    <n v="17"/>
    <m/>
    <m/>
  </r>
  <r>
    <x v="8"/>
    <d v="1996-05-19T00:00:00"/>
    <m/>
    <n v="111"/>
    <n v="1"/>
    <n v="35"/>
    <s v="Beverley Park"/>
    <n v="2"/>
    <s v="West XI"/>
    <n v="117"/>
    <n v="4"/>
    <n v="32.3333333333333"/>
    <n v="114"/>
    <n v="10"/>
    <n v="31.8333333333333"/>
    <n v="231"/>
    <n v="14"/>
    <n v="64.1666666666666"/>
    <s v="Won 6 wickets"/>
    <n v="1"/>
    <m/>
    <m/>
    <m/>
    <m/>
    <n v="14"/>
    <m/>
    <m/>
  </r>
  <r>
    <x v="8"/>
    <d v="1996-05-26T00:00:00"/>
    <m/>
    <n v="112"/>
    <n v="1"/>
    <s v="T"/>
    <s v="British Gas"/>
    <n v="2"/>
    <s v="12 Angry Men"/>
    <n v="144"/>
    <n v="10"/>
    <n v="33.5"/>
    <n v="159"/>
    <n v="8"/>
    <n v="38.8333333333333"/>
    <n v="303"/>
    <n v="18"/>
    <n v="72.3333333333333"/>
    <s v="Lost 15 runs"/>
    <m/>
    <m/>
    <m/>
    <m/>
    <n v="1"/>
    <n v="18"/>
    <m/>
    <m/>
  </r>
  <r>
    <x v="8"/>
    <d v="1996-06-02T00:00:00"/>
    <m/>
    <n v="113"/>
    <n v="1"/>
    <s v="T"/>
    <s v="KGF Tolworth"/>
    <n v="2"/>
    <s v="Wandham"/>
    <n v="104"/>
    <n v="3"/>
    <n v="24.6666666666666"/>
    <n v="102"/>
    <n v="9"/>
    <n v="30.3333333333333"/>
    <n v="206"/>
    <n v="12"/>
    <n v="54.999999999999901"/>
    <s v="Won 7 wickets"/>
    <n v="1"/>
    <m/>
    <m/>
    <m/>
    <m/>
    <n v="12"/>
    <m/>
    <m/>
  </r>
  <r>
    <x v="8"/>
    <d v="1996-06-09T00:00:00"/>
    <m/>
    <n v="114"/>
    <n v="1"/>
    <s v="T"/>
    <s v="Alexandra RG"/>
    <n v="1"/>
    <s v="FC Chad"/>
    <n v="194"/>
    <n v="9"/>
    <n v="34.5"/>
    <n v="173"/>
    <n v="9"/>
    <n v="48.3333333333333"/>
    <n v="367"/>
    <n v="18"/>
    <n v="82.8333333333333"/>
    <s v="Won 21 runs"/>
    <n v="1"/>
    <m/>
    <m/>
    <m/>
    <m/>
    <n v="18"/>
    <m/>
    <m/>
  </r>
  <r>
    <x v="8"/>
    <d v="1996-06-30T00:00:00"/>
    <m/>
    <n v="115"/>
    <n v="1"/>
    <n v="40"/>
    <s v="KGF Tolworth"/>
    <n v="2"/>
    <s v="Virgin Casuals"/>
    <n v="170"/>
    <n v="9"/>
    <n v="40"/>
    <n v="169"/>
    <n v="7"/>
    <n v="40"/>
    <n v="339"/>
    <n v="16"/>
    <n v="80"/>
    <s v="Won 1 wicket"/>
    <n v="1"/>
    <m/>
    <m/>
    <m/>
    <m/>
    <n v="16"/>
    <m/>
    <m/>
  </r>
  <r>
    <x v="8"/>
    <d v="1996-07-07T00:00:00"/>
    <m/>
    <n v="116"/>
    <n v="1"/>
    <s v="T"/>
    <s v="Fire Brigade"/>
    <n v="1"/>
    <s v="Wandham"/>
    <n v="98"/>
    <n v="8"/>
    <n v="33.3333333333333"/>
    <n v="102"/>
    <n v="5"/>
    <n v="34"/>
    <n v="200"/>
    <n v="13"/>
    <n v="67.3333333333333"/>
    <s v="Lost 5 wickets"/>
    <m/>
    <m/>
    <m/>
    <m/>
    <n v="1"/>
    <n v="13"/>
    <m/>
    <m/>
  </r>
  <r>
    <x v="8"/>
    <d v="1996-07-13T00:00:00"/>
    <m/>
    <n v="117"/>
    <n v="1"/>
    <s v="T"/>
    <s v="Town Park"/>
    <n v="1"/>
    <s v="London Saints"/>
    <n v="159"/>
    <n v="10"/>
    <n v="37.3333333333333"/>
    <n v="155"/>
    <n v="10"/>
    <n v="38.3333333333333"/>
    <n v="314"/>
    <n v="20"/>
    <n v="75.6666666666666"/>
    <s v="Won 4 runs"/>
    <n v="1"/>
    <m/>
    <m/>
    <m/>
    <m/>
    <n v="20"/>
    <m/>
    <m/>
  </r>
  <r>
    <x v="8"/>
    <d v="1996-07-21T00:00:00"/>
    <m/>
    <n v="118"/>
    <n v="1"/>
    <n v="35"/>
    <s v="Boston Manor Park"/>
    <n v="1"/>
    <s v="West XI"/>
    <n v="156"/>
    <n v="10"/>
    <n v="35"/>
    <n v="159"/>
    <n v="5"/>
    <n v="32.6666666666666"/>
    <n v="315"/>
    <n v="15"/>
    <n v="67.6666666666666"/>
    <s v="Lost 5 wickets"/>
    <m/>
    <m/>
    <m/>
    <m/>
    <n v="1"/>
    <n v="15"/>
    <m/>
    <m/>
  </r>
  <r>
    <x v="8"/>
    <d v="1996-07-28T00:00:00"/>
    <m/>
    <n v="119"/>
    <n v="1"/>
    <s v="T"/>
    <s v="Beverley Park"/>
    <n v="1"/>
    <s v="New Barbarian Weasels"/>
    <n v="72"/>
    <n v="9"/>
    <n v="29.1666666666666"/>
    <n v="73"/>
    <n v="3"/>
    <n v="21.6666666666666"/>
    <n v="145"/>
    <n v="12"/>
    <n v="50.833333333333201"/>
    <s v="Lost 7 wickets"/>
    <m/>
    <m/>
    <m/>
    <m/>
    <n v="1"/>
    <n v="12"/>
    <m/>
    <m/>
  </r>
  <r>
    <x v="8"/>
    <d v="1996-08-03T00:00:00"/>
    <m/>
    <n v="120"/>
    <n v="1"/>
    <s v="T"/>
    <s v="Arnos Park"/>
    <n v="1"/>
    <s v="Sunderland SC"/>
    <n v="90"/>
    <n v="10"/>
    <n v="28.1666666666666"/>
    <n v="89"/>
    <n v="9"/>
    <n v="36.8333333333333"/>
    <n v="179"/>
    <n v="19"/>
    <n v="64.999999999999901"/>
    <s v="Won 1 run"/>
    <n v="1"/>
    <m/>
    <m/>
    <m/>
    <m/>
    <n v="19"/>
    <m/>
    <m/>
  </r>
  <r>
    <x v="8"/>
    <d v="1996-08-04T00:00:00"/>
    <m/>
    <n v="121"/>
    <n v="1"/>
    <s v="T"/>
    <s v="Beverley Park"/>
    <n v="2"/>
    <s v="East Harrow Cheetahs"/>
    <n v="164"/>
    <n v="10"/>
    <n v="33.8333333333333"/>
    <n v="225"/>
    <n v="9"/>
    <n v="32.8333333333333"/>
    <n v="389"/>
    <n v="19"/>
    <n v="66.6666666666666"/>
    <s v="Lost 61 runs"/>
    <m/>
    <m/>
    <m/>
    <m/>
    <n v="1"/>
    <n v="19"/>
    <m/>
    <m/>
  </r>
  <r>
    <x v="8"/>
    <d v="1996-08-11T00:00:00"/>
    <m/>
    <n v="122"/>
    <n v="1"/>
    <n v="40"/>
    <s v="Nursery Road RG"/>
    <n v="1"/>
    <s v="Urban Associates"/>
    <n v="161"/>
    <n v="10"/>
    <n v="39.8333333333333"/>
    <n v="164"/>
    <n v="9"/>
    <n v="40"/>
    <n v="325"/>
    <n v="19"/>
    <n v="79.8333333333333"/>
    <s v="Lost 1 wicket"/>
    <m/>
    <m/>
    <m/>
    <m/>
    <n v="1"/>
    <n v="19"/>
    <m/>
    <m/>
  </r>
  <r>
    <x v="8"/>
    <d v="1996-08-17T00:00:00"/>
    <m/>
    <n v="123"/>
    <n v="1"/>
    <n v="35"/>
    <s v="Beverley Park"/>
    <n v="1"/>
    <s v="London Saints"/>
    <n v="201"/>
    <n v="10"/>
    <n v="35"/>
    <n v="183"/>
    <n v="8"/>
    <n v="35"/>
    <n v="384"/>
    <n v="18"/>
    <n v="70"/>
    <s v="Won 18 runs"/>
    <n v="1"/>
    <m/>
    <m/>
    <m/>
    <m/>
    <n v="18"/>
    <m/>
    <m/>
  </r>
  <r>
    <x v="8"/>
    <d v="1996-08-25T00:00:00"/>
    <m/>
    <n v="124"/>
    <n v="1"/>
    <n v="20"/>
    <s v="King’s College"/>
    <n v="2"/>
    <s v="FC Chad"/>
    <n v="49"/>
    <n v="7"/>
    <n v="13.8333333333333"/>
    <n v="48"/>
    <n v="10"/>
    <n v="18.6666666666666"/>
    <n v="97"/>
    <n v="17"/>
    <n v="32.499999999999901"/>
    <s v="Won 3 wickets"/>
    <n v="1"/>
    <m/>
    <m/>
    <m/>
    <m/>
    <n v="17"/>
    <m/>
    <m/>
  </r>
  <r>
    <x v="8"/>
    <d v="1996-08-25T00:00:00"/>
    <m/>
    <n v="125"/>
    <n v="1"/>
    <n v="20"/>
    <s v="King’s College"/>
    <n v="2"/>
    <s v="New Barbarian Weasels"/>
    <n v="100"/>
    <n v="5"/>
    <n v="18.6666666666666"/>
    <n v="99"/>
    <n v="9"/>
    <n v="20"/>
    <n v="199"/>
    <n v="14"/>
    <n v="38.6666666666666"/>
    <s v="Won 5 wickets"/>
    <n v="1"/>
    <m/>
    <m/>
    <m/>
    <m/>
    <n v="14"/>
    <m/>
    <m/>
  </r>
  <r>
    <x v="8"/>
    <d v="1996-09-01T00:00:00"/>
    <m/>
    <n v="126"/>
    <n v="1"/>
    <n v="35"/>
    <s v="Beverley Park"/>
    <n v="2"/>
    <s v="Rotherham SC"/>
    <n v="107"/>
    <n v="9"/>
    <n v="24.8333333333333"/>
    <n v="106"/>
    <n v="10"/>
    <n v="31.3333333333333"/>
    <n v="213"/>
    <n v="19"/>
    <n v="56.1666666666666"/>
    <s v="Won 1 wicket"/>
    <n v="1"/>
    <m/>
    <m/>
    <m/>
    <m/>
    <n v="19"/>
    <m/>
    <m/>
  </r>
  <r>
    <x v="9"/>
    <d v="1997-04-27T00:00:00"/>
    <m/>
    <n v="127"/>
    <n v="1"/>
    <n v="35"/>
    <s v="Victoria RG"/>
    <n v="1"/>
    <s v="Lager Louts"/>
    <n v="195"/>
    <n v="8"/>
    <n v="35"/>
    <n v="51"/>
    <n v="10"/>
    <n v="15.8333333333333"/>
    <n v="246"/>
    <n v="18"/>
    <n v="50.8333333333333"/>
    <s v="Won 144 runs"/>
    <n v="1"/>
    <m/>
    <m/>
    <m/>
    <m/>
    <n v="18"/>
    <m/>
    <m/>
  </r>
  <r>
    <x v="9"/>
    <d v="1997-05-05T00:00:00"/>
    <m/>
    <n v="128"/>
    <n v="1"/>
    <n v="35"/>
    <s v="Ealing Central SG"/>
    <n v="1"/>
    <s v="West XI"/>
    <n v="120"/>
    <n v="10"/>
    <n v="31.1666666666666"/>
    <n v="123"/>
    <n v="5"/>
    <n v="33.1666666666666"/>
    <n v="243"/>
    <n v="15"/>
    <n v="64.333333333333201"/>
    <s v="Lost 3 wickets"/>
    <m/>
    <m/>
    <m/>
    <m/>
    <n v="1"/>
    <n v="15"/>
    <m/>
    <m/>
  </r>
  <r>
    <x v="9"/>
    <d v="1997-05-11T00:00:00"/>
    <m/>
    <n v="129"/>
    <n v="1"/>
    <s v="T"/>
    <s v="Victoria RG"/>
    <n v="1"/>
    <s v="Urban Associates"/>
    <n v="92"/>
    <n v="9"/>
    <n v="34"/>
    <n v="93"/>
    <n v="7"/>
    <n v="31.6666666666666"/>
    <n v="185"/>
    <n v="16"/>
    <n v="65.6666666666666"/>
    <s v="Lost 3 wickets"/>
    <m/>
    <m/>
    <m/>
    <m/>
    <n v="1"/>
    <n v="16"/>
    <m/>
    <m/>
  </r>
  <r>
    <x v="9"/>
    <d v="1997-05-18T00:00:00"/>
    <m/>
    <n v="130"/>
    <n v="1"/>
    <n v="40"/>
    <s v="Victoria RG"/>
    <n v="1"/>
    <s v="West XI"/>
    <n v="152"/>
    <n v="9"/>
    <n v="40"/>
    <n v="111"/>
    <n v="10"/>
    <n v="35.3333333333333"/>
    <n v="263"/>
    <n v="19"/>
    <n v="75.3333333333333"/>
    <s v="Won 41 runs"/>
    <n v="1"/>
    <m/>
    <m/>
    <m/>
    <m/>
    <n v="19"/>
    <m/>
    <m/>
  </r>
  <r>
    <x v="9"/>
    <d v="1997-05-25T00:00:00"/>
    <m/>
    <n v="131"/>
    <n v="1"/>
    <s v="T"/>
    <s v="British Gas"/>
    <n v="1"/>
    <s v="12 Angry Men"/>
    <n v="130"/>
    <n v="10"/>
    <n v="36.3333333333333"/>
    <n v="81"/>
    <n v="10"/>
    <n v="27.8333333333333"/>
    <n v="211"/>
    <n v="20"/>
    <n v="64.1666666666666"/>
    <s v="Won 49 runs"/>
    <n v="1"/>
    <m/>
    <m/>
    <m/>
    <m/>
    <n v="20"/>
    <m/>
    <m/>
  </r>
  <r>
    <x v="9"/>
    <d v="1997-06-01T00:00:00"/>
    <m/>
    <n v="132"/>
    <n v="1"/>
    <s v="T"/>
    <s v="Victoria RG"/>
    <n v="2"/>
    <s v="Wandham"/>
    <n v="95"/>
    <n v="6"/>
    <n v="28.1666666666666"/>
    <n v="94"/>
    <n v="9"/>
    <n v="27.1666666666666"/>
    <n v="189"/>
    <n v="15"/>
    <n v="55.333333333333201"/>
    <s v="Won 4 wickets"/>
    <n v="1"/>
    <m/>
    <m/>
    <m/>
    <m/>
    <n v="15"/>
    <m/>
    <m/>
  </r>
  <r>
    <x v="9"/>
    <d v="1997-06-07T00:00:00"/>
    <m/>
    <n v="133"/>
    <n v="1"/>
    <n v="35"/>
    <s v="Town Park"/>
    <n v="2"/>
    <s v="London Saints"/>
    <n v="50"/>
    <n v="3"/>
    <n v="15.3333333333333"/>
    <n v="49"/>
    <n v="10"/>
    <n v="22.1666666666666"/>
    <n v="99"/>
    <n v="13"/>
    <n v="37.499999999999901"/>
    <s v="Won 7 wickets"/>
    <n v="1"/>
    <m/>
    <m/>
    <m/>
    <m/>
    <n v="13"/>
    <m/>
    <m/>
  </r>
  <r>
    <x v="9"/>
    <d v="1997-06-14T00:00:00"/>
    <m/>
    <n v="134"/>
    <n v="1"/>
    <s v="T"/>
    <s v="King’s College"/>
    <n v="1"/>
    <s v="New Barbarian Weasels"/>
    <n v="185"/>
    <n v="6"/>
    <n v="40"/>
    <n v="186"/>
    <n v="5"/>
    <n v="31.3333333333333"/>
    <n v="371"/>
    <n v="11"/>
    <n v="71.3333333333333"/>
    <s v="Lost 5 wickets"/>
    <m/>
    <m/>
    <m/>
    <m/>
    <n v="1"/>
    <n v="11"/>
    <m/>
    <m/>
  </r>
  <r>
    <x v="9"/>
    <d v="1997-07-05T00:00:00"/>
    <m/>
    <n v="135"/>
    <n v="1"/>
    <s v="T"/>
    <s v="Arnos Park"/>
    <n v="2"/>
    <s v="Sunderland SC"/>
    <n v="58"/>
    <n v="10"/>
    <n v="19.8333333333333"/>
    <n v="119"/>
    <n v="9"/>
    <n v="38.3333333333333"/>
    <n v="177"/>
    <n v="19"/>
    <n v="58.1666666666666"/>
    <s v="Lost 61 runs"/>
    <m/>
    <m/>
    <m/>
    <m/>
    <n v="1"/>
    <n v="19"/>
    <m/>
    <m/>
  </r>
  <r>
    <x v="9"/>
    <d v="1997-07-13T00:00:00"/>
    <m/>
    <n v="136"/>
    <n v="1"/>
    <s v="T"/>
    <s v="Long Ditton RG"/>
    <n v="1"/>
    <s v="Enterprise"/>
    <n v="208"/>
    <n v="8"/>
    <n v="31.6666666666666"/>
    <n v="37"/>
    <n v="10"/>
    <n v="17"/>
    <n v="245"/>
    <n v="18"/>
    <n v="48.6666666666666"/>
    <s v="Won 171 runs"/>
    <n v="1"/>
    <m/>
    <m/>
    <m/>
    <m/>
    <n v="18"/>
    <m/>
    <m/>
  </r>
  <r>
    <x v="9"/>
    <d v="1997-07-20T00:00:00"/>
    <m/>
    <n v="137"/>
    <n v="1"/>
    <n v="40"/>
    <s v="Boston Manor Park"/>
    <n v="1"/>
    <s v="West XI"/>
    <n v="209"/>
    <n v="7"/>
    <n v="40"/>
    <n v="137"/>
    <n v="10"/>
    <n v="35.1666666666666"/>
    <n v="346"/>
    <n v="17"/>
    <n v="75.1666666666666"/>
    <s v="Won 72 runs"/>
    <n v="1"/>
    <m/>
    <m/>
    <m/>
    <m/>
    <n v="17"/>
    <m/>
    <m/>
  </r>
  <r>
    <x v="9"/>
    <d v="1997-07-27T00:00:00"/>
    <m/>
    <n v="138"/>
    <n v="1"/>
    <n v="40"/>
    <s v="Victoria RG"/>
    <n v="1"/>
    <s v="New Barbarian Weasels"/>
    <n v="130"/>
    <n v="10"/>
    <n v="39.6666666666666"/>
    <n v="122"/>
    <n v="10"/>
    <n v="29"/>
    <n v="252"/>
    <n v="20"/>
    <n v="68.6666666666666"/>
    <s v="Won 8 runs"/>
    <n v="1"/>
    <m/>
    <m/>
    <m/>
    <m/>
    <n v="20"/>
    <m/>
    <m/>
  </r>
  <r>
    <x v="9"/>
    <d v="1997-08-03T00:00:00"/>
    <m/>
    <n v="139"/>
    <n v="1"/>
    <n v="40"/>
    <s v="Victoria RG"/>
    <n v="1"/>
    <s v="Virgin Casuals"/>
    <n v="122"/>
    <n v="10"/>
    <n v="39.1666666666666"/>
    <n v="123"/>
    <n v="8"/>
    <n v="38.3333333333333"/>
    <n v="245"/>
    <n v="18"/>
    <n v="77.499999999999901"/>
    <s v="Lost 2 wickets"/>
    <m/>
    <m/>
    <m/>
    <m/>
    <n v="1"/>
    <n v="18"/>
    <m/>
    <m/>
  </r>
  <r>
    <x v="9"/>
    <d v="1997-08-10T00:00:00"/>
    <m/>
    <n v="140"/>
    <n v="1"/>
    <n v="40"/>
    <s v="Nursery Road RG"/>
    <n v="2"/>
    <s v="Urban Associates"/>
    <n v="120"/>
    <n v="10"/>
    <n v="35.8333333333333"/>
    <n v="135"/>
    <n v="9"/>
    <n v="37.6666666666666"/>
    <n v="255"/>
    <n v="19"/>
    <n v="73.499999999999901"/>
    <s v="Lost 15 runs"/>
    <m/>
    <m/>
    <m/>
    <m/>
    <n v="1"/>
    <n v="19"/>
    <m/>
    <m/>
  </r>
  <r>
    <x v="9"/>
    <d v="1997-08-17T00:00:00"/>
    <m/>
    <n v="141"/>
    <n v="1"/>
    <n v="40"/>
    <s v="Alexandra RG"/>
    <n v="2"/>
    <s v="London Saints"/>
    <n v="88"/>
    <n v="7"/>
    <n v="28.6666666666666"/>
    <n v="84"/>
    <n v="11"/>
    <n v="34.6666666666666"/>
    <n v="172"/>
    <n v="18"/>
    <n v="63.333333333333201"/>
    <s v="Won 4 wickets"/>
    <n v="1"/>
    <m/>
    <m/>
    <m/>
    <m/>
    <n v="18"/>
    <m/>
    <m/>
  </r>
  <r>
    <x v="9"/>
    <d v="1997-08-24T00:00:00"/>
    <m/>
    <n v="142"/>
    <n v="1"/>
    <n v="20"/>
    <s v="King’s College"/>
    <n v="2"/>
    <s v="FC Chad"/>
    <n v="52"/>
    <n v="2"/>
    <n v="11.5"/>
    <n v="51"/>
    <n v="10"/>
    <n v="13.5"/>
    <n v="103"/>
    <n v="12"/>
    <n v="25"/>
    <s v="Won 8 wickets"/>
    <n v="1"/>
    <m/>
    <m/>
    <m/>
    <m/>
    <n v="12"/>
    <m/>
    <m/>
  </r>
  <r>
    <x v="9"/>
    <d v="1997-08-24T00:00:00"/>
    <m/>
    <n v="143"/>
    <n v="1"/>
    <n v="20"/>
    <s v="King’s College"/>
    <n v="2"/>
    <s v="New Barbarian Weasels"/>
    <n v="72"/>
    <n v="9"/>
    <n v="20"/>
    <n v="143"/>
    <n v="4"/>
    <n v="20"/>
    <n v="215"/>
    <n v="13"/>
    <n v="40"/>
    <s v="Lost 71 runs"/>
    <m/>
    <m/>
    <m/>
    <m/>
    <n v="1"/>
    <n v="13"/>
    <m/>
    <m/>
  </r>
  <r>
    <x v="9"/>
    <d v="1997-08-31T00:00:00"/>
    <m/>
    <n v="144"/>
    <n v="1"/>
    <s v="T"/>
    <s v="Victoria RG"/>
    <n v="1"/>
    <s v="Enterprise"/>
    <n v="193"/>
    <n v="10"/>
    <n v="39.5"/>
    <n v="83"/>
    <n v="10"/>
    <n v="22.8333333333333"/>
    <n v="276"/>
    <n v="20"/>
    <n v="62.3333333333333"/>
    <s v="Won 110 runs"/>
    <n v="1"/>
    <m/>
    <m/>
    <m/>
    <m/>
    <n v="20"/>
    <m/>
    <m/>
  </r>
  <r>
    <x v="9"/>
    <d v="1997-09-07T00:00:00"/>
    <m/>
    <n v="145"/>
    <n v="1"/>
    <s v="T"/>
    <s v="Victoria RG"/>
    <n v="1"/>
    <s v="FC Chad"/>
    <n v="192"/>
    <n v="10"/>
    <n v="39.6666666666666"/>
    <n v="64"/>
    <n v="10"/>
    <n v="20.1666666666666"/>
    <n v="256"/>
    <n v="20"/>
    <n v="59.833333333333201"/>
    <s v="Won 128 runs"/>
    <n v="1"/>
    <m/>
    <m/>
    <m/>
    <m/>
    <n v="20"/>
    <m/>
    <m/>
  </r>
  <r>
    <x v="10"/>
    <d v="1998-05-10T00:00:00"/>
    <m/>
    <n v="146"/>
    <n v="1"/>
    <n v="40"/>
    <s v="Victoria RG"/>
    <n v="2"/>
    <s v="Urban Associates"/>
    <n v="90"/>
    <n v="10"/>
    <n v="29"/>
    <n v="206"/>
    <n v="6"/>
    <n v="40"/>
    <n v="296"/>
    <n v="16"/>
    <n v="69"/>
    <s v="Lost 116 runs"/>
    <m/>
    <m/>
    <m/>
    <m/>
    <n v="1"/>
    <n v="16"/>
    <m/>
    <m/>
  </r>
  <r>
    <x v="10"/>
    <d v="1998-05-17T00:00:00"/>
    <m/>
    <n v="147"/>
    <n v="1"/>
    <n v="35"/>
    <s v="Victoria RG"/>
    <n v="1"/>
    <s v="West XI"/>
    <n v="142"/>
    <n v="10"/>
    <n v="34.8333333333333"/>
    <n v="146"/>
    <n v="7"/>
    <n v="31.3"/>
    <n v="288"/>
    <n v="17"/>
    <n v="66.133333333333297"/>
    <s v="Lost 4 wickets"/>
    <m/>
    <m/>
    <m/>
    <m/>
    <n v="1"/>
    <n v="17"/>
    <m/>
    <m/>
  </r>
  <r>
    <x v="10"/>
    <d v="1998-05-24T00:00:00"/>
    <m/>
    <n v="148"/>
    <n v="1"/>
    <n v="35"/>
    <s v="British Gas"/>
    <n v="2"/>
    <s v="12 Angry Men"/>
    <n v="101"/>
    <n v="11"/>
    <n v="31.3333333333333"/>
    <n v="140"/>
    <n v="9"/>
    <n v="35"/>
    <n v="241"/>
    <n v="20"/>
    <n v="66.3333333333333"/>
    <s v="Lost 39 runs"/>
    <m/>
    <m/>
    <m/>
    <m/>
    <n v="1"/>
    <n v="20"/>
    <m/>
    <m/>
  </r>
  <r>
    <x v="10"/>
    <d v="1998-05-31T00:00:00"/>
    <m/>
    <n v="149"/>
    <n v="1"/>
    <s v="T"/>
    <s v="Victoria RG"/>
    <n v="1"/>
    <s v="Wandham"/>
    <n v="107"/>
    <n v="10"/>
    <n v="27.1666666666666"/>
    <n v="108"/>
    <n v="3"/>
    <n v="27.1666666666666"/>
    <n v="215"/>
    <n v="13"/>
    <n v="54.333333333333201"/>
    <s v="Lost 7 wickets"/>
    <m/>
    <m/>
    <m/>
    <m/>
    <n v="1"/>
    <n v="13"/>
    <m/>
    <m/>
  </r>
  <r>
    <x v="10"/>
    <d v="1998-06-07T00:00:00"/>
    <m/>
    <n v="150"/>
    <n v="1"/>
    <n v="35"/>
    <s v="KGF Tolworth"/>
    <n v="1"/>
    <s v="FC Chad"/>
    <n v="175"/>
    <n v="9"/>
    <n v="35"/>
    <n v="79"/>
    <n v="9"/>
    <n v="24.6666666666666"/>
    <n v="254"/>
    <n v="18"/>
    <n v="59.6666666666666"/>
    <s v="Won 96 runs"/>
    <n v="1"/>
    <m/>
    <m/>
    <m/>
    <m/>
    <n v="18"/>
    <m/>
    <m/>
  </r>
  <r>
    <x v="10"/>
    <d v="1998-06-20T00:00:00"/>
    <m/>
    <n v="151"/>
    <n v="1"/>
    <s v="T"/>
    <s v="Town Park"/>
    <n v="1"/>
    <s v="London Saints"/>
    <n v="198"/>
    <n v="7"/>
    <n v="41"/>
    <n v="101"/>
    <n v="10"/>
    <n v="32.8333333333333"/>
    <n v="299"/>
    <n v="17"/>
    <n v="73.8333333333333"/>
    <s v="Won 97 runs"/>
    <n v="1"/>
    <m/>
    <m/>
    <m/>
    <m/>
    <n v="17"/>
    <m/>
    <m/>
  </r>
  <r>
    <x v="10"/>
    <d v="1998-07-05T00:00:00"/>
    <m/>
    <n v="152"/>
    <n v="1"/>
    <s v="T"/>
    <s v="Victoria RG"/>
    <n v="1"/>
    <s v="Sunderland SC"/>
    <n v="106"/>
    <n v="10"/>
    <n v="41.8333333333333"/>
    <n v="81"/>
    <n v="10"/>
    <n v="31.5"/>
    <n v="187"/>
    <n v="20"/>
    <n v="73.3333333333333"/>
    <s v="Won 25 runs"/>
    <n v="1"/>
    <m/>
    <m/>
    <m/>
    <m/>
    <n v="20"/>
    <m/>
    <m/>
  </r>
  <r>
    <x v="10"/>
    <d v="1998-07-11T00:00:00"/>
    <m/>
    <n v="153"/>
    <n v="1"/>
    <n v="35"/>
    <s v="Long Ditton RG"/>
    <n v="1"/>
    <s v="Enterprise"/>
    <n v="150"/>
    <n v="5"/>
    <n v="26"/>
    <n v="29"/>
    <n v="2"/>
    <n v="11"/>
    <n v="179"/>
    <n v="7"/>
    <n v="37"/>
    <s v="Abandoned"/>
    <m/>
    <m/>
    <n v="1"/>
    <m/>
    <m/>
    <n v="7"/>
    <m/>
    <m/>
  </r>
  <r>
    <x v="10"/>
    <d v="1998-07-19T00:00:00"/>
    <m/>
    <n v="154"/>
    <n v="1"/>
    <n v="40"/>
    <s v="Boston Manor Park"/>
    <n v="1"/>
    <s v="West XI"/>
    <n v="123"/>
    <n v="10"/>
    <n v="31.5"/>
    <n v="125"/>
    <n v="4"/>
    <n v="23.1666666666666"/>
    <n v="248"/>
    <n v="14"/>
    <n v="54.6666666666666"/>
    <s v="Lost 6 wickets"/>
    <m/>
    <m/>
    <m/>
    <m/>
    <n v="1"/>
    <n v="14"/>
    <m/>
    <m/>
  </r>
  <r>
    <x v="10"/>
    <d v="1998-07-26T00:00:00"/>
    <m/>
    <n v="155"/>
    <n v="1"/>
    <s v="T"/>
    <s v="Victoria RG"/>
    <n v="2"/>
    <s v="New Barbarian Weasels"/>
    <n v="67"/>
    <n v="8"/>
    <n v="44"/>
    <n v="227"/>
    <n v="10"/>
    <n v="44.5"/>
    <n v="294"/>
    <n v="18"/>
    <n v="88.5"/>
    <s v="Drawn"/>
    <m/>
    <n v="1"/>
    <m/>
    <m/>
    <m/>
    <n v="18"/>
    <m/>
    <m/>
  </r>
  <r>
    <x v="10"/>
    <d v="1998-08-01T00:00:00"/>
    <m/>
    <n v="156"/>
    <n v="1"/>
    <n v="35"/>
    <s v="Town Park"/>
    <n v="1"/>
    <s v="Sunderland SC"/>
    <n v="16"/>
    <n v="1"/>
    <n v="7"/>
    <n v="0"/>
    <n v="0"/>
    <m/>
    <n v="16"/>
    <n v="1"/>
    <n v="7"/>
    <s v="Abandoned"/>
    <m/>
    <m/>
    <n v="1"/>
    <m/>
    <m/>
    <n v="1"/>
    <m/>
    <m/>
  </r>
  <r>
    <x v="10"/>
    <d v="1998-08-02T00:00:00"/>
    <m/>
    <n v="157"/>
    <n v="1"/>
    <n v="35"/>
    <s v="KGF Tolworth"/>
    <n v="1"/>
    <s v="Enterprise"/>
    <n v="173"/>
    <n v="6"/>
    <n v="35"/>
    <n v="87"/>
    <n v="10"/>
    <n v="21.1666666666666"/>
    <n v="260"/>
    <n v="16"/>
    <n v="56.1666666666666"/>
    <s v="Won 86 runs"/>
    <n v="1"/>
    <m/>
    <m/>
    <m/>
    <m/>
    <n v="16"/>
    <m/>
    <m/>
  </r>
  <r>
    <x v="10"/>
    <d v="1998-08-09T00:00:00"/>
    <m/>
    <n v="158"/>
    <n v="1"/>
    <n v="35"/>
    <s v="Victoria RG"/>
    <n v="1"/>
    <s v="Virgin Casuals"/>
    <n v="159"/>
    <n v="9"/>
    <n v="35"/>
    <n v="160"/>
    <n v="1"/>
    <n v="31.8333333333333"/>
    <n v="319"/>
    <n v="10"/>
    <n v="66.8333333333333"/>
    <s v="Lost 9 wickets"/>
    <m/>
    <m/>
    <m/>
    <m/>
    <n v="1"/>
    <n v="10"/>
    <m/>
    <m/>
  </r>
  <r>
    <x v="10"/>
    <d v="1998-08-16T00:00:00"/>
    <m/>
    <n v="159"/>
    <n v="1"/>
    <n v="25"/>
    <s v="Victoria RG"/>
    <n v="1"/>
    <s v="FC Chad"/>
    <n v="166"/>
    <n v="7"/>
    <n v="25"/>
    <n v="149"/>
    <n v="9"/>
    <n v="20.5"/>
    <n v="315"/>
    <n v="16"/>
    <n v="45.5"/>
    <s v="Won 17 runs"/>
    <n v="1"/>
    <m/>
    <m/>
    <m/>
    <m/>
    <n v="16"/>
    <m/>
    <m/>
  </r>
  <r>
    <x v="10"/>
    <d v="1998-08-23T00:00:00"/>
    <m/>
    <n v="160"/>
    <n v="1"/>
    <n v="35"/>
    <s v="Victoria RG"/>
    <n v="1"/>
    <s v="British Gas"/>
    <n v="57"/>
    <n v="3"/>
    <n v="8"/>
    <n v="0"/>
    <n v="0"/>
    <m/>
    <n v="57"/>
    <n v="3"/>
    <n v="8"/>
    <s v="Abandoned"/>
    <m/>
    <m/>
    <n v="1"/>
    <m/>
    <m/>
    <n v="3"/>
    <m/>
    <m/>
  </r>
  <r>
    <x v="10"/>
    <d v="1998-08-30T00:00:00"/>
    <m/>
    <n v="161"/>
    <n v="1"/>
    <n v="20"/>
    <s v="King’s College"/>
    <n v="1"/>
    <s v="FC Chad"/>
    <n v="146"/>
    <n v="7"/>
    <n v="20"/>
    <n v="120"/>
    <n v="5"/>
    <n v="20"/>
    <n v="266"/>
    <n v="12"/>
    <n v="40"/>
    <s v="Won 26 runs"/>
    <n v="1"/>
    <m/>
    <m/>
    <m/>
    <m/>
    <n v="12"/>
    <m/>
    <m/>
  </r>
  <r>
    <x v="10"/>
    <d v="1998-08-30T00:00:00"/>
    <m/>
    <n v="162"/>
    <n v="1"/>
    <n v="20"/>
    <s v="King’s College"/>
    <n v="1"/>
    <s v="New Barbarian Weasels"/>
    <n v="76"/>
    <n v="9"/>
    <n v="20"/>
    <n v="79"/>
    <n v="2"/>
    <n v="17.1666666666666"/>
    <n v="155"/>
    <n v="11"/>
    <n v="37.1666666666666"/>
    <s v="Lost 8 wickets"/>
    <m/>
    <m/>
    <m/>
    <m/>
    <n v="1"/>
    <n v="11"/>
    <m/>
    <m/>
  </r>
  <r>
    <x v="10"/>
    <d v="1998-09-06T00:00:00"/>
    <m/>
    <n v="163"/>
    <n v="1"/>
    <n v="30"/>
    <s v="Victoria RG"/>
    <n v="2"/>
    <s v="Old Gents"/>
    <n v="141"/>
    <n v="5"/>
    <n v="27.6666666666666"/>
    <n v="135"/>
    <n v="9"/>
    <n v="28.8333333333333"/>
    <n v="276"/>
    <n v="14"/>
    <n v="56.499999999999901"/>
    <s v="Won 3 wickets"/>
    <n v="1"/>
    <m/>
    <m/>
    <m/>
    <m/>
    <n v="14"/>
    <m/>
    <m/>
  </r>
  <r>
    <x v="11"/>
    <d v="1999-04-25T00:00:00"/>
    <m/>
    <n v="164"/>
    <n v="1"/>
    <n v="40"/>
    <s v="Honor Oak"/>
    <n v="1"/>
    <s v="Exiles"/>
    <n v="100"/>
    <n v="10"/>
    <n v="39.3333333333333"/>
    <n v="104"/>
    <n v="4"/>
    <n v="20.3333333333333"/>
    <n v="204"/>
    <n v="14"/>
    <n v="59.6666666666666"/>
    <s v="Lost 6 wickets"/>
    <m/>
    <m/>
    <m/>
    <m/>
    <n v="1"/>
    <n v="14"/>
    <m/>
    <m/>
  </r>
  <r>
    <x v="11"/>
    <d v="1999-05-02T00:00:00"/>
    <m/>
    <n v="165"/>
    <n v="1"/>
    <n v="40"/>
    <s v="Victoria RG"/>
    <n v="2"/>
    <s v="Urban Associates"/>
    <n v="112"/>
    <n v="10"/>
    <n v="33.5"/>
    <n v="186"/>
    <n v="7"/>
    <n v="40"/>
    <n v="298"/>
    <n v="17"/>
    <n v="73.5"/>
    <s v="Lost 74 runs"/>
    <m/>
    <m/>
    <m/>
    <m/>
    <n v="1"/>
    <n v="17"/>
    <m/>
    <m/>
  </r>
  <r>
    <x v="11"/>
    <d v="1999-05-09T00:00:00"/>
    <m/>
    <n v="166"/>
    <n v="1"/>
    <s v="T"/>
    <s v="Fire Brigade"/>
    <n v="1"/>
    <s v="Wandham"/>
    <n v="152"/>
    <n v="10"/>
    <n v="34.8333333333333"/>
    <n v="153"/>
    <n v="5"/>
    <n v="35.5"/>
    <n v="305"/>
    <n v="15"/>
    <n v="70.3333333333333"/>
    <s v="Lost 5 wickets"/>
    <m/>
    <m/>
    <m/>
    <m/>
    <n v="1"/>
    <n v="15"/>
    <m/>
    <m/>
  </r>
  <r>
    <x v="11"/>
    <d v="1999-05-16T00:00:00"/>
    <m/>
    <n v="167"/>
    <n v="1"/>
    <s v="T"/>
    <s v="Albert Road RG"/>
    <n v="2"/>
    <s v="12 Angry Men"/>
    <n v="112"/>
    <n v="4"/>
    <n v="25.8333333333333"/>
    <n v="108"/>
    <n v="10"/>
    <n v="34"/>
    <n v="220"/>
    <n v="14"/>
    <n v="59.8333333333333"/>
    <s v="Won 6 wickets"/>
    <n v="1"/>
    <m/>
    <m/>
    <m/>
    <m/>
    <n v="14"/>
    <m/>
    <m/>
  </r>
  <r>
    <x v="11"/>
    <d v="1999-05-23T00:00:00"/>
    <m/>
    <n v="168"/>
    <n v="1"/>
    <n v="40"/>
    <s v="Victoria RG"/>
    <n v="1"/>
    <s v="FC Chad"/>
    <n v="211"/>
    <n v="9"/>
    <n v="37"/>
    <n v="145"/>
    <n v="9"/>
    <n v="36"/>
    <n v="356"/>
    <n v="18"/>
    <n v="73"/>
    <s v="Won 66 runs"/>
    <n v="1"/>
    <m/>
    <m/>
    <m/>
    <m/>
    <n v="18"/>
    <m/>
    <m/>
  </r>
  <r>
    <x v="11"/>
    <d v="1999-05-30T00:00:00"/>
    <m/>
    <n v="169"/>
    <n v="1"/>
    <n v="30"/>
    <s v="Victoria RG"/>
    <n v="1"/>
    <s v="Wandham"/>
    <n v="173"/>
    <n v="7"/>
    <n v="30"/>
    <n v="96"/>
    <n v="8"/>
    <n v="28.166666666600001"/>
    <n v="269"/>
    <n v="15"/>
    <n v="58.166666666600001"/>
    <s v="Won 77 runs"/>
    <n v="1"/>
    <m/>
    <m/>
    <m/>
    <m/>
    <n v="15"/>
    <m/>
    <m/>
  </r>
  <r>
    <x v="11"/>
    <d v="1999-06-06T00:00:00"/>
    <m/>
    <n v="170"/>
    <n v="1"/>
    <n v="35"/>
    <s v="Victoria RG"/>
    <n v="2"/>
    <s v="West XI"/>
    <n v="103"/>
    <n v="6"/>
    <n v="28.33333333333"/>
    <n v="101"/>
    <n v="7"/>
    <n v="35"/>
    <n v="204"/>
    <n v="13"/>
    <n v="63.333333333330003"/>
    <s v="Won 4 wickets"/>
    <n v="1"/>
    <m/>
    <m/>
    <m/>
    <m/>
    <n v="13"/>
    <m/>
    <m/>
  </r>
  <r>
    <x v="11"/>
    <d v="1999-06-12T00:00:00"/>
    <m/>
    <n v="171"/>
    <n v="1"/>
    <s v="T"/>
    <s v="CSSC Eltham"/>
    <n v="1"/>
    <s v="New Barbarian Weasels"/>
    <n v="151"/>
    <n v="10"/>
    <n v="43.6666666666666"/>
    <n v="37"/>
    <n v="1"/>
    <n v="17.1666666666666"/>
    <n v="188"/>
    <n v="11"/>
    <n v="60.833333333333201"/>
    <s v="Abandoned"/>
    <m/>
    <m/>
    <n v="1"/>
    <m/>
    <m/>
    <n v="11"/>
    <m/>
    <m/>
  </r>
  <r>
    <x v="11"/>
    <d v="1999-06-19T00:00:00"/>
    <m/>
    <n v="172"/>
    <n v="1"/>
    <s v="T"/>
    <s v="Town Park"/>
    <n v="2"/>
    <s v="London Saints"/>
    <n v="91"/>
    <n v="10"/>
    <n v="26"/>
    <n v="154"/>
    <n v="8"/>
    <n v="38"/>
    <n v="245"/>
    <n v="18"/>
    <n v="64"/>
    <s v="Lost 63 runs"/>
    <m/>
    <m/>
    <m/>
    <m/>
    <n v="1"/>
    <n v="18"/>
    <m/>
    <m/>
  </r>
  <r>
    <x v="11"/>
    <d v="1999-06-20T00:00:00"/>
    <m/>
    <n v="173"/>
    <n v="1"/>
    <n v="35"/>
    <s v="KGF Tolworth"/>
    <n v="1"/>
    <s v="Enterprise"/>
    <n v="147"/>
    <n v="9"/>
    <n v="35"/>
    <n v="89"/>
    <n v="11"/>
    <n v="22.6666666666666"/>
    <n v="236"/>
    <n v="20"/>
    <n v="57.6666666666666"/>
    <s v="Won 58 runs"/>
    <n v="1"/>
    <m/>
    <m/>
    <m/>
    <m/>
    <n v="20"/>
    <m/>
    <m/>
  </r>
  <r>
    <x v="11"/>
    <d v="1999-06-27T00:00:00"/>
    <m/>
    <n v="174"/>
    <n v="1"/>
    <n v="35"/>
    <s v="Sutton Common RG"/>
    <n v="2"/>
    <s v="Robin Hood"/>
    <n v="109"/>
    <n v="10"/>
    <n v="30.1666666666666"/>
    <n v="174"/>
    <n v="3"/>
    <n v="35"/>
    <n v="283"/>
    <n v="13"/>
    <n v="65.1666666666666"/>
    <s v="Lost 65 runs"/>
    <m/>
    <m/>
    <m/>
    <m/>
    <n v="1"/>
    <n v="13"/>
    <m/>
    <m/>
  </r>
  <r>
    <x v="11"/>
    <d v="1999-07-04T00:00:00"/>
    <m/>
    <n v="175"/>
    <n v="1"/>
    <s v="T"/>
    <s v="Victoria RG"/>
    <n v="1"/>
    <s v="Sunderland SC"/>
    <n v="125"/>
    <n v="10"/>
    <n v="32.8333333333333"/>
    <n v="129"/>
    <n v="7"/>
    <n v="45.5"/>
    <n v="254"/>
    <n v="17"/>
    <n v="78.3333333333333"/>
    <s v="Lost 3 wickets"/>
    <m/>
    <m/>
    <m/>
    <m/>
    <n v="1"/>
    <n v="17"/>
    <m/>
    <m/>
  </r>
  <r>
    <x v="11"/>
    <d v="1999-07-11T00:00:00"/>
    <m/>
    <n v="176"/>
    <n v="1"/>
    <s v="T"/>
    <s v="Victoria RG"/>
    <n v="1"/>
    <s v="12 Angry Men"/>
    <n v="124"/>
    <n v="11"/>
    <n v="29.1666666666666"/>
    <n v="83"/>
    <n v="11"/>
    <n v="31"/>
    <n v="207"/>
    <n v="22"/>
    <n v="60.1666666666666"/>
    <s v="Won 41 runs"/>
    <n v="1"/>
    <m/>
    <m/>
    <m/>
    <m/>
    <n v="22"/>
    <m/>
    <m/>
  </r>
  <r>
    <x v="11"/>
    <d v="1999-07-18T00:00:00"/>
    <m/>
    <n v="177"/>
    <n v="1"/>
    <n v="35"/>
    <s v="Gunnersbury Park"/>
    <n v="1"/>
    <s v="West XI"/>
    <n v="166"/>
    <n v="10"/>
    <n v="34"/>
    <n v="150"/>
    <n v="7"/>
    <n v="35"/>
    <n v="316"/>
    <n v="17"/>
    <n v="69"/>
    <s v="Won 16 runs"/>
    <n v="1"/>
    <m/>
    <m/>
    <m/>
    <m/>
    <n v="17"/>
    <m/>
    <m/>
  </r>
  <r>
    <x v="11"/>
    <d v="1999-07-25T00:00:00"/>
    <m/>
    <n v="178"/>
    <n v="1"/>
    <s v="T"/>
    <s v="KGF Tolworth"/>
    <n v="2"/>
    <s v="New Barbarian Weasels"/>
    <n v="81"/>
    <n v="9"/>
    <n v="40"/>
    <n v="174"/>
    <n v="3"/>
    <n v="41"/>
    <n v="255"/>
    <n v="12"/>
    <n v="81"/>
    <s v="Drawn"/>
    <m/>
    <n v="1"/>
    <m/>
    <m/>
    <m/>
    <n v="12"/>
    <m/>
    <m/>
  </r>
  <r>
    <x v="11"/>
    <d v="1999-07-31T00:00:00"/>
    <m/>
    <n v="179"/>
    <n v="1"/>
    <n v="40"/>
    <s v="Town Park"/>
    <n v="1"/>
    <s v="Sunderland SC"/>
    <n v="188"/>
    <n v="9"/>
    <n v="40"/>
    <n v="184"/>
    <n v="9"/>
    <n v="40"/>
    <n v="372"/>
    <n v="18"/>
    <n v="80"/>
    <s v="Won 4 runs"/>
    <n v="1"/>
    <m/>
    <m/>
    <m/>
    <m/>
    <n v="18"/>
    <m/>
    <m/>
  </r>
  <r>
    <x v="11"/>
    <d v="1999-08-01T00:00:00"/>
    <m/>
    <n v="180"/>
    <n v="1"/>
    <n v="35"/>
    <s v="Victoria RG"/>
    <n v="2"/>
    <s v="Enterprise"/>
    <n v="132"/>
    <n v="7"/>
    <n v="35"/>
    <n v="135"/>
    <n v="10"/>
    <n v="26.3"/>
    <n v="267"/>
    <n v="17"/>
    <n v="61.3"/>
    <s v="Lost 3 runs"/>
    <m/>
    <m/>
    <m/>
    <m/>
    <n v="1"/>
    <n v="17"/>
    <m/>
    <m/>
  </r>
  <r>
    <x v="11"/>
    <d v="1999-08-15T00:00:00"/>
    <m/>
    <n v="181"/>
    <n v="1"/>
    <s v="T"/>
    <s v="Victoria RG"/>
    <n v="2"/>
    <s v="London Saints"/>
    <n v="174"/>
    <n v="9"/>
    <n v="38.5"/>
    <n v="209"/>
    <n v="4"/>
    <n v="37"/>
    <n v="383"/>
    <n v="13"/>
    <n v="75.5"/>
    <s v="Lost 35 runs"/>
    <m/>
    <m/>
    <m/>
    <m/>
    <n v="1"/>
    <n v="13"/>
    <m/>
    <m/>
  </r>
  <r>
    <x v="11"/>
    <d v="1999-08-29T00:00:00"/>
    <m/>
    <n v="182"/>
    <n v="1"/>
    <n v="20"/>
    <s v="King’s College"/>
    <n v="2"/>
    <s v="FC Chad"/>
    <n v="122"/>
    <n v="9"/>
    <n v="20"/>
    <n v="127"/>
    <n v="5"/>
    <n v="20"/>
    <n v="249"/>
    <n v="14"/>
    <n v="40"/>
    <s v="Lost 5 runs"/>
    <m/>
    <m/>
    <m/>
    <m/>
    <n v="1"/>
    <n v="14"/>
    <m/>
    <m/>
  </r>
  <r>
    <x v="11"/>
    <d v="1999-08-29T00:00:00"/>
    <m/>
    <n v="183"/>
    <n v="1"/>
    <n v="20"/>
    <s v="King’s College"/>
    <n v="1"/>
    <s v="New Barbarian Weasels"/>
    <n v="87"/>
    <n v="10"/>
    <n v="20"/>
    <n v="89"/>
    <n v="2"/>
    <n v="12.166666666666"/>
    <n v="176"/>
    <n v="12"/>
    <n v="32.166666666666003"/>
    <s v="Lost 8 wickets"/>
    <m/>
    <m/>
    <m/>
    <m/>
    <n v="1"/>
    <n v="12"/>
    <m/>
    <m/>
  </r>
  <r>
    <x v="11"/>
    <d v="1999-09-05T00:00:00"/>
    <m/>
    <n v="184"/>
    <n v="1"/>
    <s v="T"/>
    <s v="Victoria RG"/>
    <n v="2"/>
    <s v="Church Street Nomads"/>
    <n v="0"/>
    <n v="0"/>
    <n v="0"/>
    <n v="169"/>
    <n v="4"/>
    <n v="37"/>
    <n v="169"/>
    <n v="4"/>
    <n v="37"/>
    <s v="Abandoned"/>
    <m/>
    <m/>
    <n v="1"/>
    <m/>
    <m/>
    <n v="4"/>
    <m/>
    <m/>
  </r>
  <r>
    <x v="11"/>
    <d v="1999-09-12T00:00:00"/>
    <m/>
    <n v="185"/>
    <n v="1"/>
    <n v="35"/>
    <s v="Raynes Park PF"/>
    <n v="2"/>
    <s v="West XI"/>
    <n v="134"/>
    <n v="5"/>
    <n v="30.3333333333333"/>
    <n v="133"/>
    <n v="10"/>
    <n v="31.3333333333333"/>
    <n v="267"/>
    <n v="15"/>
    <n v="61.6666666666666"/>
    <s v="Won 5 wickets"/>
    <n v="1"/>
    <m/>
    <m/>
    <m/>
    <m/>
    <n v="15"/>
    <m/>
    <m/>
  </r>
  <r>
    <x v="12"/>
    <d v="2000-05-07T00:00:00"/>
    <m/>
    <n v="186"/>
    <n v="1"/>
    <s v="T"/>
    <s v="Paulin Ground"/>
    <n v="2"/>
    <s v="12 Angry Men"/>
    <n v="122"/>
    <n v="8"/>
    <n v="31.3333333333333"/>
    <n v="121"/>
    <n v="10"/>
    <n v="47.1666666666666"/>
    <n v="243"/>
    <n v="18"/>
    <n v="78.499999999999901"/>
    <s v="Won 2 wickets"/>
    <n v="1"/>
    <m/>
    <m/>
    <m/>
    <m/>
    <n v="18"/>
    <m/>
    <m/>
  </r>
  <r>
    <x v="12"/>
    <d v="2000-05-14T00:00:00"/>
    <m/>
    <n v="187"/>
    <n v="1"/>
    <s v="T"/>
    <s v="Fire Brigade"/>
    <n v="1"/>
    <s v="Wandham"/>
    <n v="185"/>
    <n v="9"/>
    <n v="44"/>
    <n v="80"/>
    <n v="7"/>
    <n v="36"/>
    <n v="265"/>
    <n v="16"/>
    <n v="80"/>
    <s v="Drawn"/>
    <m/>
    <n v="1"/>
    <m/>
    <m/>
    <m/>
    <n v="16"/>
    <m/>
    <m/>
  </r>
  <r>
    <x v="12"/>
    <d v="2000-05-21T00:00:00"/>
    <m/>
    <n v="188"/>
    <n v="1"/>
    <n v="35"/>
    <s v="Victoria RG"/>
    <n v="2"/>
    <s v="London Owls"/>
    <n v="101"/>
    <n v="3"/>
    <n v="20"/>
    <n v="98"/>
    <n v="10"/>
    <n v="29.8333333333333"/>
    <n v="199"/>
    <n v="13"/>
    <n v="49.8333333333333"/>
    <s v="Won 7 wickets"/>
    <n v="1"/>
    <m/>
    <m/>
    <m/>
    <m/>
    <n v="13"/>
    <m/>
    <m/>
  </r>
  <r>
    <x v="12"/>
    <d v="2000-06-04T00:00:00"/>
    <m/>
    <n v="189"/>
    <n v="1"/>
    <n v="40"/>
    <s v="Victoria RG"/>
    <n v="1"/>
    <s v="West XI"/>
    <n v="139"/>
    <n v="10"/>
    <n v="39.3333333333333"/>
    <n v="109"/>
    <n v="10"/>
    <n v="37.8333333333333"/>
    <n v="248"/>
    <n v="20"/>
    <n v="77.1666666666666"/>
    <s v="Won 30 runs"/>
    <n v="1"/>
    <m/>
    <m/>
    <m/>
    <m/>
    <n v="20"/>
    <m/>
    <m/>
  </r>
  <r>
    <x v="12"/>
    <d v="2000-06-10T00:00:00"/>
    <m/>
    <n v="190"/>
    <n v="1"/>
    <s v="T"/>
    <s v="Town Park"/>
    <n v="1"/>
    <s v="London Saints"/>
    <n v="184"/>
    <n v="4"/>
    <n v="42"/>
    <n v="113"/>
    <n v="10"/>
    <n v="41.1666666666666"/>
    <n v="297"/>
    <n v="14"/>
    <n v="83.1666666666666"/>
    <s v="Won 71 runs"/>
    <n v="1"/>
    <m/>
    <m/>
    <m/>
    <m/>
    <n v="14"/>
    <m/>
    <m/>
  </r>
  <r>
    <x v="12"/>
    <d v="2000-06-11T00:00:00"/>
    <m/>
    <n v="191"/>
    <n v="1"/>
    <n v="35"/>
    <s v="Victoria RG"/>
    <n v="2"/>
    <s v="Enterprise"/>
    <n v="141"/>
    <n v="9"/>
    <n v="30.1666666666666"/>
    <n v="160"/>
    <n v="9"/>
    <n v="34.3333333333333"/>
    <n v="301"/>
    <n v="18"/>
    <n v="64.499999999999901"/>
    <s v="Lost 19 runs"/>
    <m/>
    <m/>
    <m/>
    <m/>
    <n v="1"/>
    <n v="18"/>
    <m/>
    <m/>
  </r>
  <r>
    <x v="12"/>
    <d v="2000-06-18T00:00:00"/>
    <m/>
    <n v="192"/>
    <n v="1"/>
    <s v="T"/>
    <s v="King’s College"/>
    <n v="1"/>
    <s v="New Barbarian Weasels"/>
    <n v="192"/>
    <n v="7"/>
    <n v="46"/>
    <n v="72"/>
    <n v="9"/>
    <n v="29"/>
    <n v="264"/>
    <n v="16"/>
    <n v="75"/>
    <s v="Won 120 runs"/>
    <n v="1"/>
    <m/>
    <m/>
    <m/>
    <m/>
    <n v="16"/>
    <m/>
    <m/>
  </r>
  <r>
    <x v="12"/>
    <d v="2000-06-25T00:00:00"/>
    <m/>
    <n v="193"/>
    <n v="1"/>
    <n v="35"/>
    <s v="Victoria RG"/>
    <n v="1"/>
    <s v="London Canaries"/>
    <n v="174"/>
    <n v="3"/>
    <n v="35"/>
    <n v="109"/>
    <n v="10"/>
    <n v="34.3333333333333"/>
    <n v="283"/>
    <n v="13"/>
    <n v="69.3333333333333"/>
    <s v="Won 65 runs"/>
    <n v="1"/>
    <m/>
    <m/>
    <m/>
    <m/>
    <n v="13"/>
    <m/>
    <m/>
  </r>
  <r>
    <x v="12"/>
    <d v="2000-07-01T00:00:00"/>
    <m/>
    <n v="194"/>
    <n v="1"/>
    <n v="35"/>
    <s v="Beverley Park"/>
    <n v="1"/>
    <s v="Enterprise"/>
    <n v="181"/>
    <n v="7"/>
    <n v="35"/>
    <n v="105"/>
    <n v="9"/>
    <n v="25"/>
    <n v="286"/>
    <n v="16"/>
    <n v="60"/>
    <s v="Won 76 runs"/>
    <n v="1"/>
    <m/>
    <m/>
    <m/>
    <m/>
    <n v="16"/>
    <m/>
    <m/>
  </r>
  <r>
    <x v="12"/>
    <d v="2000-07-09T00:00:00"/>
    <m/>
    <n v="195"/>
    <n v="1"/>
    <n v="35"/>
    <s v="Victoria RG"/>
    <n v="2"/>
    <s v="Plums"/>
    <n v="0"/>
    <n v="0"/>
    <n v="0"/>
    <n v="96"/>
    <n v="6"/>
    <n v="25"/>
    <n v="96"/>
    <n v="6"/>
    <n v="25"/>
    <s v="Abandoned"/>
    <m/>
    <m/>
    <n v="1"/>
    <m/>
    <m/>
    <n v="6"/>
    <m/>
    <m/>
  </r>
  <r>
    <x v="12"/>
    <d v="2000-07-16T00:00:00"/>
    <m/>
    <n v="196"/>
    <n v="1"/>
    <n v="40"/>
    <s v="Victoria RG"/>
    <n v="1"/>
    <s v="New Barbarian Weasels"/>
    <n v="208"/>
    <n v="10"/>
    <n v="38.8333333333333"/>
    <n v="101"/>
    <n v="10"/>
    <n v="35.6666666666666"/>
    <n v="309"/>
    <n v="20"/>
    <n v="74.499999999999901"/>
    <s v="Won 107 runs"/>
    <n v="1"/>
    <m/>
    <m/>
    <m/>
    <m/>
    <n v="20"/>
    <m/>
    <m/>
  </r>
  <r>
    <x v="12"/>
    <d v="2000-07-23T00:00:00"/>
    <m/>
    <n v="197"/>
    <n v="1"/>
    <n v="40"/>
    <s v="Gunnersbury Park"/>
    <n v="2"/>
    <s v="West XI"/>
    <n v="97"/>
    <n v="5"/>
    <n v="27.1666666666666"/>
    <n v="96"/>
    <n v="10"/>
    <n v="38.6666666666666"/>
    <n v="193"/>
    <n v="15"/>
    <n v="65.833333333333201"/>
    <s v="Won 5 wickets"/>
    <n v="1"/>
    <m/>
    <m/>
    <m/>
    <m/>
    <n v="15"/>
    <m/>
    <m/>
  </r>
  <r>
    <x v="12"/>
    <d v="2000-08-06T00:00:00"/>
    <m/>
    <n v="198"/>
    <n v="1"/>
    <n v="40"/>
    <s v="Beverley Park"/>
    <n v="2"/>
    <s v="Sunderland SC"/>
    <n v="95"/>
    <n v="3"/>
    <n v="16.1666666666666"/>
    <n v="94"/>
    <n v="10"/>
    <n v="36.6666666666666"/>
    <n v="189"/>
    <n v="13"/>
    <n v="52.833333333333201"/>
    <s v="Won 7 wickets"/>
    <n v="1"/>
    <m/>
    <m/>
    <m/>
    <m/>
    <n v="13"/>
    <m/>
    <m/>
  </r>
  <r>
    <x v="12"/>
    <d v="2000-08-12T00:00:00"/>
    <m/>
    <n v="199"/>
    <n v="1"/>
    <n v="40"/>
    <s v="Kinver"/>
    <n v="1"/>
    <s v="Enville"/>
    <n v="190"/>
    <n v="8"/>
    <n v="40"/>
    <n v="151"/>
    <n v="11"/>
    <n v="39.6666666666666"/>
    <n v="341"/>
    <n v="19"/>
    <n v="79.6666666666666"/>
    <s v="Won 39 runs"/>
    <n v="1"/>
    <m/>
    <m/>
    <m/>
    <m/>
    <n v="19"/>
    <m/>
    <m/>
  </r>
  <r>
    <x v="12"/>
    <d v="2000-08-13T00:00:00"/>
    <m/>
    <n v="200"/>
    <n v="1"/>
    <n v="40"/>
    <s v="Enville"/>
    <n v="2"/>
    <s v="Bedouins"/>
    <n v="0"/>
    <n v="0"/>
    <n v="0"/>
    <n v="145"/>
    <n v="1"/>
    <n v="25"/>
    <n v="145"/>
    <n v="1"/>
    <n v="25"/>
    <s v="Abandoned"/>
    <m/>
    <m/>
    <n v="1"/>
    <m/>
    <m/>
    <n v="1"/>
    <m/>
    <m/>
  </r>
  <r>
    <x v="12"/>
    <d v="2000-08-20T00:00:00"/>
    <m/>
    <n v="201"/>
    <n v="1"/>
    <n v="35"/>
    <s v="Victoria RG"/>
    <n v="1"/>
    <s v="London Saints"/>
    <n v="142"/>
    <n v="8"/>
    <n v="32.3333333333333"/>
    <n v="145"/>
    <n v="8"/>
    <n v="34.1666666666666"/>
    <n v="287"/>
    <n v="16"/>
    <n v="66.499999999999901"/>
    <s v="Lost 2 wickets"/>
    <m/>
    <m/>
    <m/>
    <m/>
    <n v="1"/>
    <n v="16"/>
    <m/>
    <m/>
  </r>
  <r>
    <x v="12"/>
    <d v="2000-08-27T00:00:00"/>
    <m/>
    <n v="202"/>
    <n v="1"/>
    <n v="20"/>
    <s v="King’s College"/>
    <n v="1"/>
    <s v="New Barbarian Weasels"/>
    <n v="174"/>
    <n v="6"/>
    <n v="20"/>
    <n v="107"/>
    <n v="4"/>
    <n v="20"/>
    <n v="281"/>
    <n v="10"/>
    <n v="40"/>
    <s v="Won 67 runs"/>
    <n v="1"/>
    <m/>
    <m/>
    <m/>
    <m/>
    <n v="10"/>
    <m/>
    <m/>
  </r>
  <r>
    <x v="12"/>
    <d v="2000-08-27T00:00:00"/>
    <m/>
    <n v="203"/>
    <n v="1"/>
    <n v="20"/>
    <s v="King’s College"/>
    <n v="2"/>
    <s v="New Barbarian Weasels"/>
    <n v="68"/>
    <n v="4"/>
    <n v="13.8333333333333"/>
    <n v="67"/>
    <n v="7"/>
    <n v="20"/>
    <n v="135"/>
    <n v="11"/>
    <n v="33.8333333333333"/>
    <s v="Won 6 wickets"/>
    <n v="1"/>
    <m/>
    <m/>
    <m/>
    <m/>
    <n v="11"/>
    <m/>
    <m/>
  </r>
  <r>
    <x v="12"/>
    <d v="2000-09-03T00:00:00"/>
    <m/>
    <n v="204"/>
    <n v="1"/>
    <n v="40"/>
    <s v="Victoria RG"/>
    <n v="2"/>
    <s v="12 Angry Men"/>
    <n v="235"/>
    <n v="9"/>
    <n v="39.1666666666666"/>
    <n v="231"/>
    <n v="3"/>
    <n v="40"/>
    <n v="466"/>
    <n v="12"/>
    <n v="79.1666666666666"/>
    <s v="Won 1 wicket"/>
    <n v="1"/>
    <m/>
    <m/>
    <m/>
    <m/>
    <n v="12"/>
    <m/>
    <m/>
  </r>
  <r>
    <x v="12"/>
    <d v="2000-09-10T00:00:00"/>
    <m/>
    <n v="205"/>
    <n v="1"/>
    <n v="35"/>
    <s v="KGF Morden"/>
    <n v="2"/>
    <s v="West XI"/>
    <n v="162"/>
    <n v="8"/>
    <n v="35"/>
    <n v="178"/>
    <n v="7"/>
    <n v="35"/>
    <n v="340"/>
    <n v="15"/>
    <n v="70"/>
    <s v="Lost 16 runs"/>
    <m/>
    <m/>
    <m/>
    <m/>
    <n v="1"/>
    <n v="15"/>
    <m/>
    <m/>
  </r>
  <r>
    <x v="12"/>
    <d v="2000-09-17T00:00:00"/>
    <m/>
    <n v="206"/>
    <n v="1"/>
    <n v="40"/>
    <s v="Shepherd’s Bush"/>
    <n v="1"/>
    <s v="Virgin Casuals"/>
    <n v="213"/>
    <n v="10"/>
    <n v="39.8333333333333"/>
    <n v="146"/>
    <n v="10"/>
    <n v="36.3333333333333"/>
    <n v="359"/>
    <n v="20"/>
    <n v="76.1666666666666"/>
    <s v="Won 67 runs"/>
    <n v="1"/>
    <m/>
    <m/>
    <m/>
    <m/>
    <n v="20"/>
    <m/>
    <m/>
  </r>
  <r>
    <x v="13"/>
    <d v="2001-05-06T00:00:00"/>
    <m/>
    <n v="207"/>
    <n v="1"/>
    <n v="35"/>
    <s v="Victoria RG"/>
    <n v="1"/>
    <s v="London Rams"/>
    <n v="168"/>
    <n v="9"/>
    <n v="35"/>
    <n v="117"/>
    <n v="9"/>
    <n v="29.3333333333333"/>
    <n v="285"/>
    <n v="18"/>
    <n v="64.3333333333333"/>
    <s v="Won 51 runs"/>
    <n v="1"/>
    <m/>
    <m/>
    <m/>
    <m/>
    <n v="18"/>
    <m/>
    <m/>
  </r>
  <r>
    <x v="13"/>
    <d v="2001-05-20T00:00:00"/>
    <m/>
    <n v="208"/>
    <n v="1"/>
    <n v="35"/>
    <s v="Victoria RG"/>
    <n v="2"/>
    <s v="Urban Associates"/>
    <n v="127"/>
    <n v="5"/>
    <n v="32.3333333333333"/>
    <n v="123"/>
    <n v="10"/>
    <n v="35"/>
    <n v="250"/>
    <n v="15"/>
    <n v="67.3333333333333"/>
    <s v="Won 5 wickets"/>
    <n v="1"/>
    <m/>
    <m/>
    <m/>
    <m/>
    <n v="15"/>
    <m/>
    <m/>
  </r>
  <r>
    <x v="13"/>
    <d v="2001-05-26T00:00:00"/>
    <m/>
    <n v="209"/>
    <n v="1"/>
    <n v="35"/>
    <s v="Victoria RG"/>
    <n v="1"/>
    <s v="Sunderland SC"/>
    <n v="81"/>
    <n v="10"/>
    <n v="25.6666666666666"/>
    <n v="82"/>
    <n v="8"/>
    <n v="29.8333333333333"/>
    <n v="163"/>
    <n v="18"/>
    <n v="55.499999999999901"/>
    <s v="Lost 1 wicket"/>
    <m/>
    <m/>
    <m/>
    <m/>
    <n v="1"/>
    <n v="18"/>
    <m/>
    <m/>
  </r>
  <r>
    <x v="13"/>
    <d v="2001-06-03T00:00:00"/>
    <m/>
    <n v="210"/>
    <n v="1"/>
    <n v="35"/>
    <s v="Fairfield RG"/>
    <n v="2"/>
    <s v="West XI"/>
    <n v="142"/>
    <n v="10"/>
    <n v="34"/>
    <n v="152"/>
    <n v="10"/>
    <n v="34.8333333333333"/>
    <n v="294"/>
    <n v="20"/>
    <n v="68.8333333333333"/>
    <s v="Lost 10 runs"/>
    <m/>
    <m/>
    <m/>
    <m/>
    <n v="1"/>
    <n v="20"/>
    <m/>
    <m/>
  </r>
  <r>
    <x v="13"/>
    <d v="2001-06-09T00:00:00"/>
    <m/>
    <n v="211"/>
    <n v="1"/>
    <s v="T"/>
    <s v="Church Street RG"/>
    <n v="2"/>
    <s v="London Saints"/>
    <n v="62"/>
    <n v="9"/>
    <n v="35"/>
    <n v="164"/>
    <n v="6"/>
    <n v="38"/>
    <n v="226"/>
    <n v="15"/>
    <n v="73"/>
    <s v="Lost 102 runs"/>
    <m/>
    <m/>
    <m/>
    <m/>
    <n v="1"/>
    <n v="15"/>
    <m/>
    <m/>
  </r>
  <r>
    <x v="13"/>
    <d v="2001-06-10T00:00:00"/>
    <m/>
    <n v="212"/>
    <n v="1"/>
    <n v="35"/>
    <s v="Victoria RG"/>
    <n v="1"/>
    <s v="Enterprise"/>
    <n v="172"/>
    <n v="10"/>
    <n v="31.8333333333333"/>
    <n v="47"/>
    <n v="9"/>
    <n v="14.8333333333333"/>
    <n v="219"/>
    <n v="19"/>
    <n v="46.6666666666666"/>
    <s v="Won 125 runs"/>
    <n v="1"/>
    <m/>
    <m/>
    <m/>
    <m/>
    <n v="19"/>
    <m/>
    <m/>
  </r>
  <r>
    <x v="13"/>
    <d v="2001-06-23T00:00:00"/>
    <m/>
    <n v="213"/>
    <n v="1"/>
    <n v="35"/>
    <s v="Victoria RG"/>
    <n v="1"/>
    <s v="Sunderland SC"/>
    <n v="174"/>
    <n v="8"/>
    <n v="35"/>
    <n v="178"/>
    <n v="6"/>
    <n v="34.8333333333333"/>
    <n v="352"/>
    <n v="14"/>
    <n v="69.8333333333333"/>
    <s v="Lost 4 wickets"/>
    <m/>
    <m/>
    <m/>
    <m/>
    <n v="1"/>
    <n v="14"/>
    <m/>
    <m/>
  </r>
  <r>
    <x v="13"/>
    <d v="2001-06-24T00:00:00"/>
    <m/>
    <n v="214"/>
    <n v="1"/>
    <n v="35"/>
    <s v="Victoria RG"/>
    <n v="2"/>
    <s v="London Owls"/>
    <n v="157"/>
    <n v="6"/>
    <n v="28.1666666666666"/>
    <n v="156"/>
    <n v="10"/>
    <n v="31.3333333333333"/>
    <n v="313"/>
    <n v="16"/>
    <n v="59.499999999999901"/>
    <s v="Won 4 wickets"/>
    <n v="1"/>
    <m/>
    <m/>
    <m/>
    <m/>
    <n v="16"/>
    <m/>
    <m/>
  </r>
  <r>
    <x v="13"/>
    <d v="2001-07-01T00:00:00"/>
    <m/>
    <n v="215"/>
    <n v="1"/>
    <n v="35"/>
    <s v="Victoria RG"/>
    <n v="1"/>
    <s v="London Canaries"/>
    <n v="225"/>
    <n v="5"/>
    <n v="35"/>
    <n v="17"/>
    <n v="10"/>
    <n v="10.3333333333333"/>
    <n v="242"/>
    <n v="15"/>
    <n v="45.3333333333333"/>
    <s v="Won 208 runs"/>
    <n v="1"/>
    <m/>
    <m/>
    <m/>
    <m/>
    <n v="15"/>
    <m/>
    <m/>
  </r>
  <r>
    <x v="13"/>
    <d v="2001-07-08T00:00:00"/>
    <m/>
    <n v="216"/>
    <n v="1"/>
    <n v="35"/>
    <s v="Victoria RG"/>
    <n v="1"/>
    <s v="Enterprise"/>
    <n v="181"/>
    <n v="5"/>
    <n v="36"/>
    <n v="107"/>
    <n v="9"/>
    <n v="26.8333333333333"/>
    <n v="288"/>
    <n v="14"/>
    <n v="62.8333333333333"/>
    <s v="Won 74 runs"/>
    <n v="1"/>
    <m/>
    <m/>
    <m/>
    <m/>
    <n v="14"/>
    <m/>
    <m/>
  </r>
  <r>
    <x v="13"/>
    <d v="2001-07-15T00:00:00"/>
    <m/>
    <n v="217"/>
    <n v="1"/>
    <s v="T"/>
    <s v="Victoria RG"/>
    <n v="1"/>
    <s v="New Barbarian Weasels"/>
    <n v="261"/>
    <n v="4"/>
    <n v="39"/>
    <n v="77"/>
    <n v="9"/>
    <n v="20.8333333333333"/>
    <n v="338"/>
    <n v="13"/>
    <n v="59.8333333333333"/>
    <s v="Won 184 runs"/>
    <n v="1"/>
    <m/>
    <m/>
    <m/>
    <m/>
    <n v="13"/>
    <m/>
    <m/>
  </r>
  <r>
    <x v="13"/>
    <d v="2001-07-22T00:00:00"/>
    <m/>
    <n v="218"/>
    <n v="1"/>
    <n v="35"/>
    <s v="Gunnersbury Park"/>
    <n v="2"/>
    <s v="West XI"/>
    <n v="126"/>
    <n v="6"/>
    <n v="32.3333333333333"/>
    <n v="125"/>
    <n v="8"/>
    <n v="35"/>
    <n v="251"/>
    <n v="14"/>
    <n v="67.3333333333333"/>
    <s v="Won 4 wickets"/>
    <n v="1"/>
    <m/>
    <m/>
    <m/>
    <m/>
    <n v="14"/>
    <m/>
    <m/>
  </r>
  <r>
    <x v="13"/>
    <d v="2001-07-28T00:00:00"/>
    <m/>
    <n v="219"/>
    <n v="1"/>
    <n v="35"/>
    <s v="Belair Park"/>
    <n v="2"/>
    <s v="London Rams"/>
    <n v="119"/>
    <n v="7"/>
    <n v="28"/>
    <n v="117"/>
    <n v="9"/>
    <n v="32"/>
    <n v="236"/>
    <n v="16"/>
    <n v="60"/>
    <s v="Won 3 wickets"/>
    <n v="1"/>
    <m/>
    <m/>
    <m/>
    <m/>
    <n v="16"/>
    <m/>
    <m/>
  </r>
  <r>
    <x v="13"/>
    <d v="2001-07-29T00:00:00"/>
    <m/>
    <n v="220"/>
    <n v="1"/>
    <n v="40"/>
    <s v="Victoria RG"/>
    <n v="2"/>
    <s v="12 Angry Men"/>
    <n v="164"/>
    <n v="10"/>
    <n v="32"/>
    <n v="284"/>
    <n v="3"/>
    <n v="40"/>
    <n v="448"/>
    <n v="13"/>
    <n v="72"/>
    <s v="Lost 120 runs"/>
    <m/>
    <m/>
    <m/>
    <m/>
    <n v="1"/>
    <n v="13"/>
    <m/>
    <m/>
  </r>
  <r>
    <x v="13"/>
    <d v="2001-08-05T00:00:00"/>
    <m/>
    <n v="221"/>
    <n v="1"/>
    <n v="35"/>
    <s v="Victoria RG"/>
    <n v="2"/>
    <s v="Exiles"/>
    <n v="62"/>
    <n v="10"/>
    <n v="22"/>
    <n v="221"/>
    <n v="6"/>
    <n v="35"/>
    <n v="283"/>
    <n v="16"/>
    <n v="57"/>
    <s v="Lost 159 runs"/>
    <m/>
    <m/>
    <m/>
    <m/>
    <n v="1"/>
    <n v="16"/>
    <m/>
    <m/>
  </r>
  <r>
    <x v="13"/>
    <d v="2001-08-11T00:00:00"/>
    <m/>
    <n v="222"/>
    <n v="1"/>
    <n v="35"/>
    <s v="Kinver"/>
    <n v="1"/>
    <s v="Enville"/>
    <n v="200"/>
    <n v="10"/>
    <n v="34"/>
    <n v="140"/>
    <n v="10"/>
    <n v="32"/>
    <n v="340"/>
    <n v="20"/>
    <n v="66"/>
    <s v="Won 60 runs"/>
    <n v="1"/>
    <m/>
    <m/>
    <m/>
    <m/>
    <n v="20"/>
    <m/>
    <m/>
  </r>
  <r>
    <x v="13"/>
    <d v="2001-08-19T00:00:00"/>
    <m/>
    <n v="223"/>
    <n v="1"/>
    <n v="35"/>
    <s v="Victoria RG"/>
    <n v="2"/>
    <s v="London Saints"/>
    <n v="6"/>
    <n v="2"/>
    <n v="3"/>
    <n v="86"/>
    <n v="10"/>
    <n v="30"/>
    <n v="92"/>
    <n v="12"/>
    <n v="33"/>
    <s v="Abandoned"/>
    <m/>
    <m/>
    <n v="1"/>
    <m/>
    <m/>
    <n v="12"/>
    <m/>
    <m/>
  </r>
  <r>
    <x v="13"/>
    <d v="2001-08-26T00:00:00"/>
    <m/>
    <n v="224"/>
    <n v="1"/>
    <n v="20"/>
    <s v="LSE"/>
    <n v="2"/>
    <s v="New Barbarian Weasels"/>
    <n v="131"/>
    <n v="2"/>
    <n v="18"/>
    <n v="130"/>
    <n v="10"/>
    <n v="18"/>
    <n v="261"/>
    <n v="12"/>
    <n v="36"/>
    <s v="Won 8 wickets"/>
    <n v="1"/>
    <m/>
    <m/>
    <m/>
    <m/>
    <n v="12"/>
    <m/>
    <m/>
  </r>
  <r>
    <x v="13"/>
    <d v="2001-09-02T00:00:00"/>
    <m/>
    <n v="225"/>
    <n v="1"/>
    <n v="35"/>
    <s v="Victoria RG"/>
    <n v="1"/>
    <s v="Plums"/>
    <n v="177"/>
    <n v="10"/>
    <n v="34"/>
    <n v="151"/>
    <n v="9"/>
    <n v="35"/>
    <n v="328"/>
    <n v="19"/>
    <n v="69"/>
    <s v="Won 26 runs"/>
    <n v="1"/>
    <m/>
    <m/>
    <m/>
    <m/>
    <n v="19"/>
    <m/>
    <m/>
  </r>
  <r>
    <x v="13"/>
    <d v="2001-09-09T00:00:00"/>
    <m/>
    <n v="226"/>
    <n v="1"/>
    <n v="35"/>
    <s v="Brondesbury"/>
    <n v="2"/>
    <s v="Virgin Casuals"/>
    <n v="108"/>
    <n v="10"/>
    <n v="30"/>
    <n v="207"/>
    <n v="7"/>
    <n v="35"/>
    <n v="315"/>
    <n v="17"/>
    <n v="65"/>
    <s v="Lost 99 runs"/>
    <m/>
    <m/>
    <m/>
    <m/>
    <n v="1"/>
    <n v="17"/>
    <m/>
    <m/>
  </r>
  <r>
    <x v="13"/>
    <d v="2001-09-16T00:00:00"/>
    <m/>
    <n v="227"/>
    <n v="1"/>
    <n v="35"/>
    <s v="Berkhamsted"/>
    <n v="1"/>
    <s v="West XI"/>
    <n v="194"/>
    <n v="8"/>
    <n v="35"/>
    <n v="196"/>
    <n v="5"/>
    <n v="33"/>
    <n v="390"/>
    <n v="13"/>
    <n v="68"/>
    <s v="Lost 5 wickets"/>
    <m/>
    <m/>
    <m/>
    <m/>
    <n v="1"/>
    <n v="13"/>
    <m/>
    <m/>
  </r>
  <r>
    <x v="14"/>
    <d v="2002-04-28T00:00:00"/>
    <m/>
    <n v="228"/>
    <n v="1"/>
    <n v="35"/>
    <s v="Victoria RG"/>
    <n v="1"/>
    <s v="St Anne's Allstars"/>
    <n v="137"/>
    <n v="3"/>
    <n v="35"/>
    <n v="7"/>
    <n v="1"/>
    <n v="3"/>
    <n v="144"/>
    <n v="4"/>
    <n v="38"/>
    <s v="Abandoned"/>
    <m/>
    <m/>
    <n v="1"/>
    <m/>
    <m/>
    <n v="4"/>
    <m/>
    <m/>
  </r>
  <r>
    <x v="14"/>
    <d v="2002-05-05T00:00:00"/>
    <m/>
    <n v="229"/>
    <n v="1"/>
    <n v="35"/>
    <s v="Victoria RG"/>
    <n v="1"/>
    <s v="London Rams"/>
    <n v="160"/>
    <n v="7"/>
    <n v="35"/>
    <n v="160"/>
    <n v="8"/>
    <n v="35"/>
    <n v="320"/>
    <n v="15"/>
    <n v="70"/>
    <s v="Tied"/>
    <m/>
    <m/>
    <m/>
    <n v="1"/>
    <m/>
    <n v="15"/>
    <m/>
    <m/>
  </r>
  <r>
    <x v="14"/>
    <d v="2002-05-12T00:00:00"/>
    <m/>
    <n v="230"/>
    <n v="1"/>
    <n v="35"/>
    <s v="Hampstead Heath"/>
    <n v="1"/>
    <s v="12 Angry Men"/>
    <n v="91"/>
    <n v="10"/>
    <n v="30"/>
    <n v="78"/>
    <n v="10"/>
    <n v="29"/>
    <n v="169"/>
    <n v="20"/>
    <n v="59"/>
    <s v="Won 13 runs"/>
    <n v="1"/>
    <m/>
    <m/>
    <m/>
    <m/>
    <n v="20"/>
    <m/>
    <m/>
  </r>
  <r>
    <x v="14"/>
    <d v="2002-05-19T00:00:00"/>
    <m/>
    <n v="231"/>
    <n v="1"/>
    <n v="35"/>
    <s v="Victoria RG"/>
    <n v="2"/>
    <s v="Urban Associates"/>
    <n v="96"/>
    <n v="10"/>
    <n v="28"/>
    <n v="193"/>
    <n v="4"/>
    <n v="35"/>
    <n v="289"/>
    <n v="14"/>
    <n v="63"/>
    <s v="Lost 97 runs"/>
    <m/>
    <m/>
    <m/>
    <m/>
    <n v="1"/>
    <n v="14"/>
    <m/>
    <m/>
  </r>
  <r>
    <x v="14"/>
    <d v="2002-05-25T00:00:00"/>
    <m/>
    <n v="232"/>
    <n v="1"/>
    <n v="35"/>
    <s v="Victoria RG"/>
    <n v="1"/>
    <s v="Sunderland SC"/>
    <n v="189"/>
    <n v="9"/>
    <n v="35"/>
    <n v="77"/>
    <n v="10"/>
    <n v="30.5"/>
    <n v="266"/>
    <n v="19"/>
    <n v="65.5"/>
    <s v="Won 112 runs"/>
    <n v="1"/>
    <m/>
    <m/>
    <m/>
    <m/>
    <n v="19"/>
    <m/>
    <m/>
  </r>
  <r>
    <x v="14"/>
    <d v="2002-06-02T00:00:00"/>
    <m/>
    <n v="233"/>
    <n v="1"/>
    <n v="35"/>
    <s v="Victoria RG"/>
    <n v="2"/>
    <s v="West XI"/>
    <n v="145"/>
    <n v="10"/>
    <n v="26.3333333333333"/>
    <n v="227"/>
    <n v="6"/>
    <n v="35"/>
    <n v="372"/>
    <n v="16"/>
    <n v="61.3333333333333"/>
    <s v="Lost 82 runs"/>
    <m/>
    <m/>
    <m/>
    <m/>
    <n v="1"/>
    <n v="16"/>
    <m/>
    <m/>
  </r>
  <r>
    <x v="14"/>
    <d v="2002-06-08T00:00:00"/>
    <m/>
    <n v="234"/>
    <n v="1"/>
    <n v="35"/>
    <s v="Town Park"/>
    <n v="2"/>
    <s v="London Saints"/>
    <n v="94"/>
    <n v="2"/>
    <n v="31"/>
    <n v="90"/>
    <n v="9"/>
    <n v="26"/>
    <n v="184"/>
    <n v="11"/>
    <n v="57"/>
    <s v="Won 8 wickets"/>
    <n v="1"/>
    <m/>
    <m/>
    <m/>
    <m/>
    <n v="11"/>
    <m/>
    <m/>
  </r>
  <r>
    <x v="14"/>
    <d v="2002-06-15T00:00:00"/>
    <m/>
    <n v="235"/>
    <n v="1"/>
    <n v="35"/>
    <s v="CSSC Chiswick"/>
    <n v="2"/>
    <s v="New Barbarian Weasels"/>
    <n v="90"/>
    <n v="10"/>
    <n v="28"/>
    <n v="167"/>
    <n v="9"/>
    <n v="34"/>
    <n v="257"/>
    <n v="19"/>
    <n v="62"/>
    <s v="Lost 77 runs"/>
    <m/>
    <m/>
    <m/>
    <m/>
    <n v="1"/>
    <n v="19"/>
    <m/>
    <m/>
  </r>
  <r>
    <x v="14"/>
    <d v="2002-06-29T00:00:00"/>
    <m/>
    <n v="236"/>
    <n v="1"/>
    <n v="35"/>
    <s v="Victoria RG"/>
    <n v="1"/>
    <s v="London Canaries"/>
    <n v="193"/>
    <n v="6"/>
    <n v="35"/>
    <n v="59"/>
    <n v="10"/>
    <n v="20"/>
    <n v="252"/>
    <n v="16"/>
    <n v="55"/>
    <s v="Won 134 runs"/>
    <n v="1"/>
    <m/>
    <m/>
    <m/>
    <m/>
    <n v="16"/>
    <m/>
    <m/>
  </r>
  <r>
    <x v="14"/>
    <d v="2002-07-07T00:00:00"/>
    <m/>
    <n v="237"/>
    <n v="1"/>
    <n v="35"/>
    <s v="Cottenham Park"/>
    <n v="2"/>
    <s v="Urban Associates"/>
    <n v="97"/>
    <n v="9"/>
    <n v="30"/>
    <n v="174"/>
    <n v="5"/>
    <n v="35"/>
    <n v="271"/>
    <n v="14"/>
    <n v="65"/>
    <s v="Lost 77 runs"/>
    <m/>
    <m/>
    <m/>
    <m/>
    <n v="1"/>
    <n v="14"/>
    <m/>
    <m/>
  </r>
  <r>
    <x v="14"/>
    <d v="2002-07-13T00:00:00"/>
    <m/>
    <n v="238"/>
    <n v="1"/>
    <n v="35"/>
    <s v="Victoria RG"/>
    <n v="1"/>
    <s v="New Barbarian Weasels"/>
    <n v="208"/>
    <n v="10"/>
    <n v="35"/>
    <n v="180"/>
    <n v="4"/>
    <n v="35"/>
    <n v="388"/>
    <n v="14"/>
    <n v="70"/>
    <s v="Won 28 runs"/>
    <n v="1"/>
    <m/>
    <m/>
    <m/>
    <m/>
    <n v="14"/>
    <m/>
    <m/>
  </r>
  <r>
    <x v="14"/>
    <d v="2002-07-21T00:00:00"/>
    <m/>
    <n v="239"/>
    <n v="1"/>
    <n v="35"/>
    <s v="Gunnersbury Park"/>
    <n v="1"/>
    <s v="West XI"/>
    <n v="249"/>
    <n v="6"/>
    <n v="35"/>
    <n v="150"/>
    <n v="6"/>
    <n v="35"/>
    <n v="399"/>
    <n v="12"/>
    <n v="70"/>
    <s v="Won 99 runs"/>
    <n v="1"/>
    <m/>
    <m/>
    <m/>
    <m/>
    <n v="12"/>
    <m/>
    <m/>
  </r>
  <r>
    <x v="14"/>
    <d v="2002-07-27T00:00:00"/>
    <m/>
    <n v="240"/>
    <n v="1"/>
    <n v="35"/>
    <s v="Muswell Hill RG"/>
    <n v="2"/>
    <s v="London Rams"/>
    <n v="89"/>
    <n v="4"/>
    <n v="16.1666666666666"/>
    <n v="85"/>
    <n v="10"/>
    <n v="24.8333333333333"/>
    <n v="174"/>
    <n v="14"/>
    <n v="40.999999999999901"/>
    <s v="Won 6 wickets"/>
    <n v="1"/>
    <m/>
    <m/>
    <m/>
    <m/>
    <n v="14"/>
    <m/>
    <m/>
  </r>
  <r>
    <x v="14"/>
    <d v="2002-07-28T00:00:00"/>
    <m/>
    <n v="241"/>
    <n v="1"/>
    <n v="35"/>
    <s v="Victoria RG"/>
    <n v="2"/>
    <s v="12 Angry Men"/>
    <n v="164"/>
    <n v="9"/>
    <n v="31"/>
    <n v="160"/>
    <n v="6"/>
    <n v="35"/>
    <n v="324"/>
    <n v="15"/>
    <n v="66"/>
    <s v="Won 1 wicket"/>
    <n v="1"/>
    <m/>
    <m/>
    <m/>
    <m/>
    <n v="15"/>
    <m/>
    <m/>
  </r>
  <r>
    <x v="14"/>
    <d v="2002-08-04T00:00:00"/>
    <m/>
    <n v="242"/>
    <n v="1"/>
    <n v="35"/>
    <s v="Victoria RG"/>
    <n v="2"/>
    <s v="Sunderland SC"/>
    <n v="0"/>
    <n v="0"/>
    <n v="0"/>
    <n v="121"/>
    <n v="3"/>
    <n v="33"/>
    <n v="121"/>
    <n v="3"/>
    <n v="33"/>
    <s v="Abandoned"/>
    <m/>
    <m/>
    <n v="1"/>
    <m/>
    <m/>
    <n v="3"/>
    <m/>
    <m/>
  </r>
  <r>
    <x v="14"/>
    <d v="2002-08-11T00:00:00"/>
    <m/>
    <n v="243"/>
    <n v="1"/>
    <n v="40"/>
    <s v="Enville"/>
    <n v="2"/>
    <s v="Bedouins"/>
    <n v="117"/>
    <n v="9"/>
    <n v="40"/>
    <n v="122"/>
    <n v="10"/>
    <n v="38.3333333333333"/>
    <n v="239"/>
    <n v="19"/>
    <n v="78.3333333333333"/>
    <s v="Lost 5 runs"/>
    <m/>
    <m/>
    <m/>
    <m/>
    <n v="1"/>
    <n v="19"/>
    <m/>
    <m/>
  </r>
  <r>
    <x v="14"/>
    <d v="2002-08-18T00:00:00"/>
    <m/>
    <n v="244"/>
    <n v="1"/>
    <n v="40"/>
    <s v="Victoria RG"/>
    <n v="1"/>
    <s v="London Saints"/>
    <n v="191"/>
    <n v="10"/>
    <n v="35"/>
    <n v="103"/>
    <n v="10"/>
    <n v="25"/>
    <n v="294"/>
    <n v="20"/>
    <n v="60"/>
    <s v="Won 88 runs"/>
    <n v="1"/>
    <m/>
    <m/>
    <m/>
    <m/>
    <n v="20"/>
    <m/>
    <m/>
  </r>
  <r>
    <x v="14"/>
    <d v="2002-08-24T00:00:00"/>
    <m/>
    <n v="245"/>
    <n v="1"/>
    <n v="35"/>
    <s v="Victoria RG"/>
    <n v="2"/>
    <s v="Strongroom"/>
    <n v="139"/>
    <n v="6"/>
    <n v="33.1666666666666"/>
    <n v="134"/>
    <n v="9"/>
    <n v="35"/>
    <n v="273"/>
    <n v="15"/>
    <n v="68.1666666666666"/>
    <s v="Won 4 wickets"/>
    <n v="1"/>
    <m/>
    <m/>
    <m/>
    <m/>
    <n v="15"/>
    <m/>
    <m/>
  </r>
  <r>
    <x v="14"/>
    <d v="2002-09-08T00:00:00"/>
    <m/>
    <n v="246"/>
    <n v="1"/>
    <n v="40"/>
    <s v="Brondesbury"/>
    <n v="1"/>
    <s v="Virgin Casuals"/>
    <n v="107"/>
    <n v="10"/>
    <n v="36.8333333333333"/>
    <n v="108"/>
    <n v="0"/>
    <n v="22.5"/>
    <n v="215"/>
    <n v="10"/>
    <n v="59.3333333333333"/>
    <s v="Lost 10 wickets"/>
    <m/>
    <m/>
    <m/>
    <m/>
    <n v="1"/>
    <n v="10"/>
    <m/>
    <m/>
  </r>
  <r>
    <x v="14"/>
    <d v="2002-09-15T00:00:00"/>
    <m/>
    <n v="247"/>
    <n v="1"/>
    <n v="35"/>
    <s v="Berkhamsted"/>
    <n v="1"/>
    <s v="West XI"/>
    <n v="155"/>
    <n v="6"/>
    <n v="35"/>
    <n v="154"/>
    <n v="8"/>
    <n v="35"/>
    <n v="309"/>
    <n v="14"/>
    <n v="70"/>
    <s v="Won 1 run"/>
    <n v="1"/>
    <m/>
    <m/>
    <m/>
    <m/>
    <n v="14"/>
    <m/>
    <m/>
  </r>
  <r>
    <x v="15"/>
    <d v="2003-04-27T00:00:00"/>
    <m/>
    <n v="248"/>
    <n v="1"/>
    <n v="35"/>
    <s v="Victoria RG"/>
    <n v="1"/>
    <s v="St Anne's Allstars"/>
    <n v="118"/>
    <n v="10"/>
    <n v="31.5"/>
    <n v="98"/>
    <n v="10"/>
    <n v="27.5"/>
    <n v="216"/>
    <n v="20"/>
    <n v="59"/>
    <s v="Won 20 runs"/>
    <n v="1"/>
    <m/>
    <m/>
    <m/>
    <m/>
    <n v="20"/>
    <m/>
    <m/>
  </r>
  <r>
    <x v="15"/>
    <d v="2003-05-04T00:00:00"/>
    <m/>
    <n v="249"/>
    <n v="1"/>
    <n v="35"/>
    <s v="Victoria RG"/>
    <n v="2"/>
    <s v="London Rams"/>
    <n v="104"/>
    <n v="10"/>
    <n v="30"/>
    <n v="165"/>
    <n v="9"/>
    <n v="34"/>
    <n v="269"/>
    <n v="19"/>
    <n v="64"/>
    <s v="Lost 61 runs"/>
    <m/>
    <m/>
    <m/>
    <m/>
    <n v="1"/>
    <n v="19"/>
    <m/>
    <m/>
  </r>
  <r>
    <x v="15"/>
    <d v="2003-05-11T00:00:00"/>
    <m/>
    <n v="250"/>
    <n v="1"/>
    <n v="35"/>
    <s v="Hampstead Heath"/>
    <n v="2"/>
    <s v="12 Angry Men"/>
    <n v="85"/>
    <n v="10"/>
    <n v="25"/>
    <n v="103"/>
    <n v="10"/>
    <n v="29"/>
    <n v="188"/>
    <n v="20"/>
    <n v="54"/>
    <s v="Lost 18 runs"/>
    <m/>
    <m/>
    <m/>
    <m/>
    <n v="1"/>
    <n v="20"/>
    <m/>
    <m/>
  </r>
  <r>
    <x v="15"/>
    <d v="2003-05-24T00:00:00"/>
    <m/>
    <n v="251"/>
    <n v="1"/>
    <n v="35"/>
    <s v="Victoria RG"/>
    <n v="1"/>
    <s v="Sunderland SC"/>
    <n v="131"/>
    <n v="10"/>
    <n v="28"/>
    <n v="89"/>
    <n v="9"/>
    <n v="30"/>
    <n v="220"/>
    <n v="19"/>
    <n v="58"/>
    <s v="Won 42 runs"/>
    <n v="1"/>
    <m/>
    <m/>
    <m/>
    <m/>
    <n v="19"/>
    <m/>
    <m/>
  </r>
  <r>
    <x v="15"/>
    <d v="2003-06-01T00:00:00"/>
    <m/>
    <n v="252"/>
    <n v="1"/>
    <n v="35"/>
    <s v="Victoria RG"/>
    <n v="2"/>
    <s v="West XI"/>
    <n v="145"/>
    <n v="10"/>
    <n v="33"/>
    <n v="188"/>
    <n v="9"/>
    <n v="35"/>
    <n v="333"/>
    <n v="19"/>
    <n v="68"/>
    <s v="Lost 43 runs"/>
    <m/>
    <m/>
    <m/>
    <m/>
    <n v="1"/>
    <n v="19"/>
    <m/>
    <m/>
  </r>
  <r>
    <x v="15"/>
    <d v="2003-06-07T00:00:00"/>
    <m/>
    <n v="253"/>
    <n v="1"/>
    <n v="35"/>
    <s v="Church Street RG"/>
    <n v="1"/>
    <s v="London Saints"/>
    <n v="114"/>
    <n v="10"/>
    <n v="33"/>
    <n v="117"/>
    <n v="5"/>
    <n v="28.5"/>
    <n v="231"/>
    <n v="15"/>
    <n v="61.5"/>
    <s v="Lost 5 wickets"/>
    <m/>
    <m/>
    <m/>
    <m/>
    <n v="1"/>
    <n v="15"/>
    <m/>
    <m/>
  </r>
  <r>
    <x v="15"/>
    <d v="2003-06-14T00:00:00"/>
    <m/>
    <n v="254"/>
    <n v="1"/>
    <n v="35"/>
    <s v="King’s College"/>
    <n v="1"/>
    <s v="New Barbarian Weasels"/>
    <n v="182"/>
    <n v="10"/>
    <n v="35"/>
    <n v="183"/>
    <n v="7"/>
    <n v="33.8333333333333"/>
    <n v="365"/>
    <n v="17"/>
    <n v="68.8333333333333"/>
    <s v="Lost 3 wickets"/>
    <m/>
    <m/>
    <m/>
    <m/>
    <n v="1"/>
    <n v="17"/>
    <m/>
    <m/>
  </r>
  <r>
    <x v="15"/>
    <d v="2003-06-21T00:00:00"/>
    <m/>
    <n v="255"/>
    <n v="1"/>
    <n v="35"/>
    <s v="Victoria RG"/>
    <n v="1"/>
    <s v="Feathers"/>
    <n v="83"/>
    <n v="10"/>
    <n v="20.5"/>
    <n v="84"/>
    <n v="4"/>
    <n v="19.8333333333333"/>
    <n v="167"/>
    <n v="14"/>
    <n v="40.3333333333333"/>
    <s v="Lost 6 wickets"/>
    <m/>
    <m/>
    <m/>
    <m/>
    <n v="1"/>
    <n v="14"/>
    <m/>
    <m/>
  </r>
  <r>
    <x v="15"/>
    <d v="2003-06-29T00:00:00"/>
    <m/>
    <n v="256"/>
    <n v="1"/>
    <n v="35"/>
    <s v="Victoria RG"/>
    <n v="1"/>
    <s v="Enterprise"/>
    <n v="248"/>
    <n v="8"/>
    <n v="35"/>
    <n v="163"/>
    <n v="9"/>
    <n v="35"/>
    <n v="411"/>
    <n v="17"/>
    <n v="70"/>
    <s v="Won 85 runs"/>
    <n v="1"/>
    <m/>
    <m/>
    <m/>
    <m/>
    <n v="17"/>
    <m/>
    <m/>
  </r>
  <r>
    <x v="15"/>
    <d v="2003-07-06T00:00:00"/>
    <m/>
    <n v="257"/>
    <n v="1"/>
    <n v="35"/>
    <s v="Dundonald RG"/>
    <n v="2"/>
    <s v="Urban Associates"/>
    <n v="157"/>
    <n v="10"/>
    <n v="34.3333333333333"/>
    <n v="170"/>
    <n v="9"/>
    <n v="35"/>
    <n v="327"/>
    <n v="19"/>
    <n v="69.3333333333333"/>
    <s v="Lost 13 runs"/>
    <m/>
    <m/>
    <m/>
    <m/>
    <n v="1"/>
    <n v="19"/>
    <m/>
    <m/>
  </r>
  <r>
    <x v="15"/>
    <d v="2003-07-12T00:00:00"/>
    <m/>
    <n v="258"/>
    <n v="1"/>
    <n v="35"/>
    <s v="Victoria RG"/>
    <n v="1"/>
    <s v="New Barbarian Weasels"/>
    <n v="167"/>
    <n v="5"/>
    <n v="35"/>
    <n v="167"/>
    <n v="8"/>
    <n v="35"/>
    <n v="334"/>
    <n v="13"/>
    <n v="70"/>
    <s v="Tied "/>
    <m/>
    <m/>
    <m/>
    <n v="1"/>
    <m/>
    <n v="13"/>
    <m/>
    <m/>
  </r>
  <r>
    <x v="15"/>
    <d v="2003-07-20T00:00:00"/>
    <m/>
    <n v="259"/>
    <n v="1"/>
    <n v="35"/>
    <s v="Gunnersbury Park"/>
    <n v="2"/>
    <s v="West XI"/>
    <n v="131"/>
    <n v="10"/>
    <n v="30"/>
    <n v="171"/>
    <n v="6"/>
    <n v="35"/>
    <n v="302"/>
    <n v="16"/>
    <n v="65"/>
    <s v="Lost 40 runs"/>
    <m/>
    <m/>
    <m/>
    <m/>
    <n v="1"/>
    <n v="16"/>
    <m/>
    <m/>
  </r>
  <r>
    <x v="15"/>
    <d v="2003-07-27T00:00:00"/>
    <m/>
    <n v="260"/>
    <n v="1"/>
    <n v="35"/>
    <s v="Victoria RG"/>
    <n v="1"/>
    <s v="12 Angry Men"/>
    <n v="119"/>
    <n v="10"/>
    <n v="35"/>
    <n v="121"/>
    <n v="3"/>
    <n v="29.8333333333333"/>
    <n v="240"/>
    <n v="13"/>
    <n v="64.8333333333333"/>
    <s v="Lost 7 wickets"/>
    <m/>
    <m/>
    <m/>
    <m/>
    <n v="1"/>
    <n v="13"/>
    <m/>
    <m/>
  </r>
  <r>
    <x v="15"/>
    <d v="2003-08-03T00:00:00"/>
    <m/>
    <n v="261"/>
    <n v="1"/>
    <n v="35"/>
    <s v="Victoria RG"/>
    <n v="1"/>
    <s v="Sunderland SC"/>
    <n v="167"/>
    <n v="9"/>
    <n v="35"/>
    <n v="124"/>
    <n v="8"/>
    <n v="35"/>
    <n v="291"/>
    <n v="17"/>
    <n v="70"/>
    <s v="Won 43 runs"/>
    <n v="1"/>
    <m/>
    <m/>
    <m/>
    <m/>
    <n v="17"/>
    <m/>
    <m/>
  </r>
  <r>
    <x v="15"/>
    <d v="2003-08-10T00:00:00"/>
    <m/>
    <n v="262"/>
    <n v="1"/>
    <n v="35"/>
    <s v="Victoria RG"/>
    <n v="2"/>
    <s v="Jay Bharat"/>
    <n v="112"/>
    <n v="10"/>
    <n v="30"/>
    <n v="167"/>
    <n v="10"/>
    <n v="34"/>
    <n v="279"/>
    <n v="20"/>
    <n v="64"/>
    <s v="Lost 55 runs"/>
    <m/>
    <m/>
    <m/>
    <m/>
    <n v="1"/>
    <n v="20"/>
    <m/>
    <m/>
  </r>
  <r>
    <x v="15"/>
    <d v="2003-08-17T00:00:00"/>
    <m/>
    <n v="263"/>
    <n v="1"/>
    <n v="35"/>
    <s v="Victoria RG"/>
    <n v="1"/>
    <s v="London Saints"/>
    <n v="184"/>
    <n v="9"/>
    <n v="35"/>
    <n v="121"/>
    <n v="10"/>
    <n v="27"/>
    <n v="305"/>
    <n v="19"/>
    <n v="62"/>
    <s v="Won 63 runs"/>
    <n v="1"/>
    <m/>
    <m/>
    <m/>
    <m/>
    <n v="19"/>
    <m/>
    <m/>
  </r>
  <r>
    <x v="15"/>
    <d v="2003-08-31T00:00:00"/>
    <m/>
    <n v="264"/>
    <n v="1"/>
    <n v="35"/>
    <s v="Victoria RG"/>
    <n v="2"/>
    <s v="St Anne's Allstars"/>
    <n v="119"/>
    <n v="4"/>
    <n v="21.3333333333333"/>
    <n v="114"/>
    <n v="10"/>
    <n v="28.3333333333333"/>
    <n v="233"/>
    <n v="14"/>
    <n v="49.6666666666666"/>
    <s v="Won 6 wickets"/>
    <n v="1"/>
    <m/>
    <m/>
    <m/>
    <m/>
    <n v="14"/>
    <m/>
    <m/>
  </r>
  <r>
    <x v="15"/>
    <d v="2003-09-07T00:00:00"/>
    <m/>
    <n v="265"/>
    <n v="1"/>
    <n v="35"/>
    <s v="Brondesbury"/>
    <n v="1"/>
    <s v="Virgin Casuals"/>
    <n v="55"/>
    <n v="10"/>
    <n v="21"/>
    <n v="59"/>
    <n v="7"/>
    <n v="22"/>
    <n v="114"/>
    <n v="17"/>
    <n v="43"/>
    <s v="Lost 3 wickets"/>
    <m/>
    <m/>
    <m/>
    <m/>
    <n v="1"/>
    <n v="17"/>
    <m/>
    <m/>
  </r>
  <r>
    <x v="15"/>
    <d v="2003-09-14T00:00:00"/>
    <m/>
    <n v="266"/>
    <n v="1"/>
    <n v="35"/>
    <s v="Berkhamsted"/>
    <n v="2"/>
    <s v="West XI"/>
    <n v="167"/>
    <n v="10"/>
    <n v="34.3333333333333"/>
    <n v="178"/>
    <n v="9"/>
    <n v="35"/>
    <n v="345"/>
    <n v="19"/>
    <n v="69.3333333333333"/>
    <s v="Lost 11 runs"/>
    <m/>
    <m/>
    <m/>
    <m/>
    <n v="1"/>
    <n v="19"/>
    <m/>
    <m/>
  </r>
  <r>
    <x v="16"/>
    <d v="2004-04-25T00:00:00"/>
    <m/>
    <n v="267"/>
    <n v="1"/>
    <n v="35"/>
    <s v="Victoria RG"/>
    <n v="2"/>
    <s v="St Anne's Allstars"/>
    <n v="43"/>
    <n v="6"/>
    <n v="28.8333333333333"/>
    <n v="42"/>
    <n v="11"/>
    <n v="22.6666666666666"/>
    <n v="85"/>
    <n v="17"/>
    <n v="51.499999999999901"/>
    <s v="Won 6 wickets "/>
    <n v="1"/>
    <m/>
    <m/>
    <m/>
    <m/>
    <n v="17"/>
    <m/>
    <m/>
  </r>
  <r>
    <x v="16"/>
    <d v="2004-05-09T00:00:00"/>
    <m/>
    <n v="268"/>
    <n v="1"/>
    <n v="35"/>
    <s v="CSSC Chiswick"/>
    <n v="2"/>
    <s v="12 Angry Men"/>
    <n v="139"/>
    <n v="4"/>
    <n v="32"/>
    <n v="136"/>
    <n v="10"/>
    <n v="35"/>
    <n v="275"/>
    <n v="14"/>
    <n v="67"/>
    <s v="Won 6 wickets "/>
    <n v="1"/>
    <m/>
    <m/>
    <m/>
    <m/>
    <n v="14"/>
    <m/>
    <m/>
  </r>
  <r>
    <x v="16"/>
    <d v="2004-05-23T00:00:00"/>
    <m/>
    <n v="269"/>
    <n v="1"/>
    <n v="35"/>
    <s v="Lyttelton PF"/>
    <n v="2"/>
    <s v="Stumps"/>
    <n v="56"/>
    <n v="3"/>
    <n v="16.8333333333333"/>
    <n v="55"/>
    <n v="10"/>
    <n v="21.5"/>
    <n v="111"/>
    <n v="13"/>
    <n v="38.3333333333333"/>
    <s v="Won 7 wickets "/>
    <n v="1"/>
    <m/>
    <m/>
    <m/>
    <m/>
    <n v="13"/>
    <m/>
    <m/>
  </r>
  <r>
    <x v="16"/>
    <d v="2004-05-30T00:00:00"/>
    <m/>
    <n v="270"/>
    <n v="1"/>
    <n v="35"/>
    <s v="Victoria RG"/>
    <n v="1"/>
    <s v="West XI"/>
    <n v="151"/>
    <n v="8"/>
    <n v="35"/>
    <n v="155"/>
    <n v="4"/>
    <n v="32.1666666666666"/>
    <n v="306"/>
    <n v="12"/>
    <n v="67.1666666666666"/>
    <s v="Lost 6 wickets"/>
    <m/>
    <m/>
    <m/>
    <m/>
    <n v="1"/>
    <n v="12"/>
    <m/>
    <m/>
  </r>
  <r>
    <x v="16"/>
    <d v="2004-06-05T00:00:00"/>
    <m/>
    <n v="271"/>
    <n v="1"/>
    <n v="40"/>
    <s v="Church Street RG"/>
    <n v="1"/>
    <s v="London Saints"/>
    <n v="190"/>
    <n v="10"/>
    <n v="39.8333333333333"/>
    <n v="147"/>
    <n v="10"/>
    <n v="39.1666666666666"/>
    <n v="337"/>
    <n v="20"/>
    <n v="78.999999999999901"/>
    <s v="Won 43 runs"/>
    <n v="1"/>
    <m/>
    <m/>
    <m/>
    <m/>
    <n v="20"/>
    <m/>
    <m/>
  </r>
  <r>
    <x v="16"/>
    <d v="2004-06-12T00:00:00"/>
    <m/>
    <n v="272"/>
    <n v="1"/>
    <n v="35"/>
    <s v="King’s College"/>
    <n v="2"/>
    <s v="New Barbarian Weasels"/>
    <n v="137"/>
    <n v="8"/>
    <n v="32.3333333333333"/>
    <n v="136"/>
    <n v="10"/>
    <n v="35"/>
    <n v="273"/>
    <n v="18"/>
    <n v="67.3333333333333"/>
    <s v="Won 2 wickets"/>
    <n v="1"/>
    <m/>
    <m/>
    <m/>
    <m/>
    <n v="18"/>
    <m/>
    <m/>
  </r>
  <r>
    <x v="16"/>
    <d v="2004-06-13T00:00:00"/>
    <m/>
    <n v="273"/>
    <n v="1"/>
    <n v="40"/>
    <s v="Old Rutlishians"/>
    <n v="2"/>
    <s v="Old Rutlishians"/>
    <n v="178"/>
    <n v="9"/>
    <n v="40"/>
    <n v="215"/>
    <n v="3"/>
    <n v="40"/>
    <n v="393"/>
    <n v="12"/>
    <n v="80"/>
    <s v="Lost 37 runs"/>
    <m/>
    <m/>
    <m/>
    <m/>
    <n v="1"/>
    <n v="12"/>
    <m/>
    <m/>
  </r>
  <r>
    <x v="16"/>
    <d v="2004-06-20T00:00:00"/>
    <m/>
    <n v="274"/>
    <n v="1"/>
    <n v="35"/>
    <s v="Victoria RG"/>
    <n v="1"/>
    <s v="Enterprise"/>
    <n v="220"/>
    <n v="6"/>
    <n v="35"/>
    <n v="82"/>
    <n v="10"/>
    <n v="24.8333333333333"/>
    <n v="302"/>
    <n v="16"/>
    <n v="59.8333333333333"/>
    <s v="Won 138 runs"/>
    <n v="1"/>
    <m/>
    <m/>
    <m/>
    <m/>
    <n v="16"/>
    <m/>
    <m/>
  </r>
  <r>
    <x v="16"/>
    <d v="2004-06-27T00:00:00"/>
    <m/>
    <n v="275"/>
    <n v="1"/>
    <n v="35"/>
    <s v="Brondesbury"/>
    <n v="2"/>
    <s v="Virgin Casuals"/>
    <n v="42"/>
    <n v="6"/>
    <n v="14"/>
    <n v="172"/>
    <n v="8"/>
    <n v="35"/>
    <n v="214"/>
    <n v="14"/>
    <n v="49"/>
    <s v="Abandoned"/>
    <m/>
    <m/>
    <n v="1"/>
    <m/>
    <m/>
    <n v="14"/>
    <m/>
    <m/>
  </r>
  <r>
    <x v="16"/>
    <d v="2004-07-03T00:00:00"/>
    <m/>
    <n v="276"/>
    <n v="1"/>
    <n v="35"/>
    <s v="Belair Park"/>
    <n v="1"/>
    <s v="London Rams"/>
    <n v="231"/>
    <n v="6"/>
    <n v="35"/>
    <n v="141"/>
    <n v="10"/>
    <n v="32.3333333333333"/>
    <n v="372"/>
    <n v="16"/>
    <n v="67.3333333333333"/>
    <s v="Won 90 runs"/>
    <n v="1"/>
    <m/>
    <m/>
    <m/>
    <m/>
    <n v="16"/>
    <m/>
    <m/>
  </r>
  <r>
    <x v="16"/>
    <d v="2004-07-10T00:00:00"/>
    <m/>
    <n v="277"/>
    <n v="1"/>
    <n v="35"/>
    <s v="Victoria RG"/>
    <n v="2"/>
    <s v="New Barbarian Weasels"/>
    <n v="108"/>
    <n v="7"/>
    <n v="28.5"/>
    <n v="104"/>
    <n v="10"/>
    <n v="35"/>
    <n v="212"/>
    <n v="17"/>
    <n v="63.5"/>
    <s v="Won 3 wickets"/>
    <n v="1"/>
    <m/>
    <m/>
    <m/>
    <m/>
    <n v="17"/>
    <m/>
    <m/>
  </r>
  <r>
    <x v="16"/>
    <d v="2004-07-18T00:00:00"/>
    <m/>
    <n v="278"/>
    <n v="1"/>
    <n v="35"/>
    <s v="Gunnersbury Park"/>
    <n v="2"/>
    <s v="West XI"/>
    <n v="150"/>
    <n v="8"/>
    <n v="35"/>
    <n v="163"/>
    <n v="5"/>
    <n v="35"/>
    <n v="313"/>
    <n v="13"/>
    <n v="70"/>
    <s v="Lost 13 runs"/>
    <m/>
    <m/>
    <m/>
    <m/>
    <n v="1"/>
    <n v="13"/>
    <m/>
    <m/>
  </r>
  <r>
    <x v="16"/>
    <d v="2004-07-25T00:00:00"/>
    <m/>
    <n v="279"/>
    <n v="1"/>
    <n v="35"/>
    <s v="Victoria RG"/>
    <n v="2"/>
    <s v="12 Angry Men"/>
    <n v="99"/>
    <n v="3"/>
    <n v="21"/>
    <n v="98"/>
    <n v="10"/>
    <n v="29.8333333333333"/>
    <n v="197"/>
    <n v="13"/>
    <n v="50.8333333333333"/>
    <s v="Won 7 wickets"/>
    <n v="1"/>
    <m/>
    <m/>
    <m/>
    <m/>
    <n v="13"/>
    <m/>
    <m/>
  </r>
  <r>
    <x v="16"/>
    <d v="2004-08-01T00:00:00"/>
    <m/>
    <n v="280"/>
    <n v="1"/>
    <n v="35"/>
    <s v="Victoria RG"/>
    <n v="2"/>
    <s v="Sunderland SC"/>
    <n v="129"/>
    <n v="4"/>
    <n v="23.5"/>
    <n v="125"/>
    <n v="10"/>
    <n v="34.8333333333333"/>
    <n v="254"/>
    <n v="14"/>
    <n v="58.3333333333333"/>
    <s v="Won 6 wickets"/>
    <n v="1"/>
    <m/>
    <m/>
    <m/>
    <m/>
    <n v="14"/>
    <m/>
    <m/>
  </r>
  <r>
    <x v="16"/>
    <d v="2004-08-08T00:00:00"/>
    <m/>
    <n v="281"/>
    <n v="1"/>
    <n v="35"/>
    <s v="Victoria RG"/>
    <n v="1"/>
    <s v="London Owls"/>
    <n v="133"/>
    <n v="6"/>
    <n v="24"/>
    <n v="0"/>
    <n v="0"/>
    <m/>
    <n v="133"/>
    <n v="6"/>
    <n v="24"/>
    <s v="Abandoned"/>
    <m/>
    <m/>
    <n v="1"/>
    <m/>
    <m/>
    <n v="6"/>
    <m/>
    <m/>
  </r>
  <r>
    <x v="16"/>
    <d v="2004-08-14T00:00:00"/>
    <m/>
    <n v="282"/>
    <n v="1"/>
    <n v="35"/>
    <s v="Kinver"/>
    <n v="1"/>
    <s v="Enville"/>
    <n v="163"/>
    <n v="10"/>
    <n v="35"/>
    <n v="40"/>
    <n v="10"/>
    <n v="20"/>
    <n v="203"/>
    <n v="20"/>
    <n v="55"/>
    <s v="Won 123 runs"/>
    <n v="1"/>
    <m/>
    <m/>
    <m/>
    <m/>
    <n v="20"/>
    <m/>
    <m/>
  </r>
  <r>
    <x v="16"/>
    <d v="2004-08-15T00:00:00"/>
    <m/>
    <n v="283"/>
    <n v="1"/>
    <n v="35"/>
    <s v="Enville"/>
    <n v="1"/>
    <s v="Bedouins"/>
    <n v="163"/>
    <n v="10"/>
    <n v="35"/>
    <n v="131"/>
    <n v="10"/>
    <n v="34"/>
    <n v="294"/>
    <n v="20"/>
    <n v="69"/>
    <s v="Won 32 runs"/>
    <n v="1"/>
    <m/>
    <m/>
    <m/>
    <m/>
    <n v="20"/>
    <m/>
    <m/>
  </r>
  <r>
    <x v="16"/>
    <d v="2004-08-22T00:00:00"/>
    <m/>
    <n v="284"/>
    <n v="1"/>
    <n v="35"/>
    <s v="Victoria RG"/>
    <n v="2"/>
    <s v="London Saints"/>
    <n v="129"/>
    <n v="7"/>
    <n v="30"/>
    <n v="125"/>
    <n v="7"/>
    <n v="35"/>
    <n v="254"/>
    <n v="14"/>
    <n v="65"/>
    <s v="Won 3 wickets"/>
    <n v="1"/>
    <m/>
    <m/>
    <m/>
    <m/>
    <n v="14"/>
    <m/>
    <m/>
  </r>
  <r>
    <x v="16"/>
    <d v="2004-08-29T00:00:00"/>
    <m/>
    <n v="285"/>
    <n v="1"/>
    <n v="35"/>
    <s v="Victoria RG"/>
    <n v="1"/>
    <s v="St Anne's Allstars"/>
    <n v="84"/>
    <n v="10"/>
    <n v="30"/>
    <n v="73"/>
    <n v="10"/>
    <n v="25"/>
    <n v="157"/>
    <n v="20"/>
    <n v="55"/>
    <s v="Won 11 runs"/>
    <n v="1"/>
    <m/>
    <m/>
    <m/>
    <m/>
    <n v="20"/>
    <m/>
    <m/>
  </r>
  <r>
    <x v="16"/>
    <d v="2004-09-12T00:00:00"/>
    <m/>
    <n v="286"/>
    <n v="1"/>
    <n v="35"/>
    <s v="Berkhamsted"/>
    <n v="1"/>
    <s v="West XI"/>
    <n v="157"/>
    <n v="10"/>
    <n v="34.8333333333333"/>
    <n v="161"/>
    <n v="6"/>
    <n v="32.6666666666666"/>
    <n v="318"/>
    <n v="16"/>
    <n v="67.499999999999901"/>
    <s v="Lost 3 wickets"/>
    <m/>
    <m/>
    <m/>
    <m/>
    <n v="1"/>
    <n v="16"/>
    <m/>
    <m/>
  </r>
  <r>
    <x v="16"/>
    <d v="2004-09-19T00:00:00"/>
    <m/>
    <n v="287"/>
    <n v="1"/>
    <n v="35"/>
    <s v="GSK Greenford"/>
    <n v="2"/>
    <s v="Salix"/>
    <n v="111"/>
    <n v="5"/>
    <n v="28"/>
    <n v="110"/>
    <n v="10"/>
    <n v="34.1666666666666"/>
    <n v="221"/>
    <n v="15"/>
    <n v="62.1666666666666"/>
    <s v="Won 5 wickets"/>
    <n v="1"/>
    <m/>
    <m/>
    <m/>
    <m/>
    <n v="15"/>
    <m/>
    <m/>
  </r>
  <r>
    <x v="17"/>
    <d v="2005-04-24T00:00:00"/>
    <m/>
    <n v="288"/>
    <n v="1"/>
    <n v="35"/>
    <s v="Victoria RG"/>
    <n v="2"/>
    <s v="St Anne's Allstars"/>
    <n v="114"/>
    <n v="10"/>
    <n v="30"/>
    <n v="153"/>
    <n v="8"/>
    <n v="34"/>
    <n v="267"/>
    <n v="18"/>
    <n v="64"/>
    <s v="Lost 39 runs "/>
    <m/>
    <m/>
    <m/>
    <m/>
    <n v="1"/>
    <n v="18"/>
    <m/>
    <m/>
  </r>
  <r>
    <x v="17"/>
    <d v="2005-05-08T00:00:00"/>
    <m/>
    <n v="289"/>
    <n v="1"/>
    <n v="35"/>
    <s v="Battersea Park"/>
    <n v="2"/>
    <s v="12 Angry Men"/>
    <n v="143"/>
    <n v="10"/>
    <n v="30"/>
    <n v="196"/>
    <n v="5"/>
    <n v="35"/>
    <n v="339"/>
    <n v="15"/>
    <n v="65"/>
    <s v="Lost 53 runs "/>
    <m/>
    <m/>
    <m/>
    <m/>
    <n v="1"/>
    <n v="15"/>
    <m/>
    <m/>
  </r>
  <r>
    <x v="17"/>
    <d v="2005-05-15T00:00:00"/>
    <m/>
    <n v="290"/>
    <n v="1"/>
    <n v="35"/>
    <s v="Victoria RG"/>
    <n v="1"/>
    <s v="Pak"/>
    <n v="147"/>
    <n v="10"/>
    <n v="32.3333333333333"/>
    <n v="146"/>
    <n v="10"/>
    <n v="33.5"/>
    <n v="293"/>
    <n v="20"/>
    <n v="65.8333333333333"/>
    <s v="Won 1 run "/>
    <n v="1"/>
    <m/>
    <m/>
    <m/>
    <m/>
    <n v="20"/>
    <m/>
    <m/>
  </r>
  <r>
    <x v="17"/>
    <d v="2005-05-22T00:00:00"/>
    <m/>
    <n v="291"/>
    <n v="1"/>
    <n v="35"/>
    <s v="Victoria RG"/>
    <n v="2"/>
    <s v="Urban Associates"/>
    <n v="143"/>
    <n v="10"/>
    <n v="34.1666666666666"/>
    <n v="175"/>
    <n v="8"/>
    <n v="35"/>
    <n v="318"/>
    <n v="18"/>
    <n v="69.1666666666666"/>
    <s v="Lost 32 runs "/>
    <m/>
    <m/>
    <m/>
    <m/>
    <n v="1"/>
    <n v="18"/>
    <m/>
    <m/>
  </r>
  <r>
    <x v="17"/>
    <d v="2005-05-29T00:00:00"/>
    <m/>
    <n v="292"/>
    <n v="1"/>
    <n v="35"/>
    <s v="Victoria RG"/>
    <n v="2"/>
    <s v="West XI"/>
    <n v="60"/>
    <n v="10"/>
    <n v="20.8333333333333"/>
    <n v="165"/>
    <n v="9"/>
    <n v="35"/>
    <n v="225"/>
    <n v="19"/>
    <n v="55.8333333333333"/>
    <s v="Lost 105 runs"/>
    <m/>
    <m/>
    <m/>
    <m/>
    <n v="1"/>
    <n v="19"/>
    <m/>
    <m/>
  </r>
  <r>
    <x v="17"/>
    <d v="2005-06-05T00:00:00"/>
    <m/>
    <n v="293"/>
    <n v="1"/>
    <n v="35"/>
    <s v="Old Haberdashers"/>
    <n v="1"/>
    <s v="London Saints"/>
    <n v="116"/>
    <n v="10"/>
    <n v="29.5"/>
    <n v="117"/>
    <n v="7"/>
    <n v="34.5"/>
    <n v="233"/>
    <n v="17"/>
    <n v="64"/>
    <s v="Lost 3 wickets"/>
    <m/>
    <m/>
    <m/>
    <m/>
    <n v="1"/>
    <n v="17"/>
    <m/>
    <m/>
  </r>
  <r>
    <x v="17"/>
    <d v="2005-06-11T00:00:00"/>
    <m/>
    <n v="294"/>
    <n v="1"/>
    <n v="35"/>
    <s v="King’s College"/>
    <n v="2"/>
    <s v="New Barbarian Weasels"/>
    <n v="175"/>
    <n v="3"/>
    <n v="30"/>
    <n v="174"/>
    <n v="7"/>
    <n v="35"/>
    <n v="349"/>
    <n v="10"/>
    <n v="65"/>
    <s v="Won 7 wickets"/>
    <n v="1"/>
    <m/>
    <m/>
    <m/>
    <m/>
    <n v="10"/>
    <m/>
    <m/>
  </r>
  <r>
    <x v="17"/>
    <d v="2005-06-19T00:00:00"/>
    <m/>
    <n v="295"/>
    <n v="1"/>
    <n v="35"/>
    <s v="King Edward RG"/>
    <n v="1"/>
    <s v="Pak"/>
    <n v="187"/>
    <n v="7"/>
    <n v="35"/>
    <n v="191"/>
    <n v="4"/>
    <n v="32"/>
    <n v="378"/>
    <n v="11"/>
    <n v="67"/>
    <s v="Lost 6 wickets"/>
    <m/>
    <m/>
    <m/>
    <m/>
    <n v="1"/>
    <n v="11"/>
    <m/>
    <m/>
  </r>
  <r>
    <x v="17"/>
    <d v="2005-06-26T00:00:00"/>
    <m/>
    <n v="296"/>
    <n v="1"/>
    <n v="35"/>
    <s v="Brondesbury"/>
    <n v="1"/>
    <s v="Virgin Casuals"/>
    <n v="184"/>
    <n v="10"/>
    <n v="34"/>
    <n v="186"/>
    <n v="7"/>
    <n v="34"/>
    <n v="370"/>
    <n v="17"/>
    <n v="68"/>
    <s v="Lost 3 wickets"/>
    <m/>
    <m/>
    <m/>
    <m/>
    <n v="1"/>
    <n v="17"/>
    <m/>
    <m/>
  </r>
  <r>
    <x v="17"/>
    <d v="2005-07-03T00:00:00"/>
    <m/>
    <n v="297"/>
    <n v="1"/>
    <n v="35"/>
    <s v="Belair Park"/>
    <n v="1"/>
    <s v="London Rams"/>
    <n v="264"/>
    <n v="6"/>
    <n v="34"/>
    <n v="203"/>
    <n v="10"/>
    <n v="34"/>
    <n v="467"/>
    <n v="16"/>
    <n v="68"/>
    <s v="Won 61 runs"/>
    <n v="1"/>
    <m/>
    <m/>
    <m/>
    <m/>
    <n v="16"/>
    <m/>
    <m/>
  </r>
  <r>
    <x v="17"/>
    <d v="2005-07-09T00:00:00"/>
    <m/>
    <n v="298"/>
    <n v="1"/>
    <n v="35"/>
    <s v="Victoria RG"/>
    <n v="1"/>
    <s v="New Barbarian Weasels"/>
    <n v="112"/>
    <n v="10"/>
    <n v="28"/>
    <n v="116"/>
    <n v="3"/>
    <n v="25"/>
    <n v="228"/>
    <n v="13"/>
    <n v="53"/>
    <s v="Lost 7 wickets"/>
    <m/>
    <m/>
    <m/>
    <m/>
    <n v="1"/>
    <n v="13"/>
    <m/>
    <m/>
  </r>
  <r>
    <x v="17"/>
    <d v="2005-07-17T00:00:00"/>
    <m/>
    <n v="299"/>
    <n v="1"/>
    <n v="35"/>
    <s v="Gunnersbury Park"/>
    <n v="1"/>
    <s v="West XI"/>
    <n v="125"/>
    <n v="11"/>
    <n v="35"/>
    <n v="114"/>
    <n v="11"/>
    <n v="34"/>
    <n v="239"/>
    <n v="22"/>
    <n v="69"/>
    <s v="Won 11 runs"/>
    <n v="1"/>
    <m/>
    <m/>
    <m/>
    <m/>
    <n v="22"/>
    <m/>
    <m/>
  </r>
  <r>
    <x v="17"/>
    <d v="2005-07-30T00:00:00"/>
    <m/>
    <n v="300"/>
    <n v="1"/>
    <n v="35"/>
    <s v="Victoria RG"/>
    <n v="1"/>
    <s v="Sunderland SC"/>
    <n v="183"/>
    <n v="10"/>
    <n v="34"/>
    <n v="92"/>
    <n v="10"/>
    <n v="29"/>
    <n v="275"/>
    <n v="20"/>
    <n v="63"/>
    <s v="Won 91 runs"/>
    <n v="1"/>
    <m/>
    <m/>
    <m/>
    <m/>
    <n v="20"/>
    <m/>
    <m/>
  </r>
  <r>
    <x v="17"/>
    <d v="2005-08-07T00:00:00"/>
    <m/>
    <n v="301"/>
    <n v="1"/>
    <n v="35"/>
    <s v="Victoria RG"/>
    <n v="1"/>
    <s v="Enterprise"/>
    <n v="168"/>
    <n v="10"/>
    <n v="34"/>
    <n v="126"/>
    <n v="10"/>
    <n v="28"/>
    <n v="294"/>
    <n v="20"/>
    <n v="62"/>
    <s v="Won 42 runs"/>
    <n v="1"/>
    <m/>
    <m/>
    <m/>
    <m/>
    <n v="20"/>
    <m/>
    <m/>
  </r>
  <r>
    <x v="17"/>
    <d v="2005-08-14T00:00:00"/>
    <m/>
    <n v="302"/>
    <n v="1"/>
    <n v="35"/>
    <s v="Victoria RG"/>
    <n v="2"/>
    <s v="London Saints"/>
    <n v="92"/>
    <n v="10"/>
    <n v="28"/>
    <n v="133"/>
    <n v="10"/>
    <n v="34"/>
    <n v="225"/>
    <n v="20"/>
    <n v="62"/>
    <s v="Lost 41 runs"/>
    <m/>
    <m/>
    <m/>
    <m/>
    <n v="1"/>
    <n v="20"/>
    <m/>
    <m/>
  </r>
  <r>
    <x v="17"/>
    <d v="2005-08-21T00:00:00"/>
    <m/>
    <n v="303"/>
    <n v="1"/>
    <n v="35"/>
    <s v="Old Tenisonians"/>
    <n v="1"/>
    <s v="Jay Bharat"/>
    <n v="104"/>
    <n v="10"/>
    <n v="34"/>
    <n v="108"/>
    <n v="4"/>
    <n v="30"/>
    <n v="212"/>
    <n v="14"/>
    <n v="64"/>
    <s v="Lost 6 wickets"/>
    <m/>
    <m/>
    <m/>
    <m/>
    <n v="1"/>
    <n v="14"/>
    <n v="1"/>
    <n v="0"/>
  </r>
  <r>
    <x v="17"/>
    <d v="2005-09-04T00:00:00"/>
    <m/>
    <n v="304"/>
    <n v="1"/>
    <n v="35"/>
    <s v="Victoria RG"/>
    <n v="1"/>
    <s v="London Owls"/>
    <n v="155"/>
    <n v="6"/>
    <n v="35"/>
    <n v="98"/>
    <n v="10"/>
    <n v="25"/>
    <n v="253"/>
    <n v="16"/>
    <n v="60"/>
    <s v="Won 57 runs"/>
    <n v="1"/>
    <m/>
    <m/>
    <m/>
    <m/>
    <n v="16"/>
    <m/>
    <m/>
  </r>
  <r>
    <x v="17"/>
    <d v="2005-09-11T00:00:00"/>
    <m/>
    <n v="305"/>
    <n v="1"/>
    <n v="35"/>
    <s v="Berkhamsted"/>
    <n v="1"/>
    <s v="West XI"/>
    <n v="116"/>
    <n v="10"/>
    <n v="34"/>
    <n v="117"/>
    <n v="2"/>
    <n v="25"/>
    <n v="233"/>
    <n v="12"/>
    <n v="59"/>
    <s v="Lost 8 wickets"/>
    <m/>
    <m/>
    <m/>
    <m/>
    <n v="1"/>
    <n v="12"/>
    <m/>
    <m/>
  </r>
  <r>
    <x v="17"/>
    <d v="2005-09-18T00:00:00"/>
    <m/>
    <n v="306"/>
    <n v="1"/>
    <n v="35"/>
    <s v="GSK Greenford"/>
    <n v="1"/>
    <s v="Salix"/>
    <n v="93"/>
    <n v="10"/>
    <n v="30"/>
    <n v="94"/>
    <n v="7"/>
    <n v="30"/>
    <n v="187"/>
    <n v="17"/>
    <n v="60"/>
    <s v="Lost 3 wickets"/>
    <m/>
    <m/>
    <m/>
    <m/>
    <n v="1"/>
    <n v="17"/>
    <m/>
    <m/>
  </r>
  <r>
    <x v="18"/>
    <d v="2006-04-29T00:00:00"/>
    <m/>
    <n v="307"/>
    <n v="1"/>
    <n v="35"/>
    <s v="Barnes Common"/>
    <n v="2"/>
    <s v="St Anne's Allstars"/>
    <n v="133"/>
    <n v="3"/>
    <n v="23"/>
    <n v="131"/>
    <n v="10"/>
    <n v="31.3333333333333"/>
    <n v="264"/>
    <n v="13"/>
    <n v="54.3333333333333"/>
    <s v="Won 7 wickets"/>
    <n v="1"/>
    <m/>
    <m/>
    <m/>
    <m/>
    <n v="13"/>
    <m/>
    <m/>
  </r>
  <r>
    <x v="18"/>
    <d v="2006-05-07T00:00:00"/>
    <m/>
    <n v="308"/>
    <n v="1"/>
    <n v="35"/>
    <s v="Hale Common"/>
    <n v="2"/>
    <s v="Hale"/>
    <n v="81"/>
    <n v="6"/>
    <n v="23.6666666666666"/>
    <n v="76"/>
    <n v="10"/>
    <n v="28.1666666666666"/>
    <n v="157"/>
    <n v="16"/>
    <n v="51.833333333333201"/>
    <s v="Won 4 wickets"/>
    <n v="1"/>
    <m/>
    <m/>
    <m/>
    <m/>
    <n v="16"/>
    <m/>
    <m/>
  </r>
  <r>
    <x v="18"/>
    <d v="2006-05-14T00:00:00"/>
    <m/>
    <n v="309"/>
    <n v="1"/>
    <n v="35"/>
    <s v="Old Tenisonians"/>
    <n v="1"/>
    <s v="12 Angry Men"/>
    <n v="251"/>
    <n v="5"/>
    <n v="35"/>
    <n v="97"/>
    <n v="9"/>
    <n v="35"/>
    <n v="348"/>
    <n v="14"/>
    <n v="70"/>
    <s v="Won 154 runs"/>
    <n v="1"/>
    <m/>
    <m/>
    <m/>
    <m/>
    <n v="14"/>
    <n v="1"/>
    <n v="0"/>
  </r>
  <r>
    <x v="18"/>
    <d v="2006-05-21T00:00:00"/>
    <m/>
    <n v="310"/>
    <n v="1"/>
    <n v="35"/>
    <s v="Victoria RG"/>
    <n v="1"/>
    <s v="Pak"/>
    <n v="99"/>
    <n v="10"/>
    <n v="33.5"/>
    <n v="26"/>
    <n v="3"/>
    <n v="9"/>
    <n v="125"/>
    <n v="13"/>
    <n v="42.5"/>
    <s v="Abandoned"/>
    <m/>
    <m/>
    <n v="1"/>
    <m/>
    <m/>
    <n v="13"/>
    <m/>
    <m/>
  </r>
  <r>
    <x v="18"/>
    <d v="2006-06-04T00:00:00"/>
    <m/>
    <n v="311"/>
    <n v="1"/>
    <n v="40"/>
    <s v="Old Haberdashers"/>
    <n v="1"/>
    <s v="London Saints"/>
    <n v="243"/>
    <n v="8"/>
    <n v="40"/>
    <n v="133"/>
    <n v="10"/>
    <n v="33.5"/>
    <n v="376"/>
    <n v="18"/>
    <n v="73.5"/>
    <s v="Won 110 runs"/>
    <n v="1"/>
    <m/>
    <m/>
    <m/>
    <m/>
    <n v="18"/>
    <m/>
    <m/>
  </r>
  <r>
    <x v="18"/>
    <d v="2006-06-11T00:00:00"/>
    <m/>
    <n v="312"/>
    <n v="1"/>
    <n v="35"/>
    <s v="South Park"/>
    <n v="1"/>
    <s v="New Barbarian Weasels"/>
    <n v="154"/>
    <n v="10"/>
    <n v="31.5"/>
    <n v="94"/>
    <n v="9"/>
    <n v="26"/>
    <n v="248"/>
    <n v="19"/>
    <n v="57.5"/>
    <s v="Won 60 runs"/>
    <n v="1"/>
    <m/>
    <m/>
    <m/>
    <m/>
    <n v="19"/>
    <m/>
    <m/>
  </r>
  <r>
    <x v="18"/>
    <d v="2006-06-17T00:00:00"/>
    <m/>
    <n v="313"/>
    <n v="1"/>
    <n v="35"/>
    <s v="Victoria RG"/>
    <n v="1"/>
    <s v="Sunderland SC"/>
    <n v="141"/>
    <n v="8"/>
    <n v="35"/>
    <n v="142"/>
    <n v="6"/>
    <n v="30.33333333333"/>
    <n v="283"/>
    <n v="14"/>
    <n v="65.333333333330003"/>
    <s v="Lost 4 wickets"/>
    <m/>
    <m/>
    <m/>
    <m/>
    <n v="1"/>
    <n v="14"/>
    <m/>
    <m/>
  </r>
  <r>
    <x v="18"/>
    <d v="2006-06-18T00:00:00"/>
    <m/>
    <n v="314"/>
    <n v="1"/>
    <n v="35"/>
    <s v="Fairfield RG"/>
    <n v="2"/>
    <s v="Pak"/>
    <n v="79"/>
    <n v="10"/>
    <n v="25.333333332999999"/>
    <n v="152"/>
    <n v="10"/>
    <n v="30.33333333333"/>
    <n v="231"/>
    <n v="20"/>
    <n v="55.666666666330002"/>
    <s v="Lost 73 runs"/>
    <m/>
    <m/>
    <m/>
    <m/>
    <n v="1"/>
    <n v="20"/>
    <m/>
    <m/>
  </r>
  <r>
    <x v="18"/>
    <d v="2006-06-25T00:00:00"/>
    <m/>
    <n v="315"/>
    <n v="1"/>
    <n v="35"/>
    <s v="Old Tenisonians"/>
    <n v="1"/>
    <s v="London Rams"/>
    <n v="290"/>
    <n v="3"/>
    <n v="35"/>
    <n v="218"/>
    <n v="10"/>
    <n v="34.1666666666666"/>
    <n v="508"/>
    <n v="13"/>
    <n v="69.1666666666666"/>
    <s v="Won 72 runs"/>
    <n v="1"/>
    <m/>
    <m/>
    <m/>
    <m/>
    <n v="13"/>
    <n v="1"/>
    <n v="0"/>
  </r>
  <r>
    <x v="18"/>
    <d v="2006-07-02T00:00:00"/>
    <m/>
    <n v="316"/>
    <n v="1"/>
    <n v="35"/>
    <s v="Brondesbury"/>
    <n v="2"/>
    <s v="Virgin Casuals"/>
    <n v="124"/>
    <n v="10"/>
    <n v="30"/>
    <n v="186"/>
    <n v="10"/>
    <n v="34"/>
    <n v="310"/>
    <n v="20"/>
    <n v="64"/>
    <s v="Lost 62 runs"/>
    <m/>
    <m/>
    <m/>
    <m/>
    <n v="1"/>
    <n v="20"/>
    <m/>
    <m/>
  </r>
  <r>
    <x v="18"/>
    <d v="2006-07-08T00:00:00"/>
    <m/>
    <n v="317"/>
    <n v="1"/>
    <n v="35"/>
    <s v="Victoria RG"/>
    <n v="2"/>
    <s v="Wantage"/>
    <n v="116"/>
    <n v="3"/>
    <n v="25"/>
    <n v="115"/>
    <n v="10"/>
    <n v="28"/>
    <n v="231"/>
    <n v="13"/>
    <n v="53"/>
    <s v="Won 7 wickets"/>
    <n v="1"/>
    <m/>
    <m/>
    <m/>
    <m/>
    <n v="13"/>
    <m/>
    <m/>
  </r>
  <r>
    <x v="18"/>
    <d v="2006-07-16T00:00:00"/>
    <m/>
    <n v="318"/>
    <n v="1"/>
    <n v="35"/>
    <s v="Old Tenisonians"/>
    <n v="1"/>
    <s v="West XI"/>
    <n v="142"/>
    <n v="10"/>
    <n v="32"/>
    <n v="147"/>
    <n v="4"/>
    <n v="31"/>
    <n v="289"/>
    <n v="14"/>
    <n v="63"/>
    <s v="Lost 6 wickets"/>
    <m/>
    <m/>
    <m/>
    <m/>
    <n v="1"/>
    <n v="14"/>
    <n v="1"/>
    <n v="0"/>
  </r>
  <r>
    <x v="18"/>
    <d v="2006-07-23T00:00:00"/>
    <m/>
    <n v="319"/>
    <n v="1"/>
    <n v="35"/>
    <s v="Victoria RG"/>
    <n v="1"/>
    <s v="Jay Bharat"/>
    <n v="137"/>
    <n v="8"/>
    <n v="35"/>
    <n v="139"/>
    <n v="5"/>
    <n v="32"/>
    <n v="276"/>
    <n v="13"/>
    <n v="67"/>
    <s v="Lost 5 wickets"/>
    <m/>
    <m/>
    <m/>
    <m/>
    <n v="1"/>
    <n v="13"/>
    <m/>
    <m/>
  </r>
  <r>
    <x v="18"/>
    <d v="2006-07-30T00:00:00"/>
    <m/>
    <n v="320"/>
    <n v="1"/>
    <n v="35"/>
    <s v="Old Hamptonians"/>
    <n v="2"/>
    <s v="Village XI"/>
    <n v="113"/>
    <n v="10"/>
    <n v="25"/>
    <n v="256"/>
    <n v="5"/>
    <n v="35"/>
    <n v="369"/>
    <n v="15"/>
    <n v="60"/>
    <s v="Lost 143 runs"/>
    <m/>
    <m/>
    <m/>
    <m/>
    <n v="1"/>
    <n v="15"/>
    <m/>
    <m/>
  </r>
  <r>
    <x v="18"/>
    <d v="2006-08-06T00:00:00"/>
    <m/>
    <n v="321"/>
    <n v="1"/>
    <n v="40"/>
    <s v="Enville"/>
    <n v="2"/>
    <s v="Bedouins"/>
    <n v="119"/>
    <n v="8"/>
    <n v="33"/>
    <n v="199"/>
    <n v="8"/>
    <n v="40"/>
    <n v="318"/>
    <n v="16"/>
    <n v="73"/>
    <s v="Lost 80 runs"/>
    <m/>
    <m/>
    <m/>
    <m/>
    <n v="1"/>
    <n v="16"/>
    <m/>
    <m/>
  </r>
  <r>
    <x v="18"/>
    <d v="2006-08-13T00:00:00"/>
    <m/>
    <n v="322"/>
    <n v="1"/>
    <n v="35"/>
    <s v="KGF Tolworth"/>
    <n v="1"/>
    <s v="London Saints"/>
    <n v="201"/>
    <n v="6"/>
    <n v="35"/>
    <n v="128"/>
    <n v="9"/>
    <n v="35"/>
    <n v="329"/>
    <n v="15"/>
    <n v="70"/>
    <s v="Won 73 runs"/>
    <n v="1"/>
    <m/>
    <m/>
    <m/>
    <m/>
    <n v="15"/>
    <m/>
    <m/>
  </r>
  <r>
    <x v="18"/>
    <d v="2006-08-20T00:00:00"/>
    <m/>
    <n v="323"/>
    <n v="1"/>
    <n v="35"/>
    <s v="Fairfield RG"/>
    <n v="1"/>
    <s v="London Owls"/>
    <n v="172"/>
    <n v="11"/>
    <n v="33.6666666666666"/>
    <n v="74"/>
    <n v="11"/>
    <n v="28.5"/>
    <n v="246"/>
    <n v="22"/>
    <n v="62.1666666666666"/>
    <s v="Won 98 runs"/>
    <n v="1"/>
    <m/>
    <m/>
    <m/>
    <m/>
    <n v="22"/>
    <m/>
    <m/>
  </r>
  <r>
    <x v="18"/>
    <d v="2006-08-27T00:00:00"/>
    <m/>
    <n v="324"/>
    <n v="1"/>
    <n v="20"/>
    <s v="Old Tenisonians"/>
    <n v="2"/>
    <s v="Wombles"/>
    <n v="84"/>
    <n v="2"/>
    <n v="13.1666666666666"/>
    <n v="83"/>
    <n v="10"/>
    <n v="20"/>
    <n v="167"/>
    <n v="12"/>
    <n v="33.1666666666666"/>
    <s v="Won 8 wickets"/>
    <n v="1"/>
    <m/>
    <m/>
    <m/>
    <m/>
    <n v="12"/>
    <n v="1"/>
    <n v="0"/>
  </r>
  <r>
    <x v="18"/>
    <d v="2006-08-27T00:00:00"/>
    <m/>
    <n v="325"/>
    <n v="1"/>
    <n v="20"/>
    <s v="Old Tenisonians"/>
    <n v="1"/>
    <s v="Enterprise"/>
    <n v="207"/>
    <n v="3"/>
    <n v="20"/>
    <n v="118"/>
    <n v="8"/>
    <n v="20"/>
    <n v="325"/>
    <n v="11"/>
    <n v="40"/>
    <s v="Won 89 runs"/>
    <n v="1"/>
    <m/>
    <m/>
    <m/>
    <m/>
    <n v="11"/>
    <n v="1"/>
    <n v="0"/>
  </r>
  <r>
    <x v="18"/>
    <d v="2006-09-03T00:00:00"/>
    <m/>
    <n v="326"/>
    <n v="1"/>
    <n v="35"/>
    <s v="Fairfield RG"/>
    <n v="1"/>
    <s v="Urban Associates"/>
    <n v="218"/>
    <n v="5"/>
    <n v="35"/>
    <n v="134"/>
    <n v="9"/>
    <n v="35"/>
    <n v="352"/>
    <n v="14"/>
    <n v="70"/>
    <s v="Won 84 runs"/>
    <n v="1"/>
    <m/>
    <m/>
    <m/>
    <m/>
    <n v="14"/>
    <m/>
    <m/>
  </r>
  <r>
    <x v="18"/>
    <d v="2006-09-10T00:00:00"/>
    <m/>
    <n v="327"/>
    <n v="1"/>
    <n v="40"/>
    <s v="Berkhamsted"/>
    <n v="2"/>
    <s v="West XI"/>
    <n v="147"/>
    <n v="3"/>
    <n v="26"/>
    <n v="146"/>
    <n v="10"/>
    <n v="37.1666666666666"/>
    <n v="293"/>
    <n v="13"/>
    <n v="63.1666666666666"/>
    <s v="Won 7 wickets"/>
    <n v="1"/>
    <m/>
    <m/>
    <m/>
    <m/>
    <n v="13"/>
    <m/>
    <m/>
  </r>
  <r>
    <x v="18"/>
    <d v="2006-09-17T00:00:00"/>
    <m/>
    <n v="328"/>
    <n v="1"/>
    <n v="35"/>
    <s v="GSK Greenford"/>
    <n v="2"/>
    <s v="Salix"/>
    <n v="138"/>
    <n v="10"/>
    <n v="32.6666666666666"/>
    <n v="150"/>
    <n v="8"/>
    <n v="35"/>
    <n v="288"/>
    <n v="18"/>
    <n v="67.6666666666666"/>
    <s v="Lost 12 runs"/>
    <m/>
    <m/>
    <m/>
    <m/>
    <n v="1"/>
    <n v="18"/>
    <m/>
    <m/>
  </r>
  <r>
    <x v="19"/>
    <d v="2007-05-06T00:00:00"/>
    <m/>
    <n v="329"/>
    <n v="1"/>
    <n v="35"/>
    <s v="Fairfield RG"/>
    <n v="1"/>
    <s v="Pak"/>
    <n v="139"/>
    <n v="10"/>
    <n v="27.8333333333333"/>
    <n v="85"/>
    <n v="10"/>
    <n v="21.8333333333333"/>
    <n v="224"/>
    <n v="20"/>
    <n v="49.6666666666666"/>
    <s v="Won 54 runs"/>
    <n v="1"/>
    <m/>
    <m/>
    <m/>
    <m/>
    <n v="20"/>
    <m/>
    <m/>
  </r>
  <r>
    <x v="19"/>
    <d v="2007-05-20T00:00:00"/>
    <m/>
    <n v="330"/>
    <n v="1"/>
    <n v="35"/>
    <s v="Gunnersbury Park"/>
    <n v="1"/>
    <s v="West XI"/>
    <n v="194"/>
    <n v="7"/>
    <n v="35"/>
    <n v="79"/>
    <n v="10"/>
    <n v="26.6666666666666"/>
    <n v="273"/>
    <n v="17"/>
    <n v="61.6666666666666"/>
    <s v="Won 115 runs"/>
    <n v="1"/>
    <m/>
    <m/>
    <m/>
    <m/>
    <n v="17"/>
    <m/>
    <m/>
  </r>
  <r>
    <x v="19"/>
    <d v="2007-06-03T00:00:00"/>
    <m/>
    <n v="331"/>
    <n v="1"/>
    <n v="40"/>
    <s v="Old Tenisonians"/>
    <n v="1"/>
    <s v="London Saints"/>
    <n v="325"/>
    <n v="5"/>
    <n v="40"/>
    <n v="184"/>
    <n v="9"/>
    <n v="40"/>
    <n v="509"/>
    <n v="14"/>
    <n v="80"/>
    <s v="Won 141 runs"/>
    <n v="1"/>
    <m/>
    <m/>
    <m/>
    <m/>
    <n v="14"/>
    <n v="1"/>
    <n v="0"/>
  </r>
  <r>
    <x v="19"/>
    <d v="2007-06-09T00:00:00"/>
    <m/>
    <n v="332"/>
    <n v="1"/>
    <n v="35"/>
    <s v="Dundonald RG"/>
    <n v="1"/>
    <s v="New Barbarian Weasels"/>
    <n v="177"/>
    <n v="10"/>
    <n v="34"/>
    <n v="117"/>
    <n v="9"/>
    <n v="35"/>
    <n v="294"/>
    <n v="19"/>
    <n v="69"/>
    <s v="Won 60 runs"/>
    <n v="1"/>
    <m/>
    <m/>
    <m/>
    <m/>
    <n v="19"/>
    <m/>
    <m/>
  </r>
  <r>
    <x v="19"/>
    <d v="2007-06-17T00:00:00"/>
    <m/>
    <n v="333"/>
    <n v="1"/>
    <n v="35"/>
    <s v="Fairfield RG"/>
    <n v="2"/>
    <s v="Pak"/>
    <n v="128"/>
    <n v="10"/>
    <n v="25.3333333333333"/>
    <n v="172"/>
    <n v="10"/>
    <n v="32.8333333333333"/>
    <n v="300"/>
    <n v="20"/>
    <n v="58.1666666666666"/>
    <s v="Lost 44 runs"/>
    <m/>
    <m/>
    <m/>
    <m/>
    <n v="1"/>
    <n v="20"/>
    <m/>
    <m/>
  </r>
  <r>
    <x v="19"/>
    <d v="2007-07-07T00:00:00"/>
    <m/>
    <n v="334"/>
    <n v="1"/>
    <n v="35"/>
    <s v="Fairfield RG"/>
    <n v="1"/>
    <s v="New Barbarian Weasels"/>
    <n v="281"/>
    <n v="7"/>
    <n v="35"/>
    <n v="45"/>
    <n v="9"/>
    <n v="19.3333333333333"/>
    <n v="326"/>
    <n v="16"/>
    <n v="54.3333333333333"/>
    <s v="Won 236 runs"/>
    <n v="1"/>
    <m/>
    <m/>
    <m/>
    <m/>
    <n v="16"/>
    <m/>
    <m/>
  </r>
  <r>
    <x v="19"/>
    <d v="2007-07-08T00:00:00"/>
    <m/>
    <n v="335"/>
    <n v="1"/>
    <s v="T"/>
    <s v="Old Tenisonians"/>
    <n v="1"/>
    <s v="Old Tenisonians"/>
    <n v="72"/>
    <n v="9"/>
    <n v="22.833333333333002"/>
    <n v="73"/>
    <n v="2"/>
    <n v="18.1666666666666"/>
    <n v="145"/>
    <n v="11"/>
    <n v="40.999999999999602"/>
    <s v="Lost 8 wickets"/>
    <m/>
    <m/>
    <m/>
    <m/>
    <n v="1"/>
    <n v="11"/>
    <n v="1"/>
    <n v="0"/>
  </r>
  <r>
    <x v="19"/>
    <d v="2007-07-08T00:00:00"/>
    <m/>
    <n v="336"/>
    <n v="1"/>
    <n v="20"/>
    <s v="Old Tenisonians"/>
    <n v="2"/>
    <s v="Old Tenisonians"/>
    <n v="111"/>
    <n v="2"/>
    <n v="16.3333333333333"/>
    <n v="109"/>
    <n v="6"/>
    <n v="20"/>
    <n v="220"/>
    <n v="8"/>
    <n v="36.3333333333333"/>
    <s v="Won 8 wickets"/>
    <n v="1"/>
    <m/>
    <m/>
    <m/>
    <m/>
    <n v="8"/>
    <n v="1"/>
    <n v="0"/>
  </r>
  <r>
    <x v="19"/>
    <d v="2007-07-15T00:00:00"/>
    <m/>
    <n v="337"/>
    <n v="1"/>
    <n v="35"/>
    <s v="Old Tenisonians"/>
    <n v="2"/>
    <s v="West XI"/>
    <n v="0"/>
    <n v="0"/>
    <n v="0"/>
    <n v="81"/>
    <n v="5"/>
    <n v="25"/>
    <n v="81"/>
    <n v="5"/>
    <n v="25"/>
    <s v="Abandoned"/>
    <m/>
    <m/>
    <n v="1"/>
    <m/>
    <m/>
    <n v="5"/>
    <n v="1"/>
    <n v="0"/>
  </r>
  <r>
    <x v="19"/>
    <d v="2007-07-29T00:00:00"/>
    <m/>
    <n v="338"/>
    <n v="1"/>
    <n v="35"/>
    <s v="Fairfield RG"/>
    <n v="1"/>
    <s v="12 Angry Men"/>
    <n v="188"/>
    <n v="10"/>
    <n v="35"/>
    <n v="132"/>
    <n v="10"/>
    <n v="32"/>
    <n v="320"/>
    <n v="20"/>
    <n v="67"/>
    <s v="Won 56 runs"/>
    <n v="1"/>
    <m/>
    <m/>
    <m/>
    <m/>
    <n v="20"/>
    <m/>
    <m/>
  </r>
  <r>
    <x v="19"/>
    <d v="2007-08-04T00:00:00"/>
    <m/>
    <n v="339"/>
    <n v="1"/>
    <n v="35"/>
    <s v="Fairfield RG"/>
    <n v="1"/>
    <s v="Enterprise"/>
    <n v="176"/>
    <n v="8"/>
    <n v="35"/>
    <n v="85"/>
    <n v="10"/>
    <n v="18"/>
    <n v="261"/>
    <n v="18"/>
    <n v="53"/>
    <s v="Won 91 runs"/>
    <n v="1"/>
    <m/>
    <m/>
    <m/>
    <m/>
    <n v="18"/>
    <m/>
    <m/>
  </r>
  <r>
    <x v="19"/>
    <d v="2007-08-05T00:00:00"/>
    <m/>
    <n v="340"/>
    <n v="1"/>
    <n v="35"/>
    <s v="Fairfield RG"/>
    <n v="2"/>
    <s v="London Owls"/>
    <n v="62"/>
    <n v="1"/>
    <n v="9.6666666666666607"/>
    <n v="61"/>
    <n v="10"/>
    <n v="21.5"/>
    <n v="123"/>
    <n v="11"/>
    <n v="31.166666666666661"/>
    <s v="Won 9 wickets"/>
    <n v="1"/>
    <m/>
    <m/>
    <m/>
    <m/>
    <n v="11"/>
    <m/>
    <m/>
  </r>
  <r>
    <x v="19"/>
    <d v="2007-08-05T00:00:00"/>
    <m/>
    <n v="341"/>
    <n v="1"/>
    <n v="15"/>
    <s v="Fairfield RG"/>
    <n v="1"/>
    <s v="London Owls"/>
    <n v="109"/>
    <n v="2"/>
    <n v="15"/>
    <n v="87"/>
    <n v="3"/>
    <n v="15"/>
    <n v="196"/>
    <n v="5"/>
    <n v="30"/>
    <s v="Won 22 runs"/>
    <n v="1"/>
    <m/>
    <m/>
    <m/>
    <m/>
    <n v="5"/>
    <m/>
    <m/>
  </r>
  <r>
    <x v="19"/>
    <d v="2007-08-12T00:00:00"/>
    <m/>
    <n v="342"/>
    <n v="1"/>
    <n v="35"/>
    <s v="Old Haberdashers"/>
    <n v="2"/>
    <s v="London Saints"/>
    <n v="184"/>
    <n v="8"/>
    <n v="31.5"/>
    <n v="199"/>
    <n v="5"/>
    <n v="35"/>
    <n v="383"/>
    <n v="13"/>
    <n v="66.5"/>
    <s v="Lost 15 runs"/>
    <m/>
    <m/>
    <m/>
    <m/>
    <n v="1"/>
    <n v="13"/>
    <m/>
    <m/>
  </r>
  <r>
    <x v="19"/>
    <d v="2007-08-26T00:00:00"/>
    <m/>
    <n v="343"/>
    <n v="1"/>
    <n v="40"/>
    <s v="Old Tenisonians"/>
    <n v="1"/>
    <s v="Wombles"/>
    <n v="240"/>
    <n v="16"/>
    <n v="40"/>
    <n v="213"/>
    <n v="19"/>
    <n v="37.5"/>
    <n v="453"/>
    <n v="35"/>
    <n v="77.5"/>
    <s v="Won 27 runs"/>
    <n v="1"/>
    <m/>
    <m/>
    <m/>
    <m/>
    <n v="35"/>
    <n v="1"/>
    <n v="0"/>
  </r>
  <r>
    <x v="19"/>
    <d v="2007-09-02T00:00:00"/>
    <m/>
    <n v="344"/>
    <n v="1"/>
    <n v="35"/>
    <s v="Cavendish RG"/>
    <n v="2"/>
    <s v="Gubbays"/>
    <n v="129"/>
    <n v="10"/>
    <n v="24.1666666666666"/>
    <n v="215"/>
    <n v="10"/>
    <n v="34.3333333333333"/>
    <n v="344"/>
    <n v="20"/>
    <n v="58.499999999999901"/>
    <s v="Lost 86 runs"/>
    <m/>
    <m/>
    <m/>
    <m/>
    <n v="1"/>
    <n v="20"/>
    <m/>
    <m/>
  </r>
  <r>
    <x v="19"/>
    <d v="2007-09-09T00:00:00"/>
    <m/>
    <n v="345"/>
    <n v="1"/>
    <n v="35"/>
    <s v="Berkhamsted"/>
    <n v="1"/>
    <s v="West XI"/>
    <n v="147"/>
    <n v="10"/>
    <n v="33"/>
    <n v="149"/>
    <n v="5"/>
    <n v="33.1666666666666"/>
    <n v="296"/>
    <n v="15"/>
    <n v="66.1666666666666"/>
    <s v="Lost 5 wickets"/>
    <m/>
    <m/>
    <m/>
    <m/>
    <n v="1"/>
    <n v="15"/>
    <m/>
    <m/>
  </r>
  <r>
    <x v="19"/>
    <d v="2007-09-16T00:00:00"/>
    <m/>
    <n v="346"/>
    <n v="1"/>
    <n v="35"/>
    <s v="GSK Greenford"/>
    <n v="2"/>
    <s v="Salix"/>
    <n v="164"/>
    <n v="9"/>
    <n v="35"/>
    <n v="193"/>
    <n v="8"/>
    <n v="35"/>
    <n v="357"/>
    <n v="17"/>
    <n v="70"/>
    <s v="Lost 29 runs"/>
    <m/>
    <m/>
    <m/>
    <m/>
    <n v="1"/>
    <n v="17"/>
    <m/>
    <m/>
  </r>
  <r>
    <x v="20"/>
    <d v="2008-04-27T00:00:00"/>
    <m/>
    <n v="347"/>
    <n v="1"/>
    <n v="35"/>
    <s v="Fairfield RG"/>
    <n v="2"/>
    <s v="St Anne's Allstars"/>
    <n v="104"/>
    <n v="1"/>
    <n v="19.6666666666666"/>
    <n v="103"/>
    <n v="11"/>
    <n v="30.8333333333333"/>
    <n v="207"/>
    <n v="12"/>
    <n v="50.499999999999901"/>
    <s v="Won 9 wickets"/>
    <n v="1"/>
    <m/>
    <m/>
    <m/>
    <m/>
    <n v="12"/>
    <m/>
    <m/>
  </r>
  <r>
    <x v="20"/>
    <d v="2008-05-04T00:00:00"/>
    <m/>
    <n v="348"/>
    <n v="1"/>
    <s v="T"/>
    <s v="Victoria RG"/>
    <n v="1"/>
    <s v="Kingston Left Handers"/>
    <n v="123"/>
    <n v="9"/>
    <n v="29.3333333333333"/>
    <n v="77"/>
    <n v="8"/>
    <n v="36"/>
    <n v="200"/>
    <n v="17"/>
    <n v="65.3333333333333"/>
    <s v="Drawn"/>
    <m/>
    <n v="1"/>
    <m/>
    <m/>
    <m/>
    <n v="17"/>
    <m/>
    <m/>
  </r>
  <r>
    <x v="20"/>
    <d v="2008-05-11T00:00:00"/>
    <m/>
    <n v="349"/>
    <n v="1"/>
    <n v="35"/>
    <s v="Burton Court"/>
    <n v="1"/>
    <s v="Sloane Club"/>
    <n v="275"/>
    <n v="3"/>
    <n v="35"/>
    <n v="30"/>
    <n v="9"/>
    <n v="15"/>
    <n v="305"/>
    <n v="12"/>
    <n v="50"/>
    <s v="Won 245 runs"/>
    <n v="1"/>
    <m/>
    <m/>
    <m/>
    <m/>
    <n v="12"/>
    <m/>
    <m/>
  </r>
  <r>
    <x v="20"/>
    <d v="2008-05-18T00:00:00"/>
    <m/>
    <n v="350"/>
    <n v="1"/>
    <n v="35"/>
    <s v="Barn Elms"/>
    <n v="1"/>
    <s v="West XI"/>
    <n v="162"/>
    <n v="9"/>
    <n v="35"/>
    <n v="79"/>
    <n v="10"/>
    <n v="25.6666666666666"/>
    <n v="241"/>
    <n v="19"/>
    <n v="60.6666666666666"/>
    <s v="Won 83 runs"/>
    <n v="1"/>
    <m/>
    <m/>
    <m/>
    <m/>
    <n v="19"/>
    <m/>
    <m/>
  </r>
  <r>
    <x v="20"/>
    <d v="2008-06-01T00:00:00"/>
    <m/>
    <n v="351"/>
    <n v="1"/>
    <n v="35"/>
    <s v="Old Tenisonians"/>
    <n v="2"/>
    <s v="London Saints"/>
    <n v="42"/>
    <n v="3"/>
    <n v="10.1666666666666"/>
    <n v="41"/>
    <n v="10"/>
    <n v="20.6666666666666"/>
    <n v="83"/>
    <n v="13"/>
    <n v="30.833333333333201"/>
    <s v="Won 7 wickets"/>
    <n v="1"/>
    <m/>
    <m/>
    <m/>
    <m/>
    <n v="13"/>
    <n v="1"/>
    <n v="0"/>
  </r>
  <r>
    <x v="20"/>
    <d v="2008-06-01T00:00:00"/>
    <m/>
    <n v="352"/>
    <n v="1"/>
    <n v="20"/>
    <s v="Old Tenisonians"/>
    <n v="1"/>
    <s v="London Saints"/>
    <n v="120"/>
    <n v="8"/>
    <n v="20"/>
    <n v="117"/>
    <n v="8"/>
    <n v="20"/>
    <n v="237"/>
    <n v="16"/>
    <n v="40"/>
    <s v="Won 3 runs"/>
    <n v="1"/>
    <m/>
    <m/>
    <m/>
    <m/>
    <n v="16"/>
    <n v="1"/>
    <n v="0"/>
  </r>
  <r>
    <x v="20"/>
    <d v="2008-06-07T00:00:00"/>
    <m/>
    <n v="353"/>
    <n v="1"/>
    <n v="35"/>
    <s v="CSSC Chiswick"/>
    <n v="1"/>
    <s v="New Barbarian Weasels"/>
    <n v="253"/>
    <n v="6"/>
    <n v="35"/>
    <n v="99"/>
    <n v="7"/>
    <n v="35"/>
    <n v="352"/>
    <n v="13"/>
    <n v="70"/>
    <s v="Won 154 runs"/>
    <n v="1"/>
    <m/>
    <m/>
    <m/>
    <m/>
    <n v="13"/>
    <m/>
    <m/>
  </r>
  <r>
    <x v="20"/>
    <d v="2008-06-15T00:00:00"/>
    <m/>
    <n v="354"/>
    <n v="1"/>
    <n v="35"/>
    <s v="Fairfield RG"/>
    <n v="2"/>
    <s v="Cairns Fudge"/>
    <n v="167"/>
    <n v="8"/>
    <n v="34.8333333333333"/>
    <n v="166"/>
    <n v="10"/>
    <n v="34.5"/>
    <n v="333"/>
    <n v="18"/>
    <n v="69.3333333333333"/>
    <s v="Won 2 wickets"/>
    <n v="1"/>
    <m/>
    <m/>
    <m/>
    <m/>
    <n v="18"/>
    <m/>
    <m/>
  </r>
  <r>
    <x v="20"/>
    <d v="2008-06-22T00:00:00"/>
    <m/>
    <n v="355"/>
    <n v="1"/>
    <n v="35"/>
    <s v="Fairfield RG"/>
    <n v="2"/>
    <s v="London Rams"/>
    <n v="72"/>
    <n v="9"/>
    <n v="20.1666666666666"/>
    <n v="71"/>
    <n v="10"/>
    <n v="22.8333333333333"/>
    <n v="143"/>
    <n v="19"/>
    <n v="42.999999999999901"/>
    <s v="Won 1 wicket"/>
    <n v="1"/>
    <m/>
    <m/>
    <m/>
    <m/>
    <n v="19"/>
    <m/>
    <m/>
  </r>
  <r>
    <x v="20"/>
    <d v="2008-06-22T00:00:00"/>
    <m/>
    <n v="356"/>
    <n v="1"/>
    <n v="15"/>
    <s v="Fairfield RG"/>
    <n v="1"/>
    <s v="London Rams"/>
    <n v="122"/>
    <n v="5"/>
    <n v="15"/>
    <n v="83"/>
    <n v="8"/>
    <n v="15"/>
    <n v="205"/>
    <n v="13"/>
    <n v="30"/>
    <s v="Won 39 runs"/>
    <n v="1"/>
    <m/>
    <m/>
    <m/>
    <m/>
    <n v="13"/>
    <m/>
    <m/>
  </r>
  <r>
    <x v="20"/>
    <d v="2008-06-29T00:00:00"/>
    <m/>
    <n v="357"/>
    <n v="1"/>
    <n v="35"/>
    <s v="Fairfield RG"/>
    <n v="1"/>
    <s v="Purley Arms"/>
    <n v="62"/>
    <n v="9"/>
    <n v="22.1666666666666"/>
    <n v="63"/>
    <n v="2"/>
    <n v="12.6666666666666"/>
    <n v="125"/>
    <n v="11"/>
    <n v="34.833333333333201"/>
    <s v="Lost 8 wickets"/>
    <m/>
    <m/>
    <m/>
    <m/>
    <n v="1"/>
    <n v="11"/>
    <m/>
    <m/>
  </r>
  <r>
    <x v="20"/>
    <d v="2008-07-06T00:00:00"/>
    <m/>
    <n v="358"/>
    <n v="1"/>
    <n v="40"/>
    <s v="Old Tenisonians"/>
    <n v="2"/>
    <s v="Old Tenisonians"/>
    <n v="109"/>
    <n v="8"/>
    <n v="37"/>
    <n v="141"/>
    <n v="8"/>
    <n v="36.5"/>
    <n v="250"/>
    <n v="16"/>
    <n v="73.5"/>
    <s v="Lost 32 runs"/>
    <m/>
    <m/>
    <m/>
    <m/>
    <n v="1"/>
    <n v="16"/>
    <n v="1"/>
    <n v="0"/>
  </r>
  <r>
    <x v="20"/>
    <d v="2008-07-13T00:00:00"/>
    <m/>
    <n v="359"/>
    <n v="1"/>
    <n v="35"/>
    <s v="Old Tenisonians"/>
    <n v="2"/>
    <s v="West XI"/>
    <n v="125"/>
    <n v="10"/>
    <n v="35"/>
    <n v="127"/>
    <n v="10"/>
    <n v="32.3333333333333"/>
    <n v="252"/>
    <n v="20"/>
    <n v="67.3333333333333"/>
    <s v="Lost 2 runs"/>
    <m/>
    <m/>
    <m/>
    <m/>
    <n v="1"/>
    <n v="20"/>
    <n v="1"/>
    <n v="0"/>
  </r>
  <r>
    <x v="20"/>
    <d v="2008-07-20T00:00:00"/>
    <m/>
    <n v="360"/>
    <n v="1"/>
    <n v="35"/>
    <s v="Alexandra RG"/>
    <n v="1"/>
    <s v="Enterprise"/>
    <n v="181"/>
    <n v="7"/>
    <n v="35"/>
    <n v="77"/>
    <n v="10"/>
    <n v="16.5"/>
    <n v="258"/>
    <n v="17"/>
    <n v="51.5"/>
    <s v="Won 104 runs"/>
    <n v="1"/>
    <m/>
    <m/>
    <m/>
    <m/>
    <n v="17"/>
    <m/>
    <m/>
  </r>
  <r>
    <x v="20"/>
    <d v="2008-07-27T00:00:00"/>
    <m/>
    <n v="361"/>
    <n v="1"/>
    <n v="40"/>
    <s v="Burntwood Lane"/>
    <n v="1"/>
    <s v="Battersea Ironsides"/>
    <n v="91"/>
    <n v="10"/>
    <n v="27"/>
    <n v="92"/>
    <n v="9"/>
    <n v="35.5"/>
    <n v="183"/>
    <n v="19"/>
    <n v="62.5"/>
    <s v="Lost 1 wicket"/>
    <m/>
    <m/>
    <m/>
    <m/>
    <n v="1"/>
    <n v="19"/>
    <m/>
    <m/>
  </r>
  <r>
    <x v="20"/>
    <d v="2008-08-03T00:00:00"/>
    <m/>
    <n v="362"/>
    <n v="1"/>
    <n v="30"/>
    <s v="Fairfield RG"/>
    <n v="1"/>
    <s v="West One"/>
    <n v="133"/>
    <n v="9"/>
    <n v="30"/>
    <n v="134"/>
    <n v="7"/>
    <n v="26.5"/>
    <n v="267"/>
    <n v="16"/>
    <n v="56.5"/>
    <s v="Lost 3 wickets"/>
    <m/>
    <m/>
    <m/>
    <m/>
    <n v="1"/>
    <n v="16"/>
    <m/>
    <m/>
  </r>
  <r>
    <x v="20"/>
    <d v="2008-08-17T00:00:00"/>
    <m/>
    <n v="363"/>
    <n v="1"/>
    <n v="35"/>
    <s v="Old Haberdashers"/>
    <n v="1"/>
    <s v="London Saints"/>
    <n v="189"/>
    <n v="8"/>
    <n v="35"/>
    <n v="155"/>
    <n v="9"/>
    <n v="35"/>
    <n v="344"/>
    <n v="17"/>
    <n v="70"/>
    <s v="Won 34 runs"/>
    <n v="1"/>
    <m/>
    <m/>
    <m/>
    <m/>
    <n v="17"/>
    <m/>
    <m/>
  </r>
  <r>
    <x v="20"/>
    <d v="2008-08-24T00:00:00"/>
    <m/>
    <n v="364"/>
    <n v="1"/>
    <n v="20"/>
    <s v="Old Tenisonians"/>
    <n v="1"/>
    <s v="Close PF"/>
    <n v="124"/>
    <n v="10"/>
    <n v="20"/>
    <n v="108"/>
    <n v="9"/>
    <n v="20"/>
    <n v="232"/>
    <n v="19"/>
    <n v="40"/>
    <s v="Won 16 runs"/>
    <n v="1"/>
    <m/>
    <m/>
    <m/>
    <m/>
    <n v="19"/>
    <n v="1"/>
    <n v="0"/>
  </r>
  <r>
    <x v="20"/>
    <d v="2008-08-24T00:00:00"/>
    <m/>
    <n v="365"/>
    <n v="1"/>
    <n v="20"/>
    <s v="Old Tenisonians"/>
    <n v="2"/>
    <s v="West London Invitational XI"/>
    <n v="140"/>
    <n v="10"/>
    <n v="20"/>
    <n v="140"/>
    <n v="8"/>
    <n v="20"/>
    <n v="280"/>
    <n v="18"/>
    <n v="40"/>
    <s v="Tied"/>
    <m/>
    <m/>
    <m/>
    <n v="1"/>
    <m/>
    <n v="18"/>
    <n v="1"/>
    <n v="0"/>
  </r>
  <r>
    <x v="20"/>
    <d v="2008-09-07T00:00:00"/>
    <m/>
    <n v="366"/>
    <n v="1"/>
    <n v="35"/>
    <s v="HSBC"/>
    <n v="2"/>
    <s v="West XI"/>
    <n v="57"/>
    <n v="10"/>
    <n v="25.6666666666666"/>
    <n v="153"/>
    <n v="5"/>
    <n v="35"/>
    <n v="210"/>
    <n v="15"/>
    <n v="60.6666666666666"/>
    <s v="Lost 96 runs"/>
    <m/>
    <m/>
    <m/>
    <m/>
    <n v="1"/>
    <n v="15"/>
    <m/>
    <m/>
  </r>
  <r>
    <x v="20"/>
    <d v="2008-09-14T00:00:00"/>
    <m/>
    <n v="367"/>
    <n v="1"/>
    <n v="35"/>
    <s v="GSK Greenford"/>
    <n v="1"/>
    <s v="Salix"/>
    <n v="89"/>
    <n v="10"/>
    <n v="29.8333333333333"/>
    <n v="89"/>
    <n v="10"/>
    <n v="32.8333333333333"/>
    <n v="178"/>
    <n v="20"/>
    <n v="62.6666666666666"/>
    <s v="Tied"/>
    <m/>
    <m/>
    <m/>
    <n v="1"/>
    <m/>
    <n v="20"/>
    <m/>
    <m/>
  </r>
  <r>
    <x v="20"/>
    <d v="2008-09-28T00:00:00"/>
    <m/>
    <n v="368"/>
    <n v="1"/>
    <n v="40"/>
    <s v="Hale Common"/>
    <n v="2"/>
    <s v="Hale"/>
    <n v="124"/>
    <n v="6"/>
    <n v="28"/>
    <n v="120"/>
    <n v="10"/>
    <n v="42"/>
    <n v="244"/>
    <n v="16"/>
    <n v="70"/>
    <s v="Won 4 wickets"/>
    <n v="1"/>
    <m/>
    <m/>
    <m/>
    <m/>
    <n v="16"/>
    <m/>
    <m/>
  </r>
  <r>
    <x v="21"/>
    <d v="2009-04-25T00:00:00"/>
    <m/>
    <n v="369"/>
    <n v="1"/>
    <n v="35"/>
    <s v="Barnes Common"/>
    <n v="1"/>
    <s v="St Anne's Allstars"/>
    <n v="212"/>
    <n v="3"/>
    <n v="35"/>
    <n v="170"/>
    <n v="8"/>
    <n v="35"/>
    <n v="382"/>
    <n v="11"/>
    <n v="70"/>
    <s v="Won 42 runs"/>
    <n v="1"/>
    <m/>
    <m/>
    <m/>
    <m/>
    <n v="11"/>
    <m/>
    <m/>
  </r>
  <r>
    <x v="21"/>
    <d v="2009-05-03T00:00:00"/>
    <m/>
    <n v="370"/>
    <n v="1"/>
    <n v="35"/>
    <s v="Victoria RG"/>
    <n v="1"/>
    <s v="Kingston Left Handers"/>
    <n v="120"/>
    <n v="9"/>
    <n v="35"/>
    <n v="86"/>
    <n v="10"/>
    <n v="28.1666666666666"/>
    <n v="206"/>
    <n v="19"/>
    <n v="63.1666666666666"/>
    <s v="Won 34 runs"/>
    <n v="1"/>
    <m/>
    <m/>
    <m/>
    <m/>
    <n v="19"/>
    <m/>
    <m/>
  </r>
  <r>
    <x v="21"/>
    <d v="2009-05-10T00:00:00"/>
    <m/>
    <n v="371"/>
    <n v="1"/>
    <n v="35"/>
    <s v="Burton Court"/>
    <n v="1"/>
    <s v="Sloane Club"/>
    <n v="234"/>
    <n v="5"/>
    <n v="35"/>
    <n v="139"/>
    <n v="9"/>
    <n v="35"/>
    <n v="373"/>
    <n v="14"/>
    <n v="70"/>
    <s v="Won 95 runs"/>
    <n v="1"/>
    <m/>
    <m/>
    <m/>
    <m/>
    <n v="14"/>
    <m/>
    <m/>
  </r>
  <r>
    <x v="21"/>
    <d v="2009-05-17T00:00:00"/>
    <m/>
    <n v="372"/>
    <n v="1"/>
    <n v="35"/>
    <s v="Fairfield RG"/>
    <n v="1"/>
    <s v="London Saints"/>
    <n v="153"/>
    <n v="8"/>
    <n v="35"/>
    <n v="35"/>
    <n v="10"/>
    <n v="20.8333333333333"/>
    <n v="188"/>
    <n v="18"/>
    <n v="55.8333333333333"/>
    <s v="Won 118 runs"/>
    <n v="1"/>
    <m/>
    <m/>
    <m/>
    <m/>
    <n v="18"/>
    <m/>
    <m/>
  </r>
  <r>
    <x v="21"/>
    <d v="2009-05-24T00:00:00"/>
    <m/>
    <n v="373"/>
    <n v="1"/>
    <s v="T"/>
    <s v="Fairfield RG"/>
    <n v="2"/>
    <s v="Kingston"/>
    <n v="119"/>
    <n v="4"/>
    <n v="18.1666666666666"/>
    <n v="116"/>
    <n v="11"/>
    <n v="39.1666666666666"/>
    <n v="235"/>
    <n v="15"/>
    <n v="57.333333333333201"/>
    <s v="Won 7 wickets"/>
    <n v="1"/>
    <m/>
    <m/>
    <m/>
    <m/>
    <n v="15"/>
    <m/>
    <m/>
  </r>
  <r>
    <x v="21"/>
    <d v="2009-05-31T00:00:00"/>
    <m/>
    <n v="374"/>
    <n v="1"/>
    <n v="35"/>
    <s v="CSSC Chiswick"/>
    <n v="2"/>
    <s v="West XI"/>
    <n v="156"/>
    <n v="1"/>
    <n v="26.5"/>
    <n v="155"/>
    <n v="9"/>
    <n v="35"/>
    <n v="311"/>
    <n v="10"/>
    <n v="61.5"/>
    <s v="Won 9 wickets"/>
    <n v="1"/>
    <m/>
    <m/>
    <m/>
    <m/>
    <n v="10"/>
    <m/>
    <m/>
  </r>
  <r>
    <x v="21"/>
    <d v="2009-06-06T00:00:00"/>
    <m/>
    <n v="375"/>
    <n v="1"/>
    <n v="35"/>
    <s v="Fairfield RG"/>
    <n v="2"/>
    <s v="Old Grumblers"/>
    <n v="161"/>
    <n v="9"/>
    <n v="34.1666666666666"/>
    <n v="157"/>
    <n v="7"/>
    <n v="35"/>
    <n v="318"/>
    <n v="16"/>
    <n v="69.1666666666666"/>
    <s v="Won 1 wicket"/>
    <n v="1"/>
    <m/>
    <m/>
    <m/>
    <m/>
    <n v="16"/>
    <m/>
    <m/>
  </r>
  <r>
    <x v="21"/>
    <d v="2009-06-14T00:00:00"/>
    <m/>
    <n v="376"/>
    <n v="1"/>
    <n v="35"/>
    <s v="Fairfield RG"/>
    <n v="1"/>
    <s v="Cairns Fudge"/>
    <n v="111"/>
    <n v="10"/>
    <n v="29.1666666666666"/>
    <n v="89"/>
    <n v="10"/>
    <n v="22.8333333333333"/>
    <n v="200"/>
    <n v="20"/>
    <n v="51.999999999999901"/>
    <s v="Won 22 runs"/>
    <n v="1"/>
    <m/>
    <m/>
    <m/>
    <m/>
    <n v="20"/>
    <m/>
    <m/>
  </r>
  <r>
    <x v="21"/>
    <d v="2009-06-21T00:00:00"/>
    <m/>
    <n v="377"/>
    <n v="1"/>
    <n v="35"/>
    <s v="Fairfield RG"/>
    <n v="1"/>
    <s v="Hale"/>
    <n v="217"/>
    <n v="10"/>
    <n v="34.5"/>
    <n v="72"/>
    <n v="10"/>
    <n v="26"/>
    <n v="289"/>
    <n v="20"/>
    <n v="60.5"/>
    <s v="Won 145 runs"/>
    <n v="1"/>
    <m/>
    <m/>
    <m/>
    <m/>
    <n v="20"/>
    <m/>
    <m/>
  </r>
  <r>
    <x v="21"/>
    <d v="2009-06-28T00:00:00"/>
    <m/>
    <n v="378"/>
    <n v="1"/>
    <n v="40"/>
    <s v="Raynes Park PF"/>
    <n v="1"/>
    <s v="West One"/>
    <n v="183"/>
    <n v="10"/>
    <n v="39.6666666666666"/>
    <n v="152"/>
    <n v="10"/>
    <n v="39.1666666666666"/>
    <n v="335"/>
    <n v="20"/>
    <n v="78.833333333333201"/>
    <s v="Won 31 runs"/>
    <n v="1"/>
    <m/>
    <m/>
    <m/>
    <m/>
    <n v="20"/>
    <m/>
    <m/>
  </r>
  <r>
    <x v="21"/>
    <d v="2009-07-12T00:00:00"/>
    <m/>
    <n v="379"/>
    <n v="1"/>
    <n v="35"/>
    <s v="Fairfield RG"/>
    <n v="1"/>
    <s v="Enterprise"/>
    <n v="177"/>
    <n v="7"/>
    <n v="35"/>
    <n v="119"/>
    <n v="9"/>
    <n v="30.1666666666666"/>
    <n v="296"/>
    <n v="16"/>
    <n v="65.1666666666666"/>
    <s v="Won 58 runs"/>
    <n v="1"/>
    <m/>
    <m/>
    <m/>
    <m/>
    <n v="16"/>
    <m/>
    <m/>
  </r>
  <r>
    <x v="21"/>
    <d v="2009-07-19T00:00:00"/>
    <m/>
    <n v="380"/>
    <n v="1"/>
    <n v="35"/>
    <s v="Old Tenisonians"/>
    <n v="1"/>
    <s v="West XI"/>
    <n v="237"/>
    <n v="5"/>
    <n v="35"/>
    <n v="143"/>
    <n v="8"/>
    <n v="35"/>
    <n v="380"/>
    <n v="13"/>
    <n v="70"/>
    <s v="Won 94 runs"/>
    <n v="1"/>
    <m/>
    <m/>
    <m/>
    <m/>
    <n v="13"/>
    <n v="1"/>
    <n v="0"/>
  </r>
  <r>
    <x v="21"/>
    <d v="2009-07-25T00:00:00"/>
    <m/>
    <n v="381"/>
    <n v="1"/>
    <n v="35"/>
    <s v="Shedfield"/>
    <n v="2"/>
    <s v="St Anne's Allstars"/>
    <n v="145"/>
    <n v="3"/>
    <n v="23.3333333333333"/>
    <n v="143"/>
    <n v="10"/>
    <n v="35"/>
    <n v="288"/>
    <n v="13"/>
    <n v="58.3333333333333"/>
    <s v="Won 7 wickets"/>
    <n v="1"/>
    <m/>
    <m/>
    <m/>
    <m/>
    <n v="13"/>
    <m/>
    <m/>
  </r>
  <r>
    <x v="21"/>
    <d v="2009-07-26T00:00:00"/>
    <m/>
    <n v="382"/>
    <n v="1"/>
    <n v="20"/>
    <s v="Crown Taverners"/>
    <n v="2"/>
    <s v="Crown Taverners"/>
    <n v="125"/>
    <n v="6"/>
    <n v="20"/>
    <n v="161"/>
    <n v="4"/>
    <n v="20"/>
    <n v="286"/>
    <n v="10"/>
    <n v="40"/>
    <s v="Lost 36 runs"/>
    <m/>
    <m/>
    <m/>
    <m/>
    <n v="1"/>
    <n v="10"/>
    <m/>
    <m/>
  </r>
  <r>
    <x v="21"/>
    <d v="2009-08-02T00:00:00"/>
    <m/>
    <n v="383"/>
    <n v="1"/>
    <n v="40"/>
    <s v="Old Tenisonians"/>
    <n v="1"/>
    <s v="Close PF"/>
    <n v="251"/>
    <n v="14"/>
    <n v="40"/>
    <n v="193"/>
    <n v="19"/>
    <n v="37"/>
    <n v="444"/>
    <n v="33"/>
    <n v="77"/>
    <s v="Won 58 runs"/>
    <n v="1"/>
    <m/>
    <m/>
    <m/>
    <m/>
    <n v="33"/>
    <n v="1"/>
    <n v="0"/>
  </r>
  <r>
    <x v="21"/>
    <d v="2009-08-09T00:00:00"/>
    <m/>
    <n v="384"/>
    <n v="1"/>
    <n v="35"/>
    <s v="Alexandra RG"/>
    <n v="1"/>
    <s v="Northfields"/>
    <n v="198"/>
    <n v="10"/>
    <n v="35"/>
    <n v="113"/>
    <n v="10"/>
    <n v="32.3333333333333"/>
    <n v="311"/>
    <n v="20"/>
    <n v="67.3333333333333"/>
    <s v="Won 85 runs"/>
    <n v="1"/>
    <m/>
    <m/>
    <m/>
    <m/>
    <n v="20"/>
    <m/>
    <m/>
  </r>
  <r>
    <x v="21"/>
    <d v="2009-08-16T00:00:00"/>
    <m/>
    <n v="385"/>
    <n v="1"/>
    <n v="35"/>
    <s v="Old Haberdashers"/>
    <n v="2"/>
    <s v="London Saints"/>
    <n v="113"/>
    <n v="5"/>
    <n v="35"/>
    <n v="112"/>
    <n v="10"/>
    <n v="28.1666666666666"/>
    <n v="225"/>
    <n v="15"/>
    <n v="63.1666666666666"/>
    <s v="Won 5 wickets"/>
    <n v="1"/>
    <m/>
    <m/>
    <m/>
    <m/>
    <n v="15"/>
    <m/>
    <m/>
  </r>
  <r>
    <x v="21"/>
    <d v="2009-08-23T00:00:00"/>
    <m/>
    <n v="386"/>
    <n v="1"/>
    <n v="40"/>
    <s v="Old Tenisonians"/>
    <n v="2"/>
    <s v="British Library"/>
    <n v="158"/>
    <n v="2"/>
    <n v="23.5"/>
    <n v="153"/>
    <n v="9"/>
    <n v="32.1666666666666"/>
    <n v="311"/>
    <n v="11"/>
    <n v="55.6666666666666"/>
    <s v="Won 8 wickets"/>
    <n v="1"/>
    <m/>
    <m/>
    <m/>
    <m/>
    <n v="11"/>
    <n v="1"/>
    <n v="0"/>
  </r>
  <r>
    <x v="21"/>
    <d v="2009-08-30T00:00:00"/>
    <m/>
    <n v="387"/>
    <n v="1"/>
    <n v="35"/>
    <s v="Victoria RG"/>
    <n v="1"/>
    <s v="Wombles"/>
    <n v="59"/>
    <n v="10"/>
    <n v="14.1666666666666"/>
    <n v="42"/>
    <n v="10"/>
    <n v="15.8333333333333"/>
    <n v="101"/>
    <n v="20"/>
    <n v="29.999999999999901"/>
    <s v="Won 17 runs"/>
    <n v="1"/>
    <m/>
    <m/>
    <m/>
    <m/>
    <n v="20"/>
    <m/>
    <m/>
  </r>
  <r>
    <x v="21"/>
    <d v="2009-08-30T00:00:00"/>
    <m/>
    <n v="388"/>
    <n v="1"/>
    <n v="20"/>
    <s v="Victoria RG"/>
    <n v="2"/>
    <s v="Wombles"/>
    <n v="115"/>
    <n v="8"/>
    <n v="17.6666666666666"/>
    <n v="114"/>
    <n v="9"/>
    <n v="20"/>
    <n v="229"/>
    <n v="17"/>
    <n v="37.6666666666666"/>
    <s v="Won 2 wickets"/>
    <n v="1"/>
    <m/>
    <m/>
    <m/>
    <m/>
    <n v="17"/>
    <m/>
    <m/>
  </r>
  <r>
    <x v="21"/>
    <d v="2009-09-06T00:00:00"/>
    <m/>
    <n v="389"/>
    <n v="1"/>
    <n v="35"/>
    <s v="Fairfield RG"/>
    <n v="2"/>
    <s v="West XI"/>
    <n v="148"/>
    <n v="8"/>
    <n v="31"/>
    <n v="144"/>
    <n v="8"/>
    <n v="35"/>
    <n v="292"/>
    <n v="16"/>
    <n v="66"/>
    <s v="Won 2 wickets"/>
    <n v="1"/>
    <m/>
    <m/>
    <m/>
    <m/>
    <n v="16"/>
    <m/>
    <m/>
  </r>
  <r>
    <x v="21"/>
    <d v="2009-09-13T00:00:00"/>
    <m/>
    <n v="390"/>
    <n v="1"/>
    <n v="35"/>
    <s v="GSK Greenford"/>
    <n v="2"/>
    <s v="Salix"/>
    <n v="174"/>
    <n v="10"/>
    <n v="35"/>
    <n v="224"/>
    <n v="8"/>
    <n v="35"/>
    <n v="398"/>
    <n v="18"/>
    <n v="70"/>
    <s v="Lost 50 runs"/>
    <m/>
    <m/>
    <m/>
    <m/>
    <n v="1"/>
    <n v="18"/>
    <m/>
    <m/>
  </r>
  <r>
    <x v="21"/>
    <d v="2009-09-27T00:00:00"/>
    <m/>
    <n v="391"/>
    <n v="1"/>
    <n v="35"/>
    <s v="Hale Common"/>
    <n v="1"/>
    <s v="Hale"/>
    <n v="247"/>
    <n v="7"/>
    <n v="35"/>
    <n v="211"/>
    <n v="10"/>
    <n v="32.8333333333333"/>
    <n v="458"/>
    <n v="17"/>
    <n v="67.8333333333333"/>
    <s v="Won 36 runs"/>
    <n v="1"/>
    <m/>
    <m/>
    <m/>
    <m/>
    <n v="17"/>
    <m/>
    <m/>
  </r>
  <r>
    <x v="22"/>
    <d v="2010-04-18T00:00:00"/>
    <m/>
    <n v="392"/>
    <n v="1"/>
    <n v="35"/>
    <s v="Rickmansworth "/>
    <n v="1"/>
    <s v="Jay Bharat"/>
    <n v="146"/>
    <n v="10"/>
    <n v="33.1666666666666"/>
    <n v="147"/>
    <n v="6"/>
    <n v="33.5"/>
    <n v="293"/>
    <n v="16"/>
    <n v="66.6666666666666"/>
    <s v="Lost 4 wickets"/>
    <m/>
    <m/>
    <m/>
    <m/>
    <n v="1"/>
    <n v="16"/>
    <m/>
    <m/>
  </r>
  <r>
    <x v="22"/>
    <d v="2010-04-25T00:00:00"/>
    <m/>
    <n v="393"/>
    <n v="1"/>
    <n v="35"/>
    <s v="Fairfield RG"/>
    <n v="1"/>
    <s v="St Anne's Allstars"/>
    <n v="157"/>
    <n v="10"/>
    <n v="34"/>
    <n v="122"/>
    <n v="9"/>
    <n v="30.5"/>
    <n v="279"/>
    <n v="19"/>
    <n v="64.5"/>
    <s v="Won 35 runs"/>
    <n v="1"/>
    <m/>
    <m/>
    <m/>
    <m/>
    <n v="19"/>
    <m/>
    <m/>
  </r>
  <r>
    <x v="22"/>
    <d v="2010-05-09T00:00:00"/>
    <m/>
    <n v="394"/>
    <n v="1"/>
    <n v="35"/>
    <s v="LMPF Greenford"/>
    <n v="2"/>
    <s v="Ruislip Victoria"/>
    <n v="126"/>
    <n v="2"/>
    <n v="22.6666666666666"/>
    <n v="125"/>
    <n v="10"/>
    <n v="31.6666666666666"/>
    <n v="251"/>
    <n v="12"/>
    <n v="54.333333333333201"/>
    <s v="Won 8 wickets"/>
    <n v="1"/>
    <m/>
    <m/>
    <m/>
    <m/>
    <n v="12"/>
    <m/>
    <m/>
  </r>
  <r>
    <x v="22"/>
    <d v="2010-05-16T00:00:00"/>
    <m/>
    <n v="395"/>
    <n v="1"/>
    <n v="35"/>
    <s v="Boston Manor PF"/>
    <n v="1"/>
    <s v="West XI"/>
    <n v="151"/>
    <n v="6"/>
    <n v="35"/>
    <n v="132"/>
    <n v="9"/>
    <n v="35"/>
    <n v="283"/>
    <n v="15"/>
    <n v="70"/>
    <s v="Won 19 runs"/>
    <n v="1"/>
    <m/>
    <m/>
    <m/>
    <m/>
    <n v="15"/>
    <m/>
    <m/>
  </r>
  <r>
    <x v="22"/>
    <d v="2010-05-23T00:00:00"/>
    <m/>
    <n v="396"/>
    <n v="1"/>
    <n v="35"/>
    <s v="Crown Taverners"/>
    <n v="2"/>
    <s v="London Saints"/>
    <n v="140"/>
    <n v="6"/>
    <n v="26.5"/>
    <n v="136"/>
    <n v="10"/>
    <n v="35"/>
    <n v="276"/>
    <n v="16"/>
    <n v="61.5"/>
    <s v="Won 4 wickets"/>
    <n v="1"/>
    <m/>
    <m/>
    <m/>
    <m/>
    <n v="16"/>
    <m/>
    <m/>
  </r>
  <r>
    <x v="22"/>
    <d v="2010-05-30T00:00:00"/>
    <m/>
    <n v="397"/>
    <n v="1"/>
    <n v="35"/>
    <s v="Long Ditton RG"/>
    <n v="1"/>
    <s v="Swinging Googlies"/>
    <n v="196"/>
    <n v="9"/>
    <n v="35"/>
    <n v="107"/>
    <n v="9"/>
    <n v="28"/>
    <n v="303"/>
    <n v="18"/>
    <n v="63"/>
    <s v="Won 89 runs"/>
    <n v="1"/>
    <m/>
    <m/>
    <m/>
    <m/>
    <n v="18"/>
    <m/>
    <m/>
  </r>
  <r>
    <x v="22"/>
    <d v="2010-06-05T00:00:00"/>
    <m/>
    <n v="398"/>
    <n v="1"/>
    <n v="35"/>
    <s v="Fairfield RG"/>
    <n v="1"/>
    <s v="Old Grumblers"/>
    <n v="100"/>
    <n v="10"/>
    <n v="28.3333333333333"/>
    <n v="103"/>
    <n v="5"/>
    <n v="22.3333333333333"/>
    <n v="203"/>
    <n v="15"/>
    <n v="50.6666666666666"/>
    <s v="Lost 5 wickets"/>
    <m/>
    <m/>
    <m/>
    <m/>
    <n v="1"/>
    <n v="15"/>
    <m/>
    <m/>
  </r>
  <r>
    <x v="22"/>
    <d v="2010-06-13T00:00:00"/>
    <m/>
    <n v="399"/>
    <n v="1"/>
    <s v="T"/>
    <s v="Fairfield RG"/>
    <n v="1"/>
    <s v="Kingston"/>
    <n v="124"/>
    <n v="8"/>
    <n v="42"/>
    <n v="127"/>
    <n v="1"/>
    <n v="23.8333333333333"/>
    <n v="251"/>
    <n v="9"/>
    <n v="65.8333333333333"/>
    <s v="Lost 9 wickets"/>
    <m/>
    <m/>
    <m/>
    <m/>
    <n v="1"/>
    <n v="9"/>
    <m/>
    <m/>
  </r>
  <r>
    <x v="22"/>
    <d v="2010-06-20T00:00:00"/>
    <m/>
    <n v="400"/>
    <n v="1"/>
    <n v="40"/>
    <s v="Crown Taverners"/>
    <n v="1"/>
    <s v="Hale"/>
    <n v="136"/>
    <n v="10"/>
    <n v="39.8333333333333"/>
    <n v="139"/>
    <n v="3"/>
    <n v="31.5"/>
    <n v="275"/>
    <n v="13"/>
    <n v="71.3333333333333"/>
    <s v="Lost 7 wickets"/>
    <m/>
    <m/>
    <m/>
    <m/>
    <n v="1"/>
    <n v="13"/>
    <m/>
    <m/>
  </r>
  <r>
    <x v="22"/>
    <d v="2010-06-20T00:00:00"/>
    <m/>
    <n v="401"/>
    <n v="1"/>
    <n v="10"/>
    <s v="Crown Taverners"/>
    <n v="2"/>
    <s v="Hale"/>
    <n v="59"/>
    <n v="2"/>
    <n v="7.1666666666666599"/>
    <n v="57"/>
    <n v="3"/>
    <n v="10"/>
    <n v="116"/>
    <n v="5"/>
    <n v="17.166666666666661"/>
    <s v="Won 8 wickets"/>
    <n v="1"/>
    <m/>
    <m/>
    <m/>
    <m/>
    <n v="5"/>
    <m/>
    <m/>
  </r>
  <r>
    <x v="22"/>
    <d v="2010-07-04T00:00:00"/>
    <m/>
    <n v="402"/>
    <n v="1"/>
    <n v="40"/>
    <s v="Old Tenisonians"/>
    <n v="2"/>
    <s v="Old Tenisonians"/>
    <n v="118"/>
    <n v="10"/>
    <n v="30.1666666666666"/>
    <n v="251"/>
    <n v="7"/>
    <n v="40"/>
    <n v="369"/>
    <n v="17"/>
    <n v="70.1666666666666"/>
    <s v="Lost 133 runs"/>
    <m/>
    <m/>
    <m/>
    <m/>
    <n v="1"/>
    <n v="17"/>
    <n v="1"/>
    <n v="0"/>
  </r>
  <r>
    <x v="22"/>
    <d v="2010-07-11T00:00:00"/>
    <m/>
    <n v="403"/>
    <n v="1"/>
    <n v="35"/>
    <s v="LMPF Greenford"/>
    <n v="1"/>
    <s v="West XI"/>
    <n v="132"/>
    <n v="11"/>
    <n v="32.1666666666666"/>
    <n v="120"/>
    <n v="11"/>
    <n v="33.8333333333333"/>
    <n v="252"/>
    <n v="22"/>
    <n v="65.999999999999901"/>
    <s v="Won 12 runs"/>
    <n v="1"/>
    <m/>
    <m/>
    <m/>
    <m/>
    <n v="22"/>
    <m/>
    <m/>
  </r>
  <r>
    <x v="22"/>
    <d v="2010-07-18T00:00:00"/>
    <m/>
    <n v="404"/>
    <n v="1"/>
    <n v="20"/>
    <s v="Old Tenisonians"/>
    <n v="1"/>
    <s v="Enterprise"/>
    <n v="229"/>
    <n v="4"/>
    <n v="20"/>
    <n v="62"/>
    <n v="10"/>
    <n v="10.1666666666666"/>
    <n v="291"/>
    <n v="14"/>
    <n v="30.1666666666666"/>
    <s v="Won 167 runs"/>
    <n v="1"/>
    <m/>
    <m/>
    <m/>
    <m/>
    <n v="14"/>
    <n v="1"/>
    <n v="0"/>
  </r>
  <r>
    <x v="22"/>
    <d v="2010-07-18T00:00:00"/>
    <m/>
    <n v="405"/>
    <n v="1"/>
    <n v="20"/>
    <s v="Old Tenisonians"/>
    <n v="2"/>
    <s v="Pak"/>
    <n v="146"/>
    <n v="9"/>
    <n v="20"/>
    <n v="148"/>
    <n v="8"/>
    <n v="20"/>
    <n v="294"/>
    <n v="17"/>
    <n v="40"/>
    <s v="Lost 2 runs"/>
    <m/>
    <m/>
    <m/>
    <m/>
    <n v="1"/>
    <n v="17"/>
    <n v="1"/>
    <n v="0"/>
  </r>
  <r>
    <x v="22"/>
    <d v="2010-07-25T00:00:00"/>
    <m/>
    <n v="406"/>
    <n v="1"/>
    <n v="35"/>
    <s v="Crown Taverners"/>
    <n v="1"/>
    <s v="Crown Taverners"/>
    <n v="191"/>
    <n v="10"/>
    <n v="31.6666666666666"/>
    <n v="178"/>
    <n v="10"/>
    <n v="32.5"/>
    <n v="369"/>
    <n v="20"/>
    <n v="64.1666666666666"/>
    <s v="Won 13 runs"/>
    <n v="1"/>
    <m/>
    <m/>
    <m/>
    <m/>
    <n v="20"/>
    <m/>
    <m/>
  </r>
  <r>
    <x v="22"/>
    <d v="2010-08-01T00:00:00"/>
    <m/>
    <n v="407"/>
    <n v="1"/>
    <n v="20"/>
    <s v="Old Tenisonians"/>
    <n v="1"/>
    <s v="Close PF"/>
    <n v="141"/>
    <n v="7"/>
    <n v="20"/>
    <n v="142"/>
    <n v="9"/>
    <n v="17.6666666666666"/>
    <n v="283"/>
    <n v="16"/>
    <n v="37.6666666666666"/>
    <s v="Lost 1 wicket"/>
    <m/>
    <m/>
    <m/>
    <m/>
    <n v="1"/>
    <n v="16"/>
    <n v="1"/>
    <n v="0"/>
  </r>
  <r>
    <x v="22"/>
    <d v="2010-08-01T00:00:00"/>
    <m/>
    <n v="408"/>
    <n v="1"/>
    <n v="20"/>
    <s v="Old Tenisonians"/>
    <n v="2"/>
    <s v="Close PF"/>
    <n v="200"/>
    <n v="6"/>
    <n v="20"/>
    <n v="196"/>
    <n v="5"/>
    <n v="20"/>
    <n v="396"/>
    <n v="11"/>
    <n v="40"/>
    <s v="Won 4 wickets"/>
    <n v="1"/>
    <m/>
    <m/>
    <m/>
    <m/>
    <n v="11"/>
    <n v="1"/>
    <n v="0"/>
  </r>
  <r>
    <x v="22"/>
    <d v="2010-08-08T00:00:00"/>
    <m/>
    <n v="409"/>
    <n v="1"/>
    <n v="35"/>
    <s v="Crown Taverners"/>
    <n v="2"/>
    <s v="Northfields"/>
    <n v="158"/>
    <n v="10"/>
    <n v="33.5"/>
    <n v="207"/>
    <n v="6"/>
    <n v="35"/>
    <n v="365"/>
    <n v="16"/>
    <n v="68.5"/>
    <s v="Lost 49 runs"/>
    <m/>
    <m/>
    <m/>
    <m/>
    <n v="1"/>
    <n v="16"/>
    <m/>
    <m/>
  </r>
  <r>
    <x v="22"/>
    <d v="2010-08-15T00:00:00"/>
    <m/>
    <n v="410"/>
    <n v="1"/>
    <n v="35"/>
    <s v="Old Haberdashers"/>
    <n v="2"/>
    <s v="London Saints"/>
    <n v="95"/>
    <n v="6"/>
    <n v="17.6666666666666"/>
    <n v="92"/>
    <n v="9"/>
    <n v="25.8333333333333"/>
    <n v="187"/>
    <n v="15"/>
    <n v="43.499999999999901"/>
    <s v="Won 2 wickets"/>
    <n v="1"/>
    <m/>
    <m/>
    <m/>
    <m/>
    <n v="15"/>
    <m/>
    <m/>
  </r>
  <r>
    <x v="22"/>
    <d v="2010-08-22T00:00:00"/>
    <m/>
    <n v="411"/>
    <n v="1"/>
    <n v="20"/>
    <s v="Old Tenisonians"/>
    <n v="1"/>
    <s v="Wombles"/>
    <n v="164"/>
    <n v="8"/>
    <n v="20"/>
    <n v="97"/>
    <n v="10"/>
    <n v="18.6666666666666"/>
    <n v="261"/>
    <n v="18"/>
    <n v="38.6666666666666"/>
    <s v="Won 67 runs"/>
    <n v="1"/>
    <m/>
    <m/>
    <m/>
    <m/>
    <n v="18"/>
    <n v="1"/>
    <n v="0"/>
  </r>
  <r>
    <x v="22"/>
    <d v="2010-08-22T00:00:00"/>
    <m/>
    <n v="412"/>
    <n v="1"/>
    <n v="20"/>
    <s v="Old Tenisonians"/>
    <n v="2"/>
    <s v="Wombles"/>
    <n v="70"/>
    <n v="3"/>
    <n v="11.1666666666666"/>
    <n v="67"/>
    <n v="10"/>
    <n v="13.1666666666666"/>
    <n v="137"/>
    <n v="13"/>
    <n v="24.333333333333201"/>
    <s v="Won 7 wickets"/>
    <n v="1"/>
    <m/>
    <m/>
    <m/>
    <m/>
    <n v="13"/>
    <n v="1"/>
    <n v="0"/>
  </r>
  <r>
    <x v="22"/>
    <d v="2010-08-30T00:00:00"/>
    <m/>
    <n v="413"/>
    <n v="1"/>
    <s v="T"/>
    <s v="Brentham"/>
    <n v="2"/>
    <s v="Brentham"/>
    <n v="170"/>
    <n v="8"/>
    <n v="46"/>
    <n v="240"/>
    <n v="6"/>
    <n v="39"/>
    <n v="410"/>
    <n v="14"/>
    <n v="85"/>
    <s v="Drawn"/>
    <m/>
    <n v="1"/>
    <m/>
    <m/>
    <m/>
    <n v="14"/>
    <m/>
    <m/>
  </r>
  <r>
    <x v="22"/>
    <d v="2010-09-05T00:00:00"/>
    <m/>
    <n v="414"/>
    <n v="1"/>
    <n v="40"/>
    <s v="Fairfield RG"/>
    <n v="2"/>
    <s v="Village"/>
    <n v="84"/>
    <n v="10"/>
    <n v="17.1666666666666"/>
    <n v="252"/>
    <n v="5"/>
    <n v="40"/>
    <n v="336"/>
    <n v="15"/>
    <n v="57.1666666666666"/>
    <s v="Lost 168 runs"/>
    <m/>
    <m/>
    <m/>
    <m/>
    <n v="1"/>
    <n v="15"/>
    <m/>
    <m/>
  </r>
  <r>
    <x v="22"/>
    <d v="2010-09-12T00:00:00"/>
    <m/>
    <n v="415"/>
    <n v="1"/>
    <n v="35"/>
    <s v="Imperial College"/>
    <n v="1"/>
    <s v="Salix"/>
    <n v="130"/>
    <n v="10"/>
    <n v="32.5"/>
    <n v="131"/>
    <n v="7"/>
    <n v="33.1666666666666"/>
    <n v="261"/>
    <n v="17"/>
    <n v="65.6666666666666"/>
    <s v="Lost 3 wickets"/>
    <m/>
    <m/>
    <m/>
    <m/>
    <n v="1"/>
    <n v="17"/>
    <m/>
    <m/>
  </r>
  <r>
    <x v="22"/>
    <d v="2010-09-26T00:00:00"/>
    <m/>
    <n v="416"/>
    <n v="1"/>
    <n v="40"/>
    <s v="Hale Common"/>
    <n v="1"/>
    <s v="Hale"/>
    <n v="189"/>
    <n v="10"/>
    <n v="37.8333333333333"/>
    <n v="180"/>
    <n v="9"/>
    <n v="39.3333333333333"/>
    <n v="369"/>
    <n v="19"/>
    <n v="77.1666666666666"/>
    <s v="Won 9 runs"/>
    <n v="1"/>
    <m/>
    <m/>
    <m/>
    <m/>
    <n v="19"/>
    <m/>
    <m/>
  </r>
  <r>
    <x v="23"/>
    <d v="2011-03-19T00:00:00"/>
    <m/>
    <n v="417"/>
    <n v="1"/>
    <n v="40"/>
    <s v="Marsa"/>
    <n v="1"/>
    <s v="Marsa"/>
    <n v="123"/>
    <n v="10"/>
    <n v="35.6666666666666"/>
    <n v="124"/>
    <n v="8"/>
    <n v="37.8333333333333"/>
    <n v="247"/>
    <n v="18"/>
    <n v="73.499999999999901"/>
    <s v="Lost 2 wickets"/>
    <m/>
    <m/>
    <m/>
    <m/>
    <n v="1"/>
    <n v="18"/>
    <m/>
    <m/>
  </r>
  <r>
    <x v="23"/>
    <d v="2011-03-20T00:00:00"/>
    <m/>
    <n v="418"/>
    <n v="1"/>
    <n v="35"/>
    <s v="Marsa"/>
    <n v="2"/>
    <s v="Marsa"/>
    <n v="23"/>
    <n v="0"/>
    <n v="4.1666666666666599"/>
    <n v="174"/>
    <n v="7"/>
    <n v="35"/>
    <n v="197"/>
    <n v="7"/>
    <n v="39.166666666666657"/>
    <s v="Abandoned"/>
    <m/>
    <m/>
    <n v="1"/>
    <m/>
    <m/>
    <n v="7"/>
    <m/>
    <m/>
  </r>
  <r>
    <x v="23"/>
    <d v="2011-04-24T00:00:00"/>
    <m/>
    <n v="419"/>
    <n v="1"/>
    <n v="35"/>
    <s v="Barnes Common"/>
    <n v="1"/>
    <s v="St Anne's Allstars"/>
    <n v="181"/>
    <n v="6"/>
    <n v="35"/>
    <n v="182"/>
    <n v="5"/>
    <n v="27.8333333333333"/>
    <n v="363"/>
    <n v="11"/>
    <n v="62.8333333333333"/>
    <s v="Lost 5 wickets"/>
    <m/>
    <m/>
    <m/>
    <m/>
    <n v="1"/>
    <n v="11"/>
    <m/>
    <m/>
  </r>
  <r>
    <x v="23"/>
    <d v="2011-05-08T00:00:00"/>
    <m/>
    <n v="420"/>
    <n v="1"/>
    <n v="35"/>
    <s v="Boston Manor PF"/>
    <n v="1"/>
    <s v="Baker Street Irregulars"/>
    <n v="205"/>
    <n v="9"/>
    <n v="35"/>
    <n v="103"/>
    <n v="10"/>
    <n v="27.5"/>
    <n v="308"/>
    <n v="19"/>
    <n v="62.5"/>
    <s v="Won 102 runs"/>
    <n v="1"/>
    <m/>
    <m/>
    <m/>
    <m/>
    <n v="19"/>
    <m/>
    <m/>
  </r>
  <r>
    <x v="23"/>
    <d v="2011-05-15T00:00:00"/>
    <m/>
    <n v="421"/>
    <n v="1"/>
    <n v="35"/>
    <s v="LMPF Greenford"/>
    <n v="2"/>
    <s v="Ruislip Victoria"/>
    <n v="116"/>
    <n v="10"/>
    <n v="34.6666666666666"/>
    <n v="165"/>
    <n v="8"/>
    <n v="35"/>
    <n v="281"/>
    <n v="18"/>
    <n v="69.6666666666666"/>
    <s v="Lost 49 runs"/>
    <m/>
    <m/>
    <m/>
    <m/>
    <n v="1"/>
    <n v="18"/>
    <m/>
    <m/>
  </r>
  <r>
    <x v="23"/>
    <d v="2011-05-22T00:00:00"/>
    <m/>
    <n v="422"/>
    <n v="1"/>
    <n v="35"/>
    <s v="Crown Taverners"/>
    <n v="1"/>
    <s v="London Saints"/>
    <n v="146"/>
    <n v="6"/>
    <n v="35"/>
    <n v="149"/>
    <n v="6"/>
    <n v="32.8333333333333"/>
    <n v="295"/>
    <n v="12"/>
    <n v="67.8333333333333"/>
    <s v="Lost 4 wickets"/>
    <m/>
    <m/>
    <m/>
    <m/>
    <n v="1"/>
    <n v="12"/>
    <m/>
    <m/>
  </r>
  <r>
    <x v="23"/>
    <d v="2011-05-29T00:00:00"/>
    <m/>
    <n v="423"/>
    <n v="1"/>
    <n v="35"/>
    <s v="Long Ditton RG"/>
    <n v="1"/>
    <s v="Swinging Googlies"/>
    <n v="212"/>
    <n v="5"/>
    <n v="35"/>
    <n v="127"/>
    <n v="10"/>
    <n v="32.8333333333333"/>
    <n v="339"/>
    <n v="15"/>
    <n v="67.8333333333333"/>
    <s v="Won 85 runs"/>
    <n v="1"/>
    <m/>
    <m/>
    <m/>
    <m/>
    <n v="15"/>
    <m/>
    <m/>
  </r>
  <r>
    <x v="23"/>
    <d v="2011-06-05T00:00:00"/>
    <m/>
    <n v="424"/>
    <n v="1"/>
    <n v="35"/>
    <s v="King Edward RG"/>
    <n v="2"/>
    <s v="Village"/>
    <n v="118"/>
    <n v="3"/>
    <n v="16.5"/>
    <n v="210"/>
    <n v="4"/>
    <n v="35"/>
    <n v="328"/>
    <n v="7"/>
    <n v="51.5"/>
    <s v="Abandoned"/>
    <m/>
    <m/>
    <n v="1"/>
    <m/>
    <m/>
    <n v="7"/>
    <m/>
    <m/>
  </r>
  <r>
    <x v="23"/>
    <d v="2011-06-19T00:00:00"/>
    <m/>
    <n v="425"/>
    <n v="1"/>
    <n v="40"/>
    <s v="Crown Taverners"/>
    <n v="1"/>
    <s v="Hale"/>
    <n v="172"/>
    <n v="10"/>
    <n v="33.6666666666666"/>
    <n v="173"/>
    <n v="4"/>
    <n v="36"/>
    <n v="345"/>
    <n v="14"/>
    <n v="69.6666666666666"/>
    <s v="Lost 6 wickets"/>
    <m/>
    <m/>
    <m/>
    <m/>
    <n v="1"/>
    <n v="14"/>
    <m/>
    <m/>
  </r>
  <r>
    <x v="23"/>
    <d v="2011-06-26T00:00:00"/>
    <m/>
    <n v="426"/>
    <n v="1"/>
    <n v="35"/>
    <s v="Boston Manor PF"/>
    <n v="1"/>
    <s v="Ramgarhia"/>
    <n v="106"/>
    <n v="10"/>
    <n v="32"/>
    <n v="170"/>
    <n v="10"/>
    <n v="33.5"/>
    <n v="276"/>
    <n v="20"/>
    <n v="65.5"/>
    <s v="Lost 64 runs"/>
    <m/>
    <m/>
    <m/>
    <m/>
    <n v="1"/>
    <n v="20"/>
    <m/>
    <m/>
  </r>
  <r>
    <x v="23"/>
    <d v="2011-07-03T00:00:00"/>
    <m/>
    <n v="427"/>
    <n v="1"/>
    <n v="40"/>
    <s v="Old Tenisonians"/>
    <n v="2"/>
    <s v="Clapham In"/>
    <n v="95"/>
    <n v="10"/>
    <n v="27.6666666666666"/>
    <n v="155"/>
    <n v="8"/>
    <n v="40"/>
    <n v="250"/>
    <n v="18"/>
    <n v="67.6666666666666"/>
    <s v="Lost 60 runs"/>
    <m/>
    <m/>
    <m/>
    <m/>
    <n v="1"/>
    <n v="18"/>
    <n v="1"/>
    <n v="0"/>
  </r>
  <r>
    <x v="23"/>
    <d v="2011-07-10T00:00:00"/>
    <m/>
    <n v="428"/>
    <n v="1"/>
    <n v="35"/>
    <s v="LMPF Greenford"/>
    <n v="2"/>
    <s v="West XI"/>
    <n v="142"/>
    <n v="7"/>
    <n v="24.6666666666666"/>
    <n v="141"/>
    <n v="10"/>
    <n v="34.6666666666666"/>
    <n v="283"/>
    <n v="17"/>
    <n v="59.333333333333201"/>
    <s v="Won 3 wickets"/>
    <n v="1"/>
    <m/>
    <m/>
    <m/>
    <m/>
    <n v="17"/>
    <m/>
    <m/>
  </r>
  <r>
    <x v="23"/>
    <d v="2011-07-17T00:00:00"/>
    <m/>
    <n v="429"/>
    <n v="1"/>
    <n v="20"/>
    <s v="Old Tenisonians"/>
    <n v="1"/>
    <s v="Pak"/>
    <n v="126"/>
    <n v="5"/>
    <n v="20"/>
    <n v="10"/>
    <n v="1"/>
    <n v="3.1666666666666599"/>
    <n v="136"/>
    <n v="6"/>
    <n v="23.166666666666661"/>
    <s v="Abandoned"/>
    <m/>
    <m/>
    <n v="1"/>
    <m/>
    <m/>
    <n v="6"/>
    <n v="1"/>
    <n v="0"/>
  </r>
  <r>
    <x v="23"/>
    <d v="2011-07-24T00:00:00"/>
    <m/>
    <n v="430"/>
    <n v="1"/>
    <n v="35"/>
    <s v="Crown Taverners"/>
    <n v="1"/>
    <s v="Crown Taverners"/>
    <n v="207"/>
    <n v="10"/>
    <n v="30.3333333333333"/>
    <n v="128"/>
    <n v="10"/>
    <n v="27.8333333333333"/>
    <n v="335"/>
    <n v="20"/>
    <n v="58.1666666666666"/>
    <s v="Won 79 runs"/>
    <n v="1"/>
    <m/>
    <m/>
    <m/>
    <m/>
    <n v="20"/>
    <m/>
    <m/>
  </r>
  <r>
    <x v="23"/>
    <d v="2011-07-31T00:00:00"/>
    <m/>
    <n v="431"/>
    <n v="1"/>
    <n v="35"/>
    <s v="Old Tenisonians"/>
    <n v="1"/>
    <s v="12 Angry Men"/>
    <n v="182"/>
    <n v="8"/>
    <n v="35"/>
    <n v="132"/>
    <n v="10"/>
    <n v="32"/>
    <n v="314"/>
    <n v="18"/>
    <n v="67"/>
    <s v="Won 50 runs"/>
    <n v="1"/>
    <m/>
    <m/>
    <m/>
    <m/>
    <n v="18"/>
    <n v="1"/>
    <n v="0"/>
  </r>
  <r>
    <x v="23"/>
    <d v="2011-08-07T00:00:00"/>
    <m/>
    <n v="432"/>
    <n v="1"/>
    <n v="35"/>
    <s v="Crown Taverners"/>
    <n v="1"/>
    <s v="Ham and Petersham"/>
    <n v="245"/>
    <n v="10"/>
    <n v="35"/>
    <n v="218"/>
    <n v="10"/>
    <n v="34.3333333333333"/>
    <n v="463"/>
    <n v="20"/>
    <n v="69.3333333333333"/>
    <s v="Won 27 runs"/>
    <n v="1"/>
    <m/>
    <m/>
    <m/>
    <m/>
    <n v="20"/>
    <m/>
    <m/>
  </r>
  <r>
    <x v="23"/>
    <d v="2011-08-14T00:00:00"/>
    <m/>
    <n v="433"/>
    <n v="1"/>
    <n v="35"/>
    <s v="Old Haberdashers"/>
    <n v="1"/>
    <s v="London Saints"/>
    <n v="266"/>
    <n v="5"/>
    <n v="35"/>
    <n v="107"/>
    <n v="10"/>
    <n v="26.6666666666666"/>
    <n v="373"/>
    <n v="15"/>
    <n v="61.6666666666666"/>
    <s v="Won 159 runs"/>
    <n v="1"/>
    <m/>
    <m/>
    <m/>
    <m/>
    <n v="15"/>
    <m/>
    <m/>
  </r>
  <r>
    <x v="23"/>
    <d v="2011-08-21T00:00:00"/>
    <m/>
    <n v="434"/>
    <n v="1"/>
    <n v="35"/>
    <s v="Old Tenisonians"/>
    <n v="2"/>
    <s v="Raynes Park FP"/>
    <n v="140"/>
    <n v="10"/>
    <n v="25.6666666666666"/>
    <n v="152"/>
    <n v="7"/>
    <n v="35"/>
    <n v="292"/>
    <n v="17"/>
    <n v="60.6666666666666"/>
    <s v="Lost 12 runs"/>
    <m/>
    <m/>
    <m/>
    <m/>
    <n v="1"/>
    <n v="17"/>
    <n v="1"/>
    <n v="0"/>
  </r>
  <r>
    <x v="23"/>
    <d v="2011-08-28T00:00:00"/>
    <m/>
    <n v="435"/>
    <n v="1"/>
    <n v="40"/>
    <s v="Boston Manor PF"/>
    <n v="2"/>
    <s v="Southwark and Lambeth Imperials"/>
    <n v="75"/>
    <n v="10"/>
    <n v="30"/>
    <n v="185"/>
    <n v="8"/>
    <n v="40"/>
    <n v="260"/>
    <n v="18"/>
    <n v="70"/>
    <s v="Lost 110 runs"/>
    <m/>
    <m/>
    <m/>
    <m/>
    <n v="1"/>
    <n v="18"/>
    <m/>
    <m/>
  </r>
  <r>
    <x v="23"/>
    <d v="2011-09-04T00:00:00"/>
    <m/>
    <n v="436"/>
    <n v="1"/>
    <n v="30"/>
    <s v="Crown Taverners"/>
    <n v="1"/>
    <s v="West XI"/>
    <n v="279"/>
    <n v="3"/>
    <n v="30"/>
    <n v="199"/>
    <n v="7"/>
    <n v="30"/>
    <n v="478"/>
    <n v="10"/>
    <n v="60"/>
    <s v="Won 80 runs"/>
    <n v="1"/>
    <m/>
    <m/>
    <m/>
    <m/>
    <n v="10"/>
    <m/>
    <m/>
  </r>
  <r>
    <x v="23"/>
    <d v="2011-09-11T00:00:00"/>
    <m/>
    <n v="437"/>
    <n v="1"/>
    <n v="35"/>
    <s v="Imperial College"/>
    <n v="1"/>
    <s v="Salix"/>
    <n v="93"/>
    <n v="10"/>
    <n v="24.5"/>
    <n v="98"/>
    <n v="7"/>
    <n v="28.6666666666666"/>
    <n v="191"/>
    <n v="17"/>
    <n v="53.1666666666666"/>
    <s v="Lost 3 wickets"/>
    <m/>
    <m/>
    <m/>
    <m/>
    <n v="1"/>
    <n v="17"/>
    <m/>
    <m/>
  </r>
  <r>
    <x v="23"/>
    <d v="2011-09-25T00:00:00"/>
    <m/>
    <n v="438"/>
    <n v="1"/>
    <n v="35"/>
    <s v="Hale Common"/>
    <n v="1"/>
    <s v="Hale"/>
    <n v="167"/>
    <n v="9"/>
    <n v="35"/>
    <n v="146"/>
    <n v="10"/>
    <n v="33.3333333333333"/>
    <n v="313"/>
    <n v="19"/>
    <n v="68.3333333333333"/>
    <s v="Won 21 runs"/>
    <n v="1"/>
    <m/>
    <m/>
    <m/>
    <m/>
    <n v="19"/>
    <m/>
    <m/>
  </r>
  <r>
    <x v="24"/>
    <d v="2012-05-06T00:00:00"/>
    <m/>
    <n v="439"/>
    <n v="1"/>
    <n v="40"/>
    <s v="Ashford"/>
    <n v="1"/>
    <s v="Ramgarhia"/>
    <n v="76"/>
    <n v="10"/>
    <n v="26.5"/>
    <n v="78"/>
    <n v="5"/>
    <n v="17.6666666666666"/>
    <n v="154"/>
    <n v="15"/>
    <n v="44.1666666666666"/>
    <s v="Lost 5 wickets"/>
    <m/>
    <m/>
    <m/>
    <m/>
    <n v="1"/>
    <n v="15"/>
    <m/>
    <m/>
  </r>
  <r>
    <x v="24"/>
    <d v="2012-05-13T00:00:00"/>
    <m/>
    <n v="440"/>
    <n v="1"/>
    <n v="35"/>
    <s v="Wandsworth Common"/>
    <n v="1"/>
    <s v="Cairns Fudge"/>
    <n v="92"/>
    <n v="10"/>
    <n v="24.1666666666666"/>
    <n v="96"/>
    <n v="7"/>
    <n v="22.1666666666666"/>
    <n v="188"/>
    <n v="17"/>
    <n v="46.333333333333201"/>
    <s v="Lost 3 wickets"/>
    <m/>
    <m/>
    <m/>
    <m/>
    <n v="1"/>
    <n v="17"/>
    <m/>
    <m/>
  </r>
  <r>
    <x v="24"/>
    <d v="2012-05-20T00:00:00"/>
    <m/>
    <n v="441"/>
    <n v="1"/>
    <n v="35"/>
    <s v="Crown Taverners"/>
    <n v="1"/>
    <s v="London Saints"/>
    <n v="224"/>
    <n v="7"/>
    <n v="35"/>
    <n v="135"/>
    <n v="7"/>
    <n v="35"/>
    <n v="359"/>
    <n v="14"/>
    <n v="70"/>
    <s v="Won 89 runs"/>
    <n v="1"/>
    <m/>
    <m/>
    <m/>
    <m/>
    <n v="14"/>
    <m/>
    <m/>
  </r>
  <r>
    <x v="24"/>
    <d v="2012-05-27T00:00:00"/>
    <m/>
    <n v="442"/>
    <n v="1"/>
    <n v="40"/>
    <s v="Durston House"/>
    <n v="1"/>
    <s v="Northfields"/>
    <n v="125"/>
    <n v="10"/>
    <n v="30.6666666666666"/>
    <n v="129"/>
    <n v="6"/>
    <n v="25"/>
    <n v="254"/>
    <n v="16"/>
    <n v="55.6666666666666"/>
    <s v="Lost 4 wickets"/>
    <m/>
    <m/>
    <m/>
    <m/>
    <n v="1"/>
    <n v="16"/>
    <m/>
    <m/>
  </r>
  <r>
    <x v="24"/>
    <d v="2012-06-09T00:00:00"/>
    <m/>
    <n v="443"/>
    <n v="1"/>
    <n v="40"/>
    <s v="Sinclair Field"/>
    <n v="2"/>
    <s v="Birdlip and Brimpsfield"/>
    <n v="143"/>
    <n v="4"/>
    <n v="24"/>
    <n v="142"/>
    <n v="10"/>
    <n v="37.8333333333333"/>
    <n v="285"/>
    <n v="14"/>
    <n v="61.8333333333333"/>
    <s v="Won 6 wickets"/>
    <n v="1"/>
    <m/>
    <m/>
    <m/>
    <m/>
    <n v="14"/>
    <m/>
    <m/>
  </r>
  <r>
    <x v="24"/>
    <d v="2012-06-10T00:00:00"/>
    <m/>
    <n v="444"/>
    <n v="1"/>
    <n v="40"/>
    <s v="Victoria Ground"/>
    <n v="1"/>
    <s v="Cheltenham Allsorts"/>
    <n v="199"/>
    <n v="8"/>
    <n v="40"/>
    <n v="193"/>
    <n v="11"/>
    <n v="39.5"/>
    <n v="392"/>
    <n v="19"/>
    <n v="79.5"/>
    <s v="Won 6 runs"/>
    <n v="1"/>
    <m/>
    <m/>
    <m/>
    <m/>
    <n v="19"/>
    <m/>
    <m/>
  </r>
  <r>
    <x v="24"/>
    <d v="2012-06-17T00:00:00"/>
    <m/>
    <n v="445"/>
    <n v="1"/>
    <n v="40"/>
    <s v="Crown Taverners"/>
    <n v="2"/>
    <s v="Hale"/>
    <n v="96"/>
    <n v="2"/>
    <n v="11.5"/>
    <n v="93"/>
    <n v="10"/>
    <n v="26.3333333333333"/>
    <n v="189"/>
    <n v="12"/>
    <n v="37.8333333333333"/>
    <s v="Won 8 wickets"/>
    <n v="1"/>
    <m/>
    <m/>
    <m/>
    <m/>
    <n v="12"/>
    <m/>
    <m/>
  </r>
  <r>
    <x v="24"/>
    <d v="2012-06-17T00:00:00"/>
    <m/>
    <n v="446"/>
    <n v="1"/>
    <n v="15"/>
    <s v="Crown Taverners"/>
    <n v="1"/>
    <s v="Hale"/>
    <n v="128"/>
    <n v="5"/>
    <n v="15"/>
    <n v="110"/>
    <n v="8"/>
    <n v="15"/>
    <n v="238"/>
    <n v="13"/>
    <n v="30"/>
    <s v="Won 18 runs"/>
    <n v="1"/>
    <m/>
    <m/>
    <m/>
    <m/>
    <n v="13"/>
    <m/>
    <m/>
  </r>
  <r>
    <x v="24"/>
    <d v="2012-06-24T00:00:00"/>
    <m/>
    <n v="447"/>
    <n v="1"/>
    <s v="T"/>
    <s v="Long Ditton RG"/>
    <n v="1"/>
    <s v="Swinging Googlies"/>
    <n v="232"/>
    <n v="7"/>
    <n v="38"/>
    <n v="118"/>
    <n v="9"/>
    <n v="32.8333333333333"/>
    <n v="350"/>
    <n v="16"/>
    <n v="70.8333333333333"/>
    <s v="Won 114 runs"/>
    <n v="1"/>
    <m/>
    <m/>
    <m/>
    <m/>
    <n v="16"/>
    <m/>
    <m/>
  </r>
  <r>
    <x v="24"/>
    <d v="2012-07-01T00:00:00"/>
    <m/>
    <n v="448"/>
    <n v="1"/>
    <n v="35"/>
    <s v="Old Tenisonians"/>
    <n v="2"/>
    <s v="Magdalen"/>
    <n v="54"/>
    <n v="10"/>
    <n v="14.8333333333333"/>
    <n v="158"/>
    <n v="9"/>
    <n v="34.1666666666666"/>
    <n v="212"/>
    <n v="19"/>
    <n v="48.999999999999901"/>
    <s v="Lost 104 runs"/>
    <m/>
    <m/>
    <m/>
    <m/>
    <n v="1"/>
    <n v="19"/>
    <n v="1"/>
    <n v="0"/>
  </r>
  <r>
    <x v="24"/>
    <d v="2012-07-22T00:00:00"/>
    <m/>
    <n v="449"/>
    <n v="1"/>
    <n v="35"/>
    <s v="Crown Taverners"/>
    <n v="2"/>
    <s v="Crown Taverners"/>
    <n v="152"/>
    <n v="6"/>
    <n v="22.8333333333333"/>
    <n v="151"/>
    <n v="11"/>
    <n v="31"/>
    <n v="303"/>
    <n v="17"/>
    <n v="53.8333333333333"/>
    <s v="Won 5 wickets"/>
    <n v="1"/>
    <m/>
    <m/>
    <m/>
    <m/>
    <n v="17"/>
    <m/>
    <m/>
  </r>
  <r>
    <x v="24"/>
    <d v="2012-07-29T00:00:00"/>
    <m/>
    <n v="450"/>
    <n v="1"/>
    <n v="35"/>
    <s v="LMPF Greenford"/>
    <n v="2"/>
    <s v="Baker Street Irregulars"/>
    <n v="83"/>
    <n v="3"/>
    <n v="11.5"/>
    <n v="82"/>
    <n v="10"/>
    <n v="29.1666666666666"/>
    <n v="165"/>
    <n v="13"/>
    <n v="40.6666666666666"/>
    <s v="Won 7 wickets"/>
    <n v="1"/>
    <m/>
    <m/>
    <m/>
    <m/>
    <n v="13"/>
    <m/>
    <m/>
  </r>
  <r>
    <x v="24"/>
    <d v="2012-08-05T00:00:00"/>
    <m/>
    <n v="451"/>
    <n v="1"/>
    <n v="35"/>
    <s v="Crown Taverners"/>
    <n v="1"/>
    <s v="St Anne's Allstars"/>
    <n v="249"/>
    <n v="10"/>
    <n v="34.3333333333333"/>
    <n v="136"/>
    <n v="9"/>
    <n v="35"/>
    <n v="385"/>
    <n v="19"/>
    <n v="69.3333333333333"/>
    <s v="Won 113 runs"/>
    <n v="1"/>
    <m/>
    <m/>
    <m/>
    <m/>
    <n v="19"/>
    <m/>
    <m/>
  </r>
  <r>
    <x v="24"/>
    <d v="2012-08-12T00:00:00"/>
    <m/>
    <n v="452"/>
    <n v="1"/>
    <n v="35"/>
    <s v="LMPF Greenford"/>
    <n v="1"/>
    <s v="London Saints"/>
    <n v="186"/>
    <n v="10"/>
    <n v="31.5555555555555"/>
    <n v="95"/>
    <n v="9"/>
    <n v="29.8333333333333"/>
    <n v="281"/>
    <n v="19"/>
    <n v="61.3888888888888"/>
    <s v="Won 91 runs"/>
    <n v="1"/>
    <m/>
    <m/>
    <m/>
    <m/>
    <n v="19"/>
    <m/>
    <m/>
  </r>
  <r>
    <x v="24"/>
    <d v="2012-08-19T00:00:00"/>
    <m/>
    <n v="453"/>
    <n v="1"/>
    <n v="35"/>
    <s v="LMPF Greenford"/>
    <n v="1"/>
    <s v="Salix"/>
    <n v="273"/>
    <n v="7"/>
    <n v="35"/>
    <n v="125"/>
    <n v="10"/>
    <n v="34.3333333333333"/>
    <n v="398"/>
    <n v="17"/>
    <n v="69.3333333333333"/>
    <s v="Won 148 runs"/>
    <n v="1"/>
    <m/>
    <m/>
    <m/>
    <m/>
    <n v="17"/>
    <m/>
    <m/>
  </r>
  <r>
    <x v="24"/>
    <d v="2012-09-02T00:00:00"/>
    <m/>
    <n v="454"/>
    <n v="1"/>
    <n v="35"/>
    <s v="Crown Taverners"/>
    <n v="1"/>
    <s v="Clapham In"/>
    <n v="202"/>
    <n v="6"/>
    <n v="35"/>
    <n v="110"/>
    <n v="7"/>
    <n v="27"/>
    <n v="312"/>
    <n v="13"/>
    <n v="62"/>
    <s v="Won 92 runs"/>
    <n v="1"/>
    <m/>
    <m/>
    <m/>
    <m/>
    <n v="13"/>
    <m/>
    <m/>
  </r>
  <r>
    <x v="24"/>
    <d v="2012-09-09T00:00:00"/>
    <m/>
    <n v="455"/>
    <n v="1"/>
    <n v="35"/>
    <s v="Imperial College"/>
    <n v="1"/>
    <s v="Salix"/>
    <n v="252"/>
    <n v="9"/>
    <n v="35"/>
    <n v="184"/>
    <n v="7"/>
    <n v="35"/>
    <n v="436"/>
    <n v="16"/>
    <n v="70"/>
    <s v="Won 68 runs"/>
    <n v="1"/>
    <m/>
    <m/>
    <m/>
    <m/>
    <n v="16"/>
    <m/>
    <m/>
  </r>
  <r>
    <x v="24"/>
    <d v="2012-09-30T00:00:00"/>
    <m/>
    <n v="456"/>
    <n v="1"/>
    <n v="35"/>
    <s v="Hale Common"/>
    <n v="2"/>
    <s v="Hale"/>
    <n v="103"/>
    <n v="10"/>
    <n v="30"/>
    <n v="172"/>
    <n v="9"/>
    <n v="35"/>
    <n v="275"/>
    <n v="19"/>
    <n v="65"/>
    <s v="Lost 63 runs"/>
    <m/>
    <m/>
    <m/>
    <m/>
    <n v="1"/>
    <n v="19"/>
    <m/>
    <m/>
  </r>
  <r>
    <x v="25"/>
    <d v="2013-04-28T00:00:00"/>
    <m/>
    <n v="457"/>
    <n v="1"/>
    <n v="20"/>
    <s v="Wandsworth Common"/>
    <n v="1"/>
    <s v="Cairns Fudge"/>
    <n v="231"/>
    <n v="3"/>
    <n v="20"/>
    <n v="185"/>
    <n v="6"/>
    <n v="20"/>
    <n v="416"/>
    <n v="9"/>
    <n v="40"/>
    <s v="Won 46 runs"/>
    <n v="1"/>
    <m/>
    <m/>
    <m/>
    <m/>
    <n v="9"/>
    <m/>
    <m/>
  </r>
  <r>
    <x v="25"/>
    <d v="2013-05-05T00:00:00"/>
    <m/>
    <n v="458"/>
    <n v="1"/>
    <n v="35"/>
    <s v="Old Tenisonians"/>
    <n v="2"/>
    <s v="Ramgarhia"/>
    <n v="67"/>
    <n v="3"/>
    <n v="15"/>
    <n v="63"/>
    <n v="10"/>
    <n v="12"/>
    <n v="130"/>
    <n v="13"/>
    <n v="27"/>
    <s v="Won 7 wickets"/>
    <n v="1"/>
    <m/>
    <m/>
    <m/>
    <m/>
    <n v="13"/>
    <n v="1"/>
    <n v="0"/>
  </r>
  <r>
    <x v="25"/>
    <d v="2013-05-05T00:00:00"/>
    <m/>
    <n v="459"/>
    <n v="1"/>
    <n v="15"/>
    <s v="Old Tenisonians"/>
    <n v="1"/>
    <s v="Ramgarhia"/>
    <n v="97"/>
    <n v="7"/>
    <n v="15"/>
    <n v="93"/>
    <n v="7"/>
    <n v="15"/>
    <n v="190"/>
    <n v="14"/>
    <n v="30"/>
    <s v="Won 4 runs"/>
    <n v="1"/>
    <m/>
    <m/>
    <m/>
    <m/>
    <n v="14"/>
    <n v="1"/>
    <n v="0"/>
  </r>
  <r>
    <x v="25"/>
    <d v="2013-05-18T00:00:00"/>
    <m/>
    <n v="460"/>
    <n v="1"/>
    <n v="35"/>
    <s v="Zeemacht"/>
    <n v="1"/>
    <s v="MSV Zeemacht"/>
    <n v="61"/>
    <n v="9"/>
    <n v="22"/>
    <n v="62"/>
    <n v="5"/>
    <n v="15.5"/>
    <n v="123"/>
    <n v="14"/>
    <n v="37.5"/>
    <s v="Lost 5 wickets"/>
    <m/>
    <m/>
    <m/>
    <m/>
    <n v="1"/>
    <n v="14"/>
    <m/>
    <m/>
  </r>
  <r>
    <x v="25"/>
    <d v="2013-05-18T00:00:00"/>
    <m/>
    <n v="461"/>
    <n v="1"/>
    <n v="15"/>
    <s v="Zeemacht"/>
    <n v="2"/>
    <s v="MSV Zeemacht"/>
    <n v="59"/>
    <n v="9"/>
    <n v="11.1666666666666"/>
    <n v="122"/>
    <n v="8"/>
    <n v="15"/>
    <n v="181"/>
    <n v="17"/>
    <n v="26.1666666666666"/>
    <s v="Lost 63 runs"/>
    <m/>
    <m/>
    <m/>
    <m/>
    <n v="1"/>
    <n v="17"/>
    <m/>
    <m/>
  </r>
  <r>
    <x v="25"/>
    <d v="2013-05-19T00:00:00"/>
    <m/>
    <n v="462"/>
    <n v="1"/>
    <n v="35"/>
    <s v="Zwolle"/>
    <n v="2"/>
    <s v="CC Zwolle"/>
    <n v="89"/>
    <n v="9"/>
    <n v="35"/>
    <n v="121"/>
    <n v="10"/>
    <n v="30"/>
    <n v="210"/>
    <n v="19"/>
    <n v="65"/>
    <s v="Lost 32 runs"/>
    <m/>
    <m/>
    <m/>
    <m/>
    <n v="1"/>
    <n v="19"/>
    <m/>
    <m/>
  </r>
  <r>
    <x v="25"/>
    <d v="2013-06-02T00:00:00"/>
    <m/>
    <n v="463"/>
    <n v="1"/>
    <n v="35"/>
    <s v="Crown Taverners"/>
    <n v="2"/>
    <s v="London Saints"/>
    <n v="86"/>
    <n v="2"/>
    <n v="17.6666666666666"/>
    <n v="83"/>
    <n v="10"/>
    <n v="22.3333333333333"/>
    <n v="169"/>
    <n v="12"/>
    <n v="39.999999999999901"/>
    <s v="Won 8 wickets"/>
    <n v="1"/>
    <m/>
    <m/>
    <m/>
    <m/>
    <n v="12"/>
    <m/>
    <m/>
  </r>
  <r>
    <x v="25"/>
    <d v="2013-06-02T00:00:00"/>
    <m/>
    <n v="464"/>
    <n v="1"/>
    <n v="15"/>
    <s v="Crown Taverners"/>
    <n v="1"/>
    <s v="London Saints"/>
    <n v="151"/>
    <n v="4"/>
    <n v="15"/>
    <n v="108"/>
    <n v="6"/>
    <n v="15"/>
    <n v="259"/>
    <n v="10"/>
    <n v="30"/>
    <s v="Won 43 runs"/>
    <n v="1"/>
    <m/>
    <m/>
    <m/>
    <m/>
    <n v="10"/>
    <m/>
    <m/>
  </r>
  <r>
    <x v="25"/>
    <d v="2013-06-16T00:00:00"/>
    <m/>
    <n v="465"/>
    <n v="1"/>
    <n v="35"/>
    <s v="Crown Taverners"/>
    <n v="1"/>
    <s v="Hale"/>
    <n v="134"/>
    <n v="10"/>
    <n v="29.6666666666666"/>
    <n v="111"/>
    <n v="9"/>
    <n v="26.3333333333333"/>
    <n v="245"/>
    <n v="19"/>
    <n v="55.999999999999901"/>
    <s v="Won 23 runs"/>
    <n v="1"/>
    <m/>
    <m/>
    <m/>
    <m/>
    <n v="19"/>
    <m/>
    <m/>
  </r>
  <r>
    <x v="25"/>
    <d v="2013-06-30T00:00:00"/>
    <m/>
    <n v="466"/>
    <n v="1"/>
    <n v="20"/>
    <s v="Old Tenisonians"/>
    <n v="2"/>
    <s v="Pak"/>
    <n v="131"/>
    <n v="7"/>
    <n v="18.6666666666666"/>
    <n v="128"/>
    <n v="6"/>
    <n v="20"/>
    <n v="259"/>
    <n v="13"/>
    <n v="38.6666666666666"/>
    <s v="Won 3 wickets"/>
    <n v="1"/>
    <m/>
    <m/>
    <m/>
    <m/>
    <n v="13"/>
    <n v="1"/>
    <n v="0"/>
  </r>
  <r>
    <x v="25"/>
    <d v="2013-06-30T00:00:00"/>
    <m/>
    <n v="467"/>
    <n v="1"/>
    <n v="20"/>
    <s v="Old Tenisonians"/>
    <n v="2"/>
    <s v="Pak"/>
    <n v="113"/>
    <n v="1"/>
    <n v="14.1666666666666"/>
    <n v="112"/>
    <n v="11"/>
    <n v="19.5"/>
    <n v="225"/>
    <n v="12"/>
    <n v="33.6666666666666"/>
    <s v="Won 9 wickets"/>
    <n v="1"/>
    <m/>
    <m/>
    <m/>
    <m/>
    <n v="12"/>
    <n v="1"/>
    <n v="0"/>
  </r>
  <r>
    <x v="25"/>
    <d v="2013-07-14T00:00:00"/>
    <m/>
    <n v="468"/>
    <n v="1"/>
    <n v="35"/>
    <s v="Old Tenisonians"/>
    <n v="1"/>
    <s v="Judd Street Tigers"/>
    <n v="231"/>
    <n v="9"/>
    <n v="35"/>
    <n v="231"/>
    <n v="10"/>
    <n v="35"/>
    <n v="462"/>
    <n v="19"/>
    <n v="70"/>
    <s v="Tied"/>
    <m/>
    <m/>
    <m/>
    <n v="1"/>
    <m/>
    <n v="19"/>
    <n v="1"/>
    <n v="0"/>
  </r>
  <r>
    <x v="25"/>
    <d v="2013-07-28T00:00:00"/>
    <m/>
    <n v="469"/>
    <n v="1"/>
    <n v="40"/>
    <s v="Barn Elms"/>
    <n v="1"/>
    <s v="Baker Street Irregulars"/>
    <n v="274"/>
    <n v="10"/>
    <n v="40"/>
    <n v="126"/>
    <n v="10"/>
    <n v="31.6666666666666"/>
    <n v="400"/>
    <n v="20"/>
    <n v="71.6666666666666"/>
    <s v="Won 148 runs"/>
    <n v="1"/>
    <m/>
    <m/>
    <m/>
    <m/>
    <n v="20"/>
    <m/>
    <m/>
  </r>
  <r>
    <x v="25"/>
    <d v="2013-08-04T00:00:00"/>
    <m/>
    <n v="470"/>
    <n v="1"/>
    <n v="35"/>
    <s v="Crown Taverners"/>
    <n v="1"/>
    <s v="St Anne's Allstars"/>
    <n v="325"/>
    <n v="9"/>
    <n v="35"/>
    <n v="106"/>
    <n v="10"/>
    <n v="31.3333333333333"/>
    <n v="431"/>
    <n v="19"/>
    <n v="66.3333333333333"/>
    <s v="Won 219 runs"/>
    <n v="1"/>
    <m/>
    <m/>
    <m/>
    <m/>
    <n v="19"/>
    <m/>
    <m/>
  </r>
  <r>
    <x v="25"/>
    <d v="2013-08-11T00:00:00"/>
    <m/>
    <n v="471"/>
    <n v="1"/>
    <n v="35"/>
    <s v="Old Haberdashers"/>
    <n v="1"/>
    <s v="London Saints"/>
    <n v="271"/>
    <n v="6"/>
    <n v="35"/>
    <n v="169"/>
    <n v="10"/>
    <n v="33.6666666666666"/>
    <n v="440"/>
    <n v="16"/>
    <n v="68.6666666666666"/>
    <s v="Won 102 runs"/>
    <n v="1"/>
    <m/>
    <m/>
    <m/>
    <m/>
    <n v="16"/>
    <m/>
    <m/>
  </r>
  <r>
    <x v="25"/>
    <d v="2013-08-18T00:00:00"/>
    <m/>
    <n v="472"/>
    <n v="1"/>
    <n v="20"/>
    <s v="Old Tenisonians"/>
    <n v="2"/>
    <s v="Legends"/>
    <n v="119"/>
    <n v="2"/>
    <n v="15.3333333333333"/>
    <n v="115"/>
    <n v="8"/>
    <n v="20"/>
    <n v="234"/>
    <n v="10"/>
    <n v="35.3333333333333"/>
    <s v="Won 8 wickets"/>
    <n v="1"/>
    <m/>
    <m/>
    <m/>
    <m/>
    <n v="10"/>
    <n v="1"/>
    <n v="0"/>
  </r>
  <r>
    <x v="25"/>
    <d v="2013-08-18T00:00:00"/>
    <m/>
    <n v="473"/>
    <n v="1"/>
    <n v="20"/>
    <s v="Old Tenisonians"/>
    <n v="2"/>
    <s v="Legends"/>
    <n v="107"/>
    <n v="6"/>
    <n v="15.5"/>
    <n v="104"/>
    <n v="9"/>
    <n v="29"/>
    <n v="211"/>
    <n v="15"/>
    <n v="44.5"/>
    <s v="Won 4 wickets"/>
    <n v="1"/>
    <m/>
    <m/>
    <m/>
    <m/>
    <n v="15"/>
    <n v="1"/>
    <n v="0"/>
  </r>
  <r>
    <x v="25"/>
    <d v="2013-09-01T00:00:00"/>
    <m/>
    <n v="474"/>
    <n v="1"/>
    <n v="35"/>
    <s v="Chiswick House"/>
    <n v="1"/>
    <s v="Clapham In"/>
    <n v="279"/>
    <n v="7"/>
    <n v="35"/>
    <n v="222"/>
    <n v="3"/>
    <n v="35"/>
    <n v="501"/>
    <n v="10"/>
    <n v="70"/>
    <s v="Won 57 runs"/>
    <n v="1"/>
    <m/>
    <m/>
    <m/>
    <m/>
    <n v="10"/>
    <m/>
    <m/>
  </r>
  <r>
    <x v="25"/>
    <d v="2013-09-08T00:00:00"/>
    <m/>
    <n v="475"/>
    <n v="1"/>
    <n v="35"/>
    <s v="Imperial College"/>
    <n v="1"/>
    <s v="Salix"/>
    <n v="238"/>
    <n v="8"/>
    <n v="35"/>
    <n v="80"/>
    <n v="10"/>
    <n v="28.5"/>
    <n v="318"/>
    <n v="18"/>
    <n v="63.5"/>
    <s v="Won 158 runs"/>
    <n v="1"/>
    <m/>
    <m/>
    <m/>
    <m/>
    <n v="18"/>
    <m/>
    <m/>
  </r>
  <r>
    <x v="25"/>
    <d v="2013-09-29T00:00:00"/>
    <m/>
    <n v="476"/>
    <n v="1"/>
    <n v="35"/>
    <s v="Hale Common"/>
    <n v="1"/>
    <s v="Hale"/>
    <n v="177"/>
    <n v="10"/>
    <n v="32"/>
    <n v="143"/>
    <n v="9"/>
    <n v="35"/>
    <n v="320"/>
    <n v="19"/>
    <n v="67"/>
    <s v="Won 34 runs"/>
    <n v="1"/>
    <m/>
    <m/>
    <m/>
    <m/>
    <n v="19"/>
    <m/>
    <m/>
  </r>
  <r>
    <x v="26"/>
    <d v="2014-04-27T00:00:00"/>
    <m/>
    <n v="477"/>
    <n v="1"/>
    <n v="35"/>
    <s v="KGF Richmond"/>
    <n v="2"/>
    <s v="Baker Street Irregulars"/>
    <n v="47"/>
    <n v="4"/>
    <n v="12.5"/>
    <n v="44"/>
    <n v="10"/>
    <n v="22.1666666666666"/>
    <n v="91"/>
    <n v="14"/>
    <n v="34.6666666666666"/>
    <s v="Won 6 wickets"/>
    <n v="1"/>
    <m/>
    <m/>
    <m/>
    <m/>
    <n v="14"/>
    <m/>
    <m/>
  </r>
  <r>
    <x v="26"/>
    <d v="2014-04-27T00:00:00"/>
    <m/>
    <n v="478"/>
    <n v="1"/>
    <n v="15"/>
    <s v="KGF Richmond"/>
    <n v="1"/>
    <s v="Baker Street Irregulars"/>
    <n v="146"/>
    <n v="4"/>
    <n v="15"/>
    <n v="76"/>
    <n v="9"/>
    <n v="15"/>
    <n v="222"/>
    <n v="13"/>
    <n v="30"/>
    <s v="Won 70 runs"/>
    <n v="1"/>
    <m/>
    <m/>
    <m/>
    <m/>
    <n v="13"/>
    <m/>
    <m/>
  </r>
  <r>
    <x v="26"/>
    <d v="2014-05-18T00:00:00"/>
    <m/>
    <n v="479"/>
    <n v="1"/>
    <n v="35"/>
    <s v="Old Tenisonians"/>
    <n v="1"/>
    <s v="London Saints"/>
    <n v="301"/>
    <n v="9"/>
    <n v="35"/>
    <n v="87"/>
    <n v="7"/>
    <n v="35"/>
    <n v="388"/>
    <n v="16"/>
    <n v="70"/>
    <s v="Won 214 runs"/>
    <n v="1"/>
    <m/>
    <m/>
    <m/>
    <m/>
    <n v="16"/>
    <n v="1"/>
    <n v="0"/>
  </r>
  <r>
    <x v="26"/>
    <d v="2014-05-25T00:00:00"/>
    <m/>
    <n v="480"/>
    <n v="1"/>
    <n v="40"/>
    <s v="Durston House"/>
    <n v="1"/>
    <s v="Northfields"/>
    <n v="256"/>
    <n v="10"/>
    <n v="39.5"/>
    <n v="70"/>
    <n v="10"/>
    <n v="24.1666666666666"/>
    <n v="326"/>
    <n v="20"/>
    <n v="63.6666666666666"/>
    <s v="Won 186 runs"/>
    <n v="1"/>
    <m/>
    <m/>
    <m/>
    <m/>
    <n v="20"/>
    <m/>
    <m/>
  </r>
  <r>
    <x v="26"/>
    <d v="2014-06-01T00:00:00"/>
    <m/>
    <n v="481"/>
    <n v="1"/>
    <n v="35"/>
    <s v="Fairfield RG"/>
    <n v="1"/>
    <s v="London Rams"/>
    <n v="112"/>
    <n v="10"/>
    <n v="23.5"/>
    <n v="99"/>
    <n v="8"/>
    <n v="31.5"/>
    <n v="211"/>
    <n v="18"/>
    <n v="55"/>
    <s v="Won 13 runs"/>
    <n v="1"/>
    <m/>
    <m/>
    <m/>
    <m/>
    <n v="18"/>
    <m/>
    <m/>
  </r>
  <r>
    <x v="26"/>
    <d v="2014-06-08T00:00:00"/>
    <m/>
    <n v="482"/>
    <n v="1"/>
    <n v="35"/>
    <s v="Old Tenisonians"/>
    <n v="2"/>
    <s v="Gubbays"/>
    <n v="104"/>
    <n v="9"/>
    <n v="29.1666666666666"/>
    <n v="139"/>
    <n v="8"/>
    <n v="35"/>
    <n v="243"/>
    <n v="17"/>
    <n v="64.1666666666666"/>
    <s v="Lost 35 runs"/>
    <m/>
    <m/>
    <m/>
    <m/>
    <n v="1"/>
    <n v="17"/>
    <n v="1"/>
    <n v="0"/>
  </r>
  <r>
    <x v="26"/>
    <d v="2014-06-15T00:00:00"/>
    <m/>
    <n v="483"/>
    <n v="1"/>
    <n v="35"/>
    <s v="Old Tenisonians"/>
    <n v="1"/>
    <s v="Hale"/>
    <n v="177"/>
    <n v="6"/>
    <n v="35"/>
    <n v="116"/>
    <n v="10"/>
    <n v="29.1666666666666"/>
    <n v="293"/>
    <n v="16"/>
    <n v="64.1666666666666"/>
    <s v="Won 61 runs"/>
    <n v="1"/>
    <m/>
    <m/>
    <m/>
    <m/>
    <n v="16"/>
    <n v="1"/>
    <n v="0"/>
  </r>
  <r>
    <x v="26"/>
    <d v="2014-06-22T00:00:00"/>
    <m/>
    <n v="484"/>
    <n v="1"/>
    <n v="30"/>
    <s v="Old Tenisonians"/>
    <n v="1"/>
    <s v="Hyde Farmers"/>
    <n v="215"/>
    <n v="7"/>
    <n v="30"/>
    <n v="154"/>
    <n v="10"/>
    <n v="27.6666666666666"/>
    <n v="369"/>
    <n v="17"/>
    <n v="57.6666666666666"/>
    <s v="Won 61 runs"/>
    <n v="1"/>
    <m/>
    <m/>
    <m/>
    <m/>
    <n v="17"/>
    <n v="1"/>
    <n v="0"/>
  </r>
  <r>
    <x v="26"/>
    <d v="2014-06-29T00:00:00"/>
    <m/>
    <n v="485"/>
    <n v="1"/>
    <n v="35"/>
    <s v="Old Tenisonians"/>
    <n v="2"/>
    <s v="Cairns Fudge"/>
    <n v="209"/>
    <n v="6"/>
    <n v="35"/>
    <n v="212"/>
    <n v="8"/>
    <n v="35"/>
    <n v="421"/>
    <n v="14"/>
    <n v="70"/>
    <s v="Lost 3 runs"/>
    <m/>
    <m/>
    <m/>
    <m/>
    <n v="1"/>
    <n v="14"/>
    <n v="1"/>
    <n v="0"/>
  </r>
  <r>
    <x v="26"/>
    <d v="2014-07-20T00:00:00"/>
    <m/>
    <n v="486"/>
    <n v="1"/>
    <n v="35"/>
    <s v="Old Tenisonians"/>
    <n v="1"/>
    <s v="Bricklayer's Arms"/>
    <n v="204"/>
    <n v="6"/>
    <n v="35"/>
    <n v="54"/>
    <n v="4"/>
    <n v="19"/>
    <n v="258"/>
    <n v="10"/>
    <n v="54"/>
    <s v="Abandoned"/>
    <m/>
    <m/>
    <n v="1"/>
    <m/>
    <m/>
    <n v="10"/>
    <n v="1"/>
    <n v="0"/>
  </r>
  <r>
    <x v="26"/>
    <d v="2014-07-27T00:00:00"/>
    <m/>
    <n v="487"/>
    <n v="1"/>
    <n v="40"/>
    <s v="Paulin Ground"/>
    <n v="1"/>
    <s v="Judd Street Tigers"/>
    <n v="250"/>
    <n v="9"/>
    <n v="40"/>
    <n v="230"/>
    <n v="8"/>
    <n v="40"/>
    <n v="480"/>
    <n v="17"/>
    <n v="80"/>
    <s v="Won 20 runs"/>
    <n v="1"/>
    <m/>
    <m/>
    <m/>
    <m/>
    <n v="17"/>
    <m/>
    <m/>
  </r>
  <r>
    <x v="26"/>
    <d v="2014-08-02T00:00:00"/>
    <m/>
    <n v="488"/>
    <n v="1"/>
    <n v="35"/>
    <s v="Barnes Common"/>
    <n v="1"/>
    <s v="St Anne's Allstars"/>
    <n v="229"/>
    <n v="9"/>
    <n v="35"/>
    <n v="206"/>
    <n v="7"/>
    <n v="35"/>
    <n v="435"/>
    <n v="16"/>
    <n v="70"/>
    <s v="Won 23 runs"/>
    <n v="1"/>
    <m/>
    <m/>
    <m/>
    <m/>
    <n v="16"/>
    <m/>
    <m/>
  </r>
  <r>
    <x v="26"/>
    <d v="2014-08-17T00:00:00"/>
    <m/>
    <n v="489"/>
    <n v="1"/>
    <n v="25"/>
    <s v="Old Tenisonians"/>
    <n v="2"/>
    <s v="United Titans"/>
    <n v="120"/>
    <n v="10"/>
    <n v="24.5"/>
    <n v="125"/>
    <n v="10"/>
    <n v="23.8333333333333"/>
    <n v="245"/>
    <n v="20"/>
    <n v="48.3333333333333"/>
    <s v="Lost 5 runs"/>
    <m/>
    <m/>
    <m/>
    <m/>
    <n v="1"/>
    <n v="20"/>
    <n v="1"/>
    <n v="0"/>
  </r>
  <r>
    <x v="26"/>
    <d v="2014-08-31T00:00:00"/>
    <m/>
    <n v="490"/>
    <n v="1"/>
    <n v="40"/>
    <s v="Chiswick House"/>
    <n v="2"/>
    <s v="Clapham In"/>
    <n v="187"/>
    <n v="9"/>
    <n v="35.8333333333333"/>
    <n v="193"/>
    <n v="10"/>
    <n v="38.3333333333333"/>
    <n v="380"/>
    <n v="19"/>
    <n v="74.1666666666666"/>
    <s v="Lost 6 runs"/>
    <m/>
    <m/>
    <m/>
    <m/>
    <n v="1"/>
    <n v="19"/>
    <m/>
    <m/>
  </r>
  <r>
    <x v="26"/>
    <d v="2014-09-07T00:00:00"/>
    <m/>
    <n v="491"/>
    <n v="1"/>
    <n v="35"/>
    <s v="Imperial College"/>
    <n v="1"/>
    <s v="Salix"/>
    <n v="221"/>
    <n v="8"/>
    <n v="35"/>
    <n v="113"/>
    <n v="9"/>
    <n v="35"/>
    <n v="334"/>
    <n v="17"/>
    <n v="70"/>
    <s v="Won 108 runs"/>
    <n v="1"/>
    <m/>
    <m/>
    <m/>
    <m/>
    <n v="17"/>
    <m/>
    <m/>
  </r>
  <r>
    <x v="26"/>
    <d v="2014-09-28T00:00:00"/>
    <m/>
    <n v="492"/>
    <n v="1"/>
    <n v="35"/>
    <s v="Hale Common"/>
    <n v="1"/>
    <s v="Hale"/>
    <n v="254"/>
    <n v="10"/>
    <n v="35"/>
    <n v="124"/>
    <n v="10"/>
    <n v="30.3333333333333"/>
    <n v="378"/>
    <n v="20"/>
    <n v="65.3333333333333"/>
    <s v="Won 130 runs"/>
    <n v="1"/>
    <m/>
    <m/>
    <m/>
    <m/>
    <n v="20"/>
    <m/>
    <m/>
  </r>
  <r>
    <x v="27"/>
    <d v="2015-05-03T00:00:00"/>
    <m/>
    <n v="493"/>
    <n v="1"/>
    <n v="30"/>
    <s v="Boston Manor PF"/>
    <n v="2"/>
    <s v="United Titans"/>
    <n v="115"/>
    <n v="9"/>
    <n v="27"/>
    <n v="144"/>
    <n v="9"/>
    <n v="29.8333333333333"/>
    <n v="259"/>
    <n v="18"/>
    <n v="56.8333333333333"/>
    <s v="Lost 29 runs"/>
    <m/>
    <m/>
    <m/>
    <m/>
    <n v="1"/>
    <n v="18"/>
    <m/>
    <m/>
  </r>
  <r>
    <x v="27"/>
    <d v="2015-05-10T00:00:00"/>
    <m/>
    <n v="494"/>
    <n v="1"/>
    <n v="35"/>
    <s v="Old Tenisonians"/>
    <n v="2"/>
    <s v="Wimbledon United"/>
    <n v="170"/>
    <n v="10"/>
    <n v="32.4444444444444"/>
    <n v="199"/>
    <n v="4"/>
    <n v="35"/>
    <n v="369"/>
    <n v="14"/>
    <n v="67.4444444444444"/>
    <s v="Lost 29 runs"/>
    <m/>
    <m/>
    <m/>
    <m/>
    <n v="1"/>
    <n v="14"/>
    <n v="1"/>
    <n v="0"/>
  </r>
  <r>
    <x v="27"/>
    <d v="2015-05-17T00:00:00"/>
    <m/>
    <n v="495"/>
    <n v="1"/>
    <n v="40"/>
    <s v="Old Tenisonians"/>
    <n v="1"/>
    <s v="Gubbays"/>
    <n v="101"/>
    <n v="10"/>
    <n v="29.6666666666666"/>
    <n v="103"/>
    <n v="2"/>
    <n v="19"/>
    <n v="204"/>
    <n v="12"/>
    <n v="48.6666666666666"/>
    <s v="Lost 8 wickets"/>
    <m/>
    <m/>
    <m/>
    <m/>
    <n v="1"/>
    <n v="12"/>
    <n v="1"/>
    <n v="0"/>
  </r>
  <r>
    <x v="27"/>
    <d v="2015-05-24T00:00:00"/>
    <m/>
    <n v="496"/>
    <n v="1"/>
    <n v="40"/>
    <s v="Durston House"/>
    <n v="1"/>
    <s v="Northfields"/>
    <n v="260"/>
    <n v="7"/>
    <n v="40"/>
    <n v="261"/>
    <n v="3"/>
    <n v="34.1666666666666"/>
    <n v="521"/>
    <n v="10"/>
    <n v="74.1666666666666"/>
    <s v="Lost 7 wickets"/>
    <m/>
    <m/>
    <m/>
    <m/>
    <n v="1"/>
    <n v="10"/>
    <m/>
    <m/>
  </r>
  <r>
    <x v="27"/>
    <d v="2015-06-07T00:00:00"/>
    <m/>
    <n v="497"/>
    <n v="1"/>
    <n v="35"/>
    <s v="Boston Manor PF"/>
    <n v="1"/>
    <s v="St Anne's Allstars"/>
    <n v="268"/>
    <n v="5"/>
    <n v="35"/>
    <n v="127"/>
    <n v="8"/>
    <n v="35"/>
    <n v="395"/>
    <n v="13"/>
    <n v="70"/>
    <s v="Won 141 runs"/>
    <n v="1"/>
    <m/>
    <m/>
    <m/>
    <m/>
    <n v="13"/>
    <m/>
    <m/>
  </r>
  <r>
    <x v="27"/>
    <d v="2015-06-14T00:00:00"/>
    <m/>
    <n v="498"/>
    <n v="1"/>
    <n v="35"/>
    <s v="Crown Taverners"/>
    <n v="1"/>
    <s v="Hale"/>
    <n v="199"/>
    <n v="10"/>
    <n v="32.3333333333333"/>
    <n v="161"/>
    <n v="9"/>
    <n v="35"/>
    <n v="360"/>
    <n v="19"/>
    <n v="67.3333333333333"/>
    <s v="Won 38 runs"/>
    <n v="1"/>
    <m/>
    <m/>
    <m/>
    <m/>
    <n v="19"/>
    <m/>
    <m/>
  </r>
  <r>
    <x v="27"/>
    <d v="2015-06-20T00:00:00"/>
    <m/>
    <n v="499"/>
    <n v="1"/>
    <n v="35"/>
    <s v="Fairfield RG"/>
    <n v="1"/>
    <s v="London Rams"/>
    <n v="130"/>
    <n v="8"/>
    <n v="30"/>
    <n v="115"/>
    <n v="8"/>
    <n v="23.1666666666666"/>
    <n v="245"/>
    <n v="16"/>
    <n v="53.1666666666666"/>
    <s v="Won 15 runs"/>
    <n v="1"/>
    <m/>
    <m/>
    <m/>
    <m/>
    <n v="16"/>
    <m/>
    <m/>
  </r>
  <r>
    <x v="27"/>
    <d v="2015-06-28T00:00:00"/>
    <m/>
    <n v="500"/>
    <n v="1"/>
    <n v="35"/>
    <s v="Old Tenisonians"/>
    <n v="1"/>
    <s v="Close PF"/>
    <n v="203"/>
    <n v="2"/>
    <n v="35"/>
    <n v="206"/>
    <n v="4"/>
    <n v="32.3333333333333"/>
    <n v="409"/>
    <n v="6"/>
    <n v="67.3333333333333"/>
    <s v="Lost 6 wickets"/>
    <m/>
    <m/>
    <m/>
    <m/>
    <n v="1"/>
    <n v="6"/>
    <n v="1"/>
    <n v="0"/>
  </r>
  <r>
    <x v="27"/>
    <d v="2015-07-12T00:00:00"/>
    <m/>
    <n v="501"/>
    <n v="1"/>
    <n v="35"/>
    <s v="Boston Manor PF"/>
    <n v="1"/>
    <s v="Baker Street Irregulars"/>
    <n v="257"/>
    <n v="9"/>
    <n v="33.5"/>
    <n v="25"/>
    <n v="1"/>
    <n v="5"/>
    <n v="282"/>
    <n v="10"/>
    <n v="38.5"/>
    <s v="Abandoned"/>
    <m/>
    <m/>
    <n v="1"/>
    <m/>
    <m/>
    <n v="10"/>
    <m/>
    <m/>
  </r>
  <r>
    <x v="27"/>
    <d v="2015-07-19T00:00:00"/>
    <m/>
    <n v="502"/>
    <n v="1"/>
    <n v="35"/>
    <s v="Old Tenisonians"/>
    <n v="1"/>
    <s v="Bricklayer's Arms"/>
    <n v="264"/>
    <n v="5"/>
    <n v="35"/>
    <n v="140"/>
    <n v="9"/>
    <n v="35"/>
    <n v="404"/>
    <n v="14"/>
    <n v="70"/>
    <s v="Won 124 runs"/>
    <n v="1"/>
    <m/>
    <m/>
    <m/>
    <m/>
    <n v="14"/>
    <n v="1"/>
    <n v="0"/>
  </r>
  <r>
    <x v="27"/>
    <d v="2015-08-02T00:00:00"/>
    <m/>
    <n v="503"/>
    <n v="1"/>
    <n v="35"/>
    <s v="Northwick Park"/>
    <n v="1"/>
    <s v="Blue Marlins"/>
    <n v="78"/>
    <n v="10"/>
    <n v="25.8333333333333"/>
    <n v="79"/>
    <n v="2"/>
    <n v="17.6666666666666"/>
    <n v="157"/>
    <n v="12"/>
    <n v="43.499999999999901"/>
    <s v="Lost 8 wickets"/>
    <m/>
    <m/>
    <m/>
    <m/>
    <n v="1"/>
    <n v="12"/>
    <m/>
    <m/>
  </r>
  <r>
    <x v="27"/>
    <d v="2015-08-02T00:00:00"/>
    <m/>
    <n v="504"/>
    <n v="1"/>
    <n v="15"/>
    <s v="Northwick Park"/>
    <n v="2"/>
    <s v="Blue Marlins"/>
    <n v="116"/>
    <n v="4"/>
    <n v="15"/>
    <n v="134"/>
    <n v="8"/>
    <n v="15"/>
    <n v="250"/>
    <n v="12"/>
    <n v="30"/>
    <s v="Lost 18 runs"/>
    <m/>
    <m/>
    <m/>
    <m/>
    <n v="1"/>
    <n v="12"/>
    <m/>
    <m/>
  </r>
  <r>
    <x v="27"/>
    <d v="2015-08-09T00:00:00"/>
    <m/>
    <n v="505"/>
    <n v="1"/>
    <n v="20"/>
    <s v="Old Tenisonians"/>
    <n v="2"/>
    <s v="Pak"/>
    <n v="125"/>
    <n v="9"/>
    <n v="18"/>
    <n v="121"/>
    <n v="8"/>
    <n v="20"/>
    <n v="246"/>
    <n v="17"/>
    <n v="38"/>
    <s v="Won 1 wicket"/>
    <n v="1"/>
    <m/>
    <m/>
    <m/>
    <m/>
    <n v="17"/>
    <n v="1"/>
    <n v="0"/>
  </r>
  <r>
    <x v="27"/>
    <d v="2015-08-09T00:00:00"/>
    <m/>
    <n v="506"/>
    <n v="1"/>
    <n v="16"/>
    <s v="Old Tenisonians"/>
    <n v="1"/>
    <s v="Pak"/>
    <n v="121"/>
    <n v="5"/>
    <n v="16"/>
    <n v="90"/>
    <n v="8"/>
    <n v="16"/>
    <n v="211"/>
    <n v="13"/>
    <n v="32"/>
    <s v="Won 31 runs"/>
    <n v="1"/>
    <m/>
    <m/>
    <m/>
    <m/>
    <n v="13"/>
    <n v="1"/>
    <n v="0"/>
  </r>
  <r>
    <x v="27"/>
    <d v="2015-08-16T00:00:00"/>
    <m/>
    <n v="507"/>
    <n v="1"/>
    <n v="35"/>
    <s v="Old Tenisonians"/>
    <n v="1"/>
    <s v="Clapham In"/>
    <n v="200"/>
    <n v="7"/>
    <n v="35"/>
    <n v="179"/>
    <n v="9"/>
    <n v="35"/>
    <n v="379"/>
    <n v="16"/>
    <n v="70"/>
    <s v="Won 21 runs"/>
    <n v="1"/>
    <m/>
    <m/>
    <m/>
    <m/>
    <n v="16"/>
    <n v="1"/>
    <n v="0"/>
  </r>
  <r>
    <x v="27"/>
    <d v="2015-08-23T00:00:00"/>
    <m/>
    <n v="508"/>
    <n v="1"/>
    <n v="30"/>
    <s v="Raynes Park SG"/>
    <n v="1"/>
    <s v="Bricklayer's Arms"/>
    <n v="219"/>
    <n v="10"/>
    <n v="29.8333333333333"/>
    <n v="117"/>
    <n v="6"/>
    <n v="30"/>
    <n v="336"/>
    <n v="16"/>
    <n v="59.8333333333333"/>
    <s v="Won 102 runs"/>
    <n v="1"/>
    <m/>
    <m/>
    <m/>
    <m/>
    <n v="16"/>
    <m/>
    <m/>
  </r>
  <r>
    <x v="27"/>
    <d v="2015-08-30T00:00:00"/>
    <m/>
    <n v="509"/>
    <n v="1"/>
    <n v="38"/>
    <s v="Old Tenisonians"/>
    <n v="2"/>
    <s v="Battersea Eagles"/>
    <n v="94"/>
    <n v="7"/>
    <n v="22.6666666666666"/>
    <n v="93"/>
    <n v="9"/>
    <n v="22.1666666666666"/>
    <n v="187"/>
    <n v="16"/>
    <n v="44.833333333333201"/>
    <s v="Won 3 wickets"/>
    <n v="1"/>
    <m/>
    <m/>
    <m/>
    <m/>
    <n v="16"/>
    <n v="1"/>
    <n v="0"/>
  </r>
  <r>
    <x v="27"/>
    <d v="2015-08-30T00:00:00"/>
    <m/>
    <n v="510"/>
    <n v="1"/>
    <n v="18"/>
    <s v="Old Tenisonians"/>
    <n v="1"/>
    <s v="Battersea Eagles"/>
    <n v="129"/>
    <n v="6"/>
    <n v="18"/>
    <n v="116"/>
    <n v="10"/>
    <n v="14"/>
    <n v="245"/>
    <n v="16"/>
    <n v="32"/>
    <s v="Won 13 runs"/>
    <n v="1"/>
    <m/>
    <m/>
    <m/>
    <m/>
    <n v="16"/>
    <n v="1"/>
    <n v="0"/>
  </r>
  <r>
    <x v="27"/>
    <d v="2015-09-06T00:00:00"/>
    <m/>
    <n v="511"/>
    <n v="1"/>
    <n v="35"/>
    <s v="Imperial College"/>
    <n v="2"/>
    <s v="Salix"/>
    <n v="118"/>
    <n v="3"/>
    <n v="15.6666666666666"/>
    <n v="116"/>
    <n v="10"/>
    <n v="34.8333333333333"/>
    <n v="234"/>
    <n v="13"/>
    <n v="50.499999999999901"/>
    <s v="Won 7 wickets"/>
    <n v="1"/>
    <m/>
    <m/>
    <m/>
    <m/>
    <n v="13"/>
    <m/>
    <m/>
  </r>
  <r>
    <x v="27"/>
    <d v="2015-09-13T00:00:00"/>
    <m/>
    <n v="512"/>
    <n v="1"/>
    <n v="35"/>
    <s v="Cavendish RG"/>
    <n v="1"/>
    <s v="Gubbays"/>
    <n v="159"/>
    <n v="9"/>
    <n v="35"/>
    <n v="160"/>
    <n v="5"/>
    <n v="33.3333333333333"/>
    <n v="319"/>
    <n v="14"/>
    <n v="68.3333333333333"/>
    <s v="Lost 5 wickets"/>
    <m/>
    <m/>
    <m/>
    <m/>
    <n v="1"/>
    <n v="14"/>
    <m/>
    <m/>
  </r>
  <r>
    <x v="27"/>
    <d v="2015-09-27T00:00:00"/>
    <m/>
    <n v="513"/>
    <n v="1"/>
    <n v="35"/>
    <s v="Hale Common"/>
    <n v="1"/>
    <s v="Hale"/>
    <n v="136"/>
    <n v="10"/>
    <n v="35"/>
    <n v="72"/>
    <n v="10"/>
    <n v="28.5"/>
    <n v="208"/>
    <n v="20"/>
    <n v="63.5"/>
    <s v="Won 64 runs"/>
    <n v="1"/>
    <m/>
    <m/>
    <m/>
    <m/>
    <n v="20"/>
    <m/>
    <m/>
  </r>
  <r>
    <x v="28"/>
    <d v="2016-05-01T00:00:00"/>
    <m/>
    <n v="514"/>
    <n v="1"/>
    <n v="40"/>
    <s v="LMPF Greenford"/>
    <n v="2"/>
    <s v="Bengal Troopers"/>
    <n v="100"/>
    <n v="10"/>
    <n v="28.6666666666666"/>
    <n v="244"/>
    <n v="10"/>
    <n v="35.3333333333333"/>
    <n v="344"/>
    <n v="20"/>
    <n v="63.999999999999901"/>
    <s v="Lost 144 runs"/>
    <m/>
    <m/>
    <m/>
    <m/>
    <n v="1"/>
    <n v="20"/>
    <m/>
    <m/>
  </r>
  <r>
    <x v="28"/>
    <d v="2016-05-08T00:00:00"/>
    <m/>
    <n v="515"/>
    <n v="1"/>
    <n v="35"/>
    <s v="Old Tenisonians"/>
    <n v="2"/>
    <s v="Wimbledon United"/>
    <n v="159"/>
    <n v="5"/>
    <n v="30.5"/>
    <n v="155"/>
    <n v="7"/>
    <n v="35"/>
    <n v="314"/>
    <n v="12"/>
    <n v="65.5"/>
    <s v="Won 5 wickets"/>
    <n v="1"/>
    <m/>
    <m/>
    <m/>
    <m/>
    <n v="12"/>
    <n v="1"/>
    <n v="0"/>
  </r>
  <r>
    <x v="28"/>
    <d v="2016-05-15T00:00:00"/>
    <m/>
    <n v="516"/>
    <n v="1"/>
    <n v="35"/>
    <s v="Ealing Central SG"/>
    <n v="2"/>
    <s v="Gubbays"/>
    <n v="139"/>
    <n v="7"/>
    <n v="22.3333333333333"/>
    <n v="135"/>
    <n v="9"/>
    <n v="33.5"/>
    <n v="274"/>
    <n v="16"/>
    <n v="55.8333333333333"/>
    <s v="Won 3 wickets"/>
    <n v="1"/>
    <m/>
    <m/>
    <m/>
    <m/>
    <n v="16"/>
    <m/>
    <m/>
  </r>
  <r>
    <x v="28"/>
    <d v="2016-05-22T00:00:00"/>
    <m/>
    <n v="517"/>
    <n v="1"/>
    <n v="40"/>
    <s v="Durston House"/>
    <n v="1"/>
    <s v="Northfields"/>
    <n v="237"/>
    <n v="9"/>
    <n v="40"/>
    <n v="238"/>
    <n v="3"/>
    <n v="38"/>
    <n v="475"/>
    <n v="12"/>
    <n v="78"/>
    <s v="Lost 7 wickets"/>
    <m/>
    <m/>
    <m/>
    <m/>
    <n v="1"/>
    <n v="12"/>
    <m/>
    <m/>
  </r>
  <r>
    <x v="28"/>
    <d v="2016-05-29T00:00:00"/>
    <m/>
    <n v="518"/>
    <n v="1"/>
    <n v="35"/>
    <s v="LPOSSA"/>
    <n v="2"/>
    <s v="White Swans (Southall)"/>
    <n v="87"/>
    <n v="3"/>
    <n v="17.1666666666666"/>
    <n v="86"/>
    <n v="10"/>
    <n v="28.8333333333333"/>
    <n v="173"/>
    <n v="13"/>
    <n v="45.999999999999901"/>
    <s v="Won 7 wickets"/>
    <n v="1"/>
    <m/>
    <m/>
    <m/>
    <m/>
    <n v="13"/>
    <m/>
    <m/>
  </r>
  <r>
    <x v="28"/>
    <d v="2016-06-05T00:00:00"/>
    <m/>
    <n v="519"/>
    <n v="1"/>
    <n v="40"/>
    <s v="Paulin Ground"/>
    <n v="1"/>
    <s v="Judd Street Tigers"/>
    <n v="223"/>
    <n v="9"/>
    <n v="40"/>
    <n v="202"/>
    <n v="10"/>
    <n v="38.3333333333333"/>
    <n v="425"/>
    <n v="19"/>
    <n v="78.3333333333333"/>
    <s v="Won 21 runs"/>
    <n v="1"/>
    <m/>
    <m/>
    <m/>
    <m/>
    <n v="19"/>
    <m/>
    <m/>
  </r>
  <r>
    <x v="28"/>
    <d v="2016-06-18T00:00:00"/>
    <m/>
    <n v="520"/>
    <n v="1"/>
    <n v="40"/>
    <s v="Ealing Central SG"/>
    <n v="1"/>
    <s v="Alexandra Park"/>
    <n v="146"/>
    <n v="9"/>
    <n v="36.6666666666666"/>
    <n v="77"/>
    <n v="9"/>
    <n v="26.8333333333333"/>
    <n v="223"/>
    <n v="18"/>
    <n v="63.499999999999901"/>
    <s v="Won 69 runs"/>
    <n v="1"/>
    <m/>
    <m/>
    <m/>
    <m/>
    <n v="18"/>
    <m/>
    <m/>
  </r>
  <r>
    <x v="28"/>
    <d v="2016-06-26T00:00:00"/>
    <m/>
    <n v="521"/>
    <n v="1"/>
    <n v="35"/>
    <s v="Old Tenisonians"/>
    <n v="2"/>
    <s v="Yarl"/>
    <n v="122"/>
    <n v="9"/>
    <n v="30"/>
    <n v="121"/>
    <n v="8"/>
    <n v="35"/>
    <n v="243"/>
    <n v="17"/>
    <n v="65"/>
    <s v="Won 1 wicket"/>
    <n v="1"/>
    <m/>
    <m/>
    <m/>
    <m/>
    <n v="17"/>
    <n v="1"/>
    <n v="0"/>
  </r>
  <r>
    <x v="28"/>
    <d v="2016-07-03T00:00:00"/>
    <m/>
    <n v="522"/>
    <n v="1"/>
    <n v="35"/>
    <s v="Dundonald RG"/>
    <n v="2"/>
    <s v="St Anne's Allstars"/>
    <n v="71"/>
    <n v="6"/>
    <n v="15.8333333333333"/>
    <n v="69"/>
    <n v="10"/>
    <n v="27.8333333333333"/>
    <n v="140"/>
    <n v="16"/>
    <n v="43.6666666666666"/>
    <s v="Won 4 wickets"/>
    <n v="1"/>
    <m/>
    <m/>
    <m/>
    <m/>
    <n v="16"/>
    <m/>
    <m/>
  </r>
  <r>
    <x v="28"/>
    <d v="2016-07-10T00:00:00"/>
    <m/>
    <n v="523"/>
    <n v="1"/>
    <n v="35"/>
    <s v="Old Tenisonians"/>
    <n v="1"/>
    <s v="Hounslow Hurricanes"/>
    <n v="136"/>
    <n v="10"/>
    <n v="30.5"/>
    <n v="137"/>
    <n v="7"/>
    <n v="28.1666666666666"/>
    <n v="273"/>
    <n v="17"/>
    <n v="58.6666666666666"/>
    <s v="Lost 3 wickets"/>
    <m/>
    <m/>
    <m/>
    <m/>
    <n v="1"/>
    <n v="17"/>
    <n v="1"/>
    <n v="0"/>
  </r>
  <r>
    <x v="28"/>
    <d v="2016-07-17T00:00:00"/>
    <m/>
    <n v="524"/>
    <n v="1"/>
    <n v="40"/>
    <s v="Old Tenisonians"/>
    <n v="2"/>
    <s v="Bengal Troopers"/>
    <n v="121"/>
    <n v="10"/>
    <n v="32.6666666666666"/>
    <n v="185"/>
    <n v="10"/>
    <n v="39.3333333333333"/>
    <n v="306"/>
    <n v="20"/>
    <n v="71.999999999999901"/>
    <s v="Lost 64 runs"/>
    <m/>
    <m/>
    <m/>
    <m/>
    <n v="1"/>
    <n v="20"/>
    <n v="1"/>
    <n v="0"/>
  </r>
  <r>
    <x v="28"/>
    <d v="2016-07-24T00:00:00"/>
    <m/>
    <n v="525"/>
    <n v="1"/>
    <n v="35"/>
    <s v="Old Tenisonians"/>
    <n v="1"/>
    <s v="Monty RH"/>
    <n v="234"/>
    <n v="7"/>
    <n v="35"/>
    <n v="201"/>
    <n v="7"/>
    <n v="35"/>
    <n v="435"/>
    <n v="14"/>
    <n v="70"/>
    <s v="Won 33 runs"/>
    <n v="1"/>
    <m/>
    <m/>
    <m/>
    <m/>
    <n v="14"/>
    <n v="1"/>
    <n v="0"/>
  </r>
  <r>
    <x v="28"/>
    <d v="2016-07-31T00:00:00"/>
    <m/>
    <n v="526"/>
    <n v="1"/>
    <n v="40"/>
    <s v="Ashford"/>
    <n v="2"/>
    <s v="Ashford"/>
    <n v="116"/>
    <n v="10"/>
    <n v="32.3333333333333"/>
    <n v="196"/>
    <n v="10"/>
    <n v="40"/>
    <n v="312"/>
    <n v="20"/>
    <n v="72.3333333333333"/>
    <s v="Lost 80 runs"/>
    <m/>
    <m/>
    <m/>
    <m/>
    <n v="1"/>
    <n v="20"/>
    <m/>
    <m/>
  </r>
  <r>
    <x v="28"/>
    <d v="2016-08-07T00:00:00"/>
    <m/>
    <n v="527"/>
    <n v="1"/>
    <n v="20"/>
    <s v="LMPF Greenford"/>
    <n v="1"/>
    <s v="Pak"/>
    <n v="171"/>
    <n v="7"/>
    <n v="20"/>
    <n v="137"/>
    <n v="7"/>
    <n v="20"/>
    <n v="308"/>
    <n v="14"/>
    <n v="40"/>
    <s v="Won 34 runs"/>
    <n v="1"/>
    <m/>
    <m/>
    <m/>
    <m/>
    <n v="14"/>
    <m/>
    <m/>
  </r>
  <r>
    <x v="28"/>
    <d v="2016-08-07T00:00:00"/>
    <m/>
    <n v="528"/>
    <n v="1"/>
    <n v="20"/>
    <s v="LMPF Greenford"/>
    <n v="1"/>
    <s v="Pak"/>
    <n v="178"/>
    <n v="6"/>
    <n v="20"/>
    <n v="79"/>
    <n v="12"/>
    <n v="16.3333333333333"/>
    <n v="257"/>
    <n v="18"/>
    <n v="36.3333333333333"/>
    <s v="Won 99 runs"/>
    <n v="1"/>
    <m/>
    <m/>
    <m/>
    <m/>
    <n v="18"/>
    <m/>
    <m/>
  </r>
  <r>
    <x v="28"/>
    <d v="2016-08-14T00:00:00"/>
    <m/>
    <n v="529"/>
    <n v="1"/>
    <n v="35"/>
    <s v="Old Tenisonians"/>
    <n v="1"/>
    <s v="Clapham In"/>
    <n v="206"/>
    <n v="8"/>
    <n v="35"/>
    <n v="167"/>
    <n v="10"/>
    <n v="34.1666666666666"/>
    <n v="373"/>
    <n v="18"/>
    <n v="69.1666666666666"/>
    <s v="Won 39 runs"/>
    <n v="1"/>
    <m/>
    <m/>
    <m/>
    <m/>
    <n v="18"/>
    <n v="1"/>
    <n v="0"/>
  </r>
  <r>
    <x v="28"/>
    <d v="2016-08-21T00:00:00"/>
    <m/>
    <n v="530"/>
    <n v="1"/>
    <s v="T"/>
    <s v="Raynes Park SG"/>
    <n v="1"/>
    <s v="Bricklayer's Arms"/>
    <n v="257"/>
    <n v="5"/>
    <n v="31"/>
    <n v="131"/>
    <n v="6"/>
    <n v="38"/>
    <n v="388"/>
    <n v="11"/>
    <n v="69"/>
    <s v="Drawn"/>
    <m/>
    <n v="1"/>
    <m/>
    <m/>
    <m/>
    <n v="11"/>
    <m/>
    <m/>
  </r>
  <r>
    <x v="28"/>
    <d v="2016-08-28T00:00:00"/>
    <m/>
    <n v="531"/>
    <n v="1"/>
    <n v="40"/>
    <s v="Old Tenisonians"/>
    <n v="1"/>
    <s v="Battersea Eagles"/>
    <n v="202"/>
    <n v="10"/>
    <n v="38"/>
    <n v="125"/>
    <n v="10"/>
    <n v="39.8333333333333"/>
    <n v="327"/>
    <n v="20"/>
    <n v="77.8333333333333"/>
    <s v="Won 77 runs"/>
    <n v="1"/>
    <m/>
    <m/>
    <m/>
    <m/>
    <n v="20"/>
    <n v="1"/>
    <n v="0"/>
  </r>
  <r>
    <x v="28"/>
    <d v="2016-09-04T00:00:00"/>
    <m/>
    <n v="532"/>
    <n v="1"/>
    <n v="40"/>
    <s v="Hilly Fields"/>
    <n v="1"/>
    <s v="Millfields"/>
    <n v="210"/>
    <n v="10"/>
    <n v="39.1666666666666"/>
    <n v="159"/>
    <n v="6"/>
    <n v="40"/>
    <n v="369"/>
    <n v="16"/>
    <n v="79.1666666666666"/>
    <s v="Won 51 runs"/>
    <n v="1"/>
    <m/>
    <m/>
    <m/>
    <m/>
    <n v="16"/>
    <m/>
    <m/>
  </r>
  <r>
    <x v="28"/>
    <d v="2016-09-11T00:00:00"/>
    <m/>
    <n v="533"/>
    <n v="1"/>
    <n v="35"/>
    <s v="Imperial College"/>
    <n v="2"/>
    <s v="Salix"/>
    <n v="158"/>
    <n v="6"/>
    <n v="27.3333333333333"/>
    <n v="157"/>
    <n v="7"/>
    <n v="35"/>
    <n v="315"/>
    <n v="13"/>
    <n v="62.3333333333333"/>
    <s v="Won 4 wickets"/>
    <n v="1"/>
    <m/>
    <m/>
    <m/>
    <m/>
    <n v="13"/>
    <m/>
    <m/>
  </r>
  <r>
    <x v="28"/>
    <d v="2016-09-18T00:00:00"/>
    <m/>
    <n v="534"/>
    <n v="1"/>
    <n v="35"/>
    <s v="Hale Common"/>
    <n v="1"/>
    <s v="Hale"/>
    <n v="125"/>
    <n v="10"/>
    <n v="32.8333333333333"/>
    <n v="127"/>
    <n v="8"/>
    <n v="33.1666666666666"/>
    <n v="252"/>
    <n v="18"/>
    <n v="65.999999999999901"/>
    <s v="Lost 1 wicket"/>
    <m/>
    <m/>
    <m/>
    <m/>
    <n v="1"/>
    <n v="18"/>
    <m/>
    <m/>
  </r>
  <r>
    <x v="29"/>
    <d v="2017-04-30T00:00:00"/>
    <m/>
    <n v="535"/>
    <n v="1"/>
    <n v="35"/>
    <s v="Ealing Central SG"/>
    <n v="1"/>
    <s v="Hounslow Hurricanes"/>
    <n v="154"/>
    <n v="10"/>
    <n v="35"/>
    <n v="152"/>
    <n v="10"/>
    <n v="33.1666666666666"/>
    <n v="306"/>
    <n v="20"/>
    <n v="68.1666666666666"/>
    <s v="Won 2 runs"/>
    <n v="1"/>
    <m/>
    <m/>
    <m/>
    <m/>
    <n v="20"/>
    <m/>
    <m/>
  </r>
  <r>
    <x v="29"/>
    <d v="2017-05-07T00:00:00"/>
    <m/>
    <n v="536"/>
    <n v="1"/>
    <n v="40"/>
    <s v="Hilly Fields"/>
    <n v="1"/>
    <s v="Millfields"/>
    <n v="186"/>
    <n v="10"/>
    <n v="38.6666666666666"/>
    <n v="190"/>
    <n v="5"/>
    <n v="39"/>
    <n v="376"/>
    <n v="15"/>
    <n v="77.6666666666666"/>
    <s v="Lost 5 wickets"/>
    <m/>
    <m/>
    <m/>
    <m/>
    <n v="1"/>
    <n v="15"/>
    <m/>
    <m/>
  </r>
  <r>
    <x v="29"/>
    <d v="2017-05-14T00:00:00"/>
    <m/>
    <n v="537"/>
    <n v="1"/>
    <n v="35"/>
    <s v="Cottenham Park"/>
    <n v="2"/>
    <s v="Wimbledon United"/>
    <n v="53"/>
    <n v="10"/>
    <n v="14.6666666666666"/>
    <n v="176"/>
    <n v="8"/>
    <n v="35"/>
    <n v="229"/>
    <n v="18"/>
    <n v="49.6666666666666"/>
    <s v="Lost 123 runs"/>
    <m/>
    <m/>
    <m/>
    <m/>
    <n v="1"/>
    <n v="18"/>
    <m/>
    <m/>
  </r>
  <r>
    <x v="29"/>
    <d v="2017-05-21T00:00:00"/>
    <m/>
    <n v="538"/>
    <n v="1"/>
    <n v="35"/>
    <s v="Old Tenisonians"/>
    <n v="2"/>
    <s v="Gubbays"/>
    <n v="111"/>
    <n v="5"/>
    <n v="26.3333333333333"/>
    <n v="106"/>
    <n v="10"/>
    <n v="34.5"/>
    <n v="217"/>
    <n v="15"/>
    <n v="60.8333333333333"/>
    <s v="Won 5 wickets"/>
    <n v="1"/>
    <m/>
    <m/>
    <m/>
    <m/>
    <n v="15"/>
    <n v="1"/>
    <n v="0"/>
  </r>
  <r>
    <x v="29"/>
    <d v="2017-05-28T00:00:00"/>
    <m/>
    <n v="539"/>
    <n v="1"/>
    <n v="40"/>
    <s v="Durston House"/>
    <n v="1"/>
    <s v="Northfields"/>
    <n v="257"/>
    <n v="8"/>
    <n v="40"/>
    <n v="145"/>
    <n v="5"/>
    <n v="40"/>
    <n v="402"/>
    <n v="13"/>
    <n v="80"/>
    <s v="Won 112 runs"/>
    <n v="1"/>
    <m/>
    <m/>
    <m/>
    <m/>
    <n v="13"/>
    <m/>
    <m/>
  </r>
  <r>
    <x v="29"/>
    <d v="2017-06-04T00:00:00"/>
    <m/>
    <n v="540"/>
    <n v="1"/>
    <n v="40"/>
    <s v="Old Tenisonians"/>
    <n v="2"/>
    <s v="Kingstonian"/>
    <n v="101"/>
    <n v="10"/>
    <n v="30.5"/>
    <n v="160"/>
    <n v="10"/>
    <n v="38.1666666666666"/>
    <n v="261"/>
    <n v="20"/>
    <n v="68.6666666666666"/>
    <s v="Lost 59 runs"/>
    <m/>
    <m/>
    <m/>
    <m/>
    <n v="1"/>
    <n v="20"/>
    <n v="1"/>
    <n v="0"/>
  </r>
  <r>
    <x v="29"/>
    <d v="2017-06-11T00:00:00"/>
    <m/>
    <n v="541"/>
    <n v="1"/>
    <n v="40"/>
    <s v="Perivale Park"/>
    <n v="1"/>
    <s v="Hounslow Hurricanes"/>
    <n v="91"/>
    <n v="10"/>
    <n v="28.5"/>
    <n v="92"/>
    <n v="3"/>
    <n v="22.3333333333333"/>
    <n v="183"/>
    <n v="13"/>
    <n v="50.8333333333333"/>
    <s v="Lost 7 wickets"/>
    <m/>
    <m/>
    <m/>
    <m/>
    <n v="1"/>
    <n v="13"/>
    <m/>
    <m/>
  </r>
  <r>
    <x v="29"/>
    <d v="2017-06-25T00:00:00"/>
    <m/>
    <n v="542"/>
    <n v="1"/>
    <n v="35"/>
    <s v="Old Tenisonians"/>
    <n v="1"/>
    <s v="St Anne's Allstars"/>
    <n v="183"/>
    <n v="8"/>
    <n v="35"/>
    <n v="69"/>
    <n v="10"/>
    <n v="30.1666666666666"/>
    <n v="252"/>
    <n v="18"/>
    <n v="65.1666666666666"/>
    <s v="Won 114 runs"/>
    <n v="1"/>
    <m/>
    <m/>
    <m/>
    <m/>
    <n v="18"/>
    <n v="1"/>
    <n v="0"/>
  </r>
  <r>
    <x v="29"/>
    <d v="2017-07-02T00:00:00"/>
    <m/>
    <n v="543"/>
    <n v="1"/>
    <n v="35"/>
    <s v="Old Tenisonians"/>
    <n v="1"/>
    <s v="White Swans (Southall)"/>
    <n v="228"/>
    <n v="8"/>
    <n v="35"/>
    <n v="86"/>
    <n v="10"/>
    <n v="27.8333333333333"/>
    <n v="314"/>
    <n v="18"/>
    <n v="62.8333333333333"/>
    <s v="Won 142 runs"/>
    <n v="1"/>
    <m/>
    <m/>
    <m/>
    <m/>
    <n v="18"/>
    <n v="1"/>
    <n v="0"/>
  </r>
  <r>
    <x v="29"/>
    <d v="2017-07-09T00:00:00"/>
    <m/>
    <n v="544"/>
    <n v="1"/>
    <n v="40"/>
    <s v="Crown Taverners"/>
    <n v="2"/>
    <s v="Crown Taverners"/>
    <n v="223"/>
    <n v="8"/>
    <n v="40"/>
    <n v="258"/>
    <n v="5"/>
    <n v="40"/>
    <n v="481"/>
    <n v="13"/>
    <n v="80"/>
    <s v="Lost 35 runs"/>
    <m/>
    <m/>
    <m/>
    <m/>
    <n v="1"/>
    <n v="13"/>
    <m/>
    <m/>
  </r>
  <r>
    <x v="29"/>
    <d v="2017-07-16T00:00:00"/>
    <m/>
    <n v="545"/>
    <n v="1"/>
    <n v="35"/>
    <s v="Old Tenisonians"/>
    <n v="1"/>
    <s v="Bricklayer's Arms"/>
    <n v="224"/>
    <n v="7"/>
    <n v="35"/>
    <n v="160"/>
    <n v="6"/>
    <n v="35"/>
    <n v="384"/>
    <n v="13"/>
    <n v="70"/>
    <s v="Won 64 runs"/>
    <n v="1"/>
    <m/>
    <m/>
    <m/>
    <m/>
    <n v="13"/>
    <n v="1"/>
    <n v="0"/>
  </r>
  <r>
    <x v="29"/>
    <d v="2017-08-06T00:00:00"/>
    <m/>
    <n v="546"/>
    <n v="1"/>
    <n v="20"/>
    <s v="Ealing Central SG"/>
    <n v="1"/>
    <s v="Pak"/>
    <n v="121"/>
    <n v="7"/>
    <n v="20"/>
    <n v="107"/>
    <n v="9"/>
    <n v="20"/>
    <n v="228"/>
    <n v="16"/>
    <n v="40"/>
    <s v="Won 14 runs"/>
    <n v="1"/>
    <m/>
    <m/>
    <m/>
    <m/>
    <n v="16"/>
    <m/>
    <m/>
  </r>
  <r>
    <x v="29"/>
    <d v="2017-08-06T00:00:00"/>
    <m/>
    <n v="547"/>
    <n v="1"/>
    <n v="18"/>
    <s v="Ealing Central SG"/>
    <n v="1"/>
    <s v="Pak"/>
    <n v="141"/>
    <n v="6"/>
    <n v="18"/>
    <n v="135"/>
    <n v="8"/>
    <n v="18"/>
    <n v="276"/>
    <n v="14"/>
    <n v="36"/>
    <s v="Won 6 runs"/>
    <n v="1"/>
    <m/>
    <m/>
    <m/>
    <m/>
    <n v="14"/>
    <m/>
    <m/>
  </r>
  <r>
    <x v="29"/>
    <d v="2017-08-13T00:00:00"/>
    <m/>
    <n v="548"/>
    <n v="1"/>
    <n v="40"/>
    <s v="Old Tenisonians"/>
    <n v="2"/>
    <s v="Northfields"/>
    <n v="110"/>
    <n v="10"/>
    <n v="29.5"/>
    <n v="161"/>
    <n v="9"/>
    <n v="40"/>
    <n v="271"/>
    <n v="19"/>
    <n v="69.5"/>
    <s v="Lost 51 runs"/>
    <m/>
    <m/>
    <m/>
    <m/>
    <n v="1"/>
    <n v="19"/>
    <n v="1"/>
    <n v="0"/>
  </r>
  <r>
    <x v="29"/>
    <d v="2017-08-20T00:00:00"/>
    <m/>
    <n v="549"/>
    <n v="1"/>
    <n v="35"/>
    <s v="Old Tenisonians"/>
    <n v="2"/>
    <s v="Clapham In"/>
    <n v="175"/>
    <n v="6"/>
    <n v="31.1666666666666"/>
    <n v="173"/>
    <n v="10"/>
    <n v="34.3333333333333"/>
    <n v="348"/>
    <n v="16"/>
    <n v="65.499999999999901"/>
    <s v="Won 4 wickets"/>
    <n v="1"/>
    <m/>
    <m/>
    <m/>
    <m/>
    <n v="16"/>
    <n v="1"/>
    <n v="0"/>
  </r>
  <r>
    <x v="29"/>
    <d v="2017-08-27T00:00:00"/>
    <m/>
    <n v="550"/>
    <n v="1"/>
    <s v="T"/>
    <s v="Raynes Park SG"/>
    <n v="1"/>
    <s v="Bricklayer's Arms"/>
    <n v="200"/>
    <n v="5"/>
    <n v="25.3333333333333"/>
    <n v="181"/>
    <n v="5"/>
    <n v="44"/>
    <n v="381"/>
    <n v="10"/>
    <n v="69.3333333333333"/>
    <s v="Drawn"/>
    <m/>
    <n v="1"/>
    <m/>
    <m/>
    <m/>
    <n v="10"/>
    <m/>
    <m/>
  </r>
  <r>
    <x v="29"/>
    <d v="2017-09-03T00:00:00"/>
    <m/>
    <n v="551"/>
    <n v="1"/>
    <n v="40"/>
    <s v="Shenley CS"/>
    <n v="2"/>
    <s v="Stanmore Warriors"/>
    <n v="120"/>
    <n v="10"/>
    <n v="29.8333333333333"/>
    <n v="281"/>
    <n v="7"/>
    <n v="40"/>
    <n v="401"/>
    <n v="17"/>
    <n v="69.8333333333333"/>
    <s v="Lost 161 runs"/>
    <m/>
    <m/>
    <m/>
    <m/>
    <n v="1"/>
    <n v="17"/>
    <m/>
    <m/>
  </r>
  <r>
    <x v="29"/>
    <d v="2017-09-17T00:00:00"/>
    <m/>
    <n v="552"/>
    <n v="1"/>
    <n v="35"/>
    <s v="Imperial College"/>
    <n v="1"/>
    <s v="Salix"/>
    <n v="220"/>
    <n v="8"/>
    <n v="35"/>
    <n v="149"/>
    <n v="5"/>
    <n v="35"/>
    <n v="369"/>
    <n v="13"/>
    <n v="70"/>
    <s v="Won 71 runs"/>
    <n v="1"/>
    <m/>
    <m/>
    <m/>
    <m/>
    <n v="13"/>
    <m/>
    <m/>
  </r>
  <r>
    <x v="29"/>
    <d v="2017-09-24T00:00:00"/>
    <m/>
    <n v="553"/>
    <n v="1"/>
    <n v="35"/>
    <s v="Hale Common"/>
    <n v="1"/>
    <s v="Hale"/>
    <n v="207"/>
    <n v="8"/>
    <n v="35"/>
    <n v="198"/>
    <n v="8"/>
    <n v="35"/>
    <n v="405"/>
    <n v="16"/>
    <n v="70"/>
    <s v="Won 9 runs"/>
    <n v="1"/>
    <m/>
    <m/>
    <m/>
    <m/>
    <n v="16"/>
    <m/>
    <m/>
  </r>
  <r>
    <x v="30"/>
    <d v="2018-04-30T00:00:00"/>
    <m/>
    <n v="554"/>
    <n v="1"/>
    <n v="35"/>
    <s v="Perivale Park"/>
    <n v="1"/>
    <s v="Hounslow Hurricanes"/>
    <n v="79"/>
    <n v="10"/>
    <n v="29"/>
    <n v="82"/>
    <n v="2"/>
    <n v="17.8333333333333"/>
    <n v="161"/>
    <n v="12"/>
    <n v="46.8333333333333"/>
    <s v="Lost 8 wickets"/>
    <m/>
    <m/>
    <m/>
    <m/>
    <n v="1"/>
    <n v="12"/>
    <m/>
    <m/>
  </r>
  <r>
    <x v="30"/>
    <d v="2018-05-06T00:00:00"/>
    <m/>
    <n v="555"/>
    <n v="1"/>
    <n v="40"/>
    <s v="Hilly Fields"/>
    <n v="2"/>
    <s v="Millfields"/>
    <n v="226"/>
    <n v="9"/>
    <n v="39.1666666666666"/>
    <n v="253"/>
    <n v="1"/>
    <n v="40"/>
    <n v="479"/>
    <n v="10"/>
    <n v="79.1666666666666"/>
    <s v="Lost 27 runs"/>
    <m/>
    <m/>
    <m/>
    <m/>
    <n v="1"/>
    <n v="10"/>
    <m/>
    <m/>
  </r>
  <r>
    <x v="30"/>
    <d v="2018-05-13T00:00:00"/>
    <m/>
    <n v="556"/>
    <n v="1"/>
    <n v="40"/>
    <s v="Old Tenisonians"/>
    <n v="2"/>
    <s v="Wimbledon United"/>
    <n v="133"/>
    <n v="2"/>
    <n v="27.6666666666666"/>
    <n v="128"/>
    <n v="8"/>
    <n v="40"/>
    <n v="261"/>
    <n v="10"/>
    <n v="67.6666666666666"/>
    <s v="Won 8 wickets"/>
    <n v="1"/>
    <m/>
    <m/>
    <m/>
    <m/>
    <n v="10"/>
    <n v="1"/>
    <n v="0"/>
  </r>
  <r>
    <x v="30"/>
    <d v="2018-05-20T00:00:00"/>
    <m/>
    <n v="557"/>
    <n v="1"/>
    <n v="35"/>
    <s v="Old Tenisonians"/>
    <n v="2"/>
    <s v="Putney"/>
    <n v="97"/>
    <n v="9"/>
    <n v="26.3333333333333"/>
    <n v="96"/>
    <n v="8"/>
    <n v="35"/>
    <n v="193"/>
    <n v="17"/>
    <n v="61.3333333333333"/>
    <s v="Won 1 wicket"/>
    <n v="1"/>
    <m/>
    <m/>
    <m/>
    <m/>
    <n v="17"/>
    <n v="1"/>
    <n v="0"/>
  </r>
  <r>
    <x v="30"/>
    <d v="2018-05-27T00:00:00"/>
    <m/>
    <n v="558"/>
    <n v="1"/>
    <n v="40"/>
    <s v="Durston House"/>
    <n v="1"/>
    <s v="Northfields"/>
    <n v="259"/>
    <n v="9"/>
    <n v="40"/>
    <n v="206"/>
    <n v="10"/>
    <n v="39.8333333333333"/>
    <n v="465"/>
    <n v="19"/>
    <n v="79.8333333333333"/>
    <s v="Won 53 runs"/>
    <n v="1"/>
    <m/>
    <m/>
    <m/>
    <m/>
    <n v="19"/>
    <m/>
    <m/>
  </r>
  <r>
    <x v="30"/>
    <d v="2018-06-03T00:00:00"/>
    <m/>
    <n v="559"/>
    <n v="1"/>
    <n v="40"/>
    <s v="Crown Taverners"/>
    <n v="1"/>
    <s v="Crown Taverners"/>
    <n v="212"/>
    <n v="10"/>
    <n v="35.5"/>
    <n v="175"/>
    <n v="10"/>
    <n v="39.8333333333333"/>
    <n v="387"/>
    <n v="20"/>
    <n v="75.3333333333333"/>
    <s v="Won 37 runs"/>
    <n v="1"/>
    <m/>
    <m/>
    <m/>
    <m/>
    <n v="20"/>
    <m/>
    <m/>
  </r>
  <r>
    <x v="30"/>
    <d v="2018-06-10T00:00:00"/>
    <m/>
    <n v="560"/>
    <n v="1"/>
    <n v="35"/>
    <s v="Old Tenisonians"/>
    <n v="2"/>
    <s v="Hounslow Hurricanes"/>
    <n v="129"/>
    <n v="10"/>
    <n v="31.5"/>
    <n v="217"/>
    <n v="3"/>
    <n v="35"/>
    <n v="346"/>
    <n v="13"/>
    <n v="66.5"/>
    <s v="Lost 88 runs"/>
    <m/>
    <m/>
    <m/>
    <m/>
    <n v="1"/>
    <n v="13"/>
    <n v="1"/>
    <n v="0"/>
  </r>
  <r>
    <x v="30"/>
    <d v="2018-06-17T00:00:00"/>
    <m/>
    <n v="561"/>
    <n v="1"/>
    <n v="35"/>
    <s v="Old Tenisonians"/>
    <n v="2"/>
    <s v="Eastside"/>
    <n v="95"/>
    <n v="10"/>
    <n v="35"/>
    <n v="215"/>
    <n v="5"/>
    <n v="20.6666666666666"/>
    <n v="310"/>
    <n v="15"/>
    <n v="55.6666666666666"/>
    <s v="Lost 120 runs"/>
    <m/>
    <m/>
    <m/>
    <m/>
    <n v="1"/>
    <n v="15"/>
    <n v="1"/>
    <n v="0"/>
  </r>
  <r>
    <x v="30"/>
    <d v="2018-06-23T00:00:00"/>
    <m/>
    <n v="562"/>
    <n v="1"/>
    <n v="35"/>
    <s v="Barnes Common"/>
    <n v="2"/>
    <s v="St Anne's Allstars"/>
    <n v="108"/>
    <n v="6"/>
    <n v="25.1666666666666"/>
    <n v="106"/>
    <n v="10"/>
    <n v="25.8333333333333"/>
    <n v="214"/>
    <n v="16"/>
    <n v="50.999999999999901"/>
    <s v="Won 3 wickets"/>
    <n v="1"/>
    <m/>
    <m/>
    <m/>
    <m/>
    <n v="16"/>
    <m/>
    <m/>
  </r>
  <r>
    <x v="30"/>
    <d v="2018-07-01T00:00:00"/>
    <m/>
    <n v="563"/>
    <n v="1"/>
    <n v="35"/>
    <s v="Cavendish RG"/>
    <n v="2"/>
    <s v="Gubbays"/>
    <n v="126"/>
    <n v="10"/>
    <n v="27.6666666666666"/>
    <n v="179"/>
    <n v="6"/>
    <n v="35"/>
    <n v="305"/>
    <n v="16"/>
    <n v="62.6666666666666"/>
    <s v="Lost 53 runs "/>
    <m/>
    <m/>
    <m/>
    <m/>
    <n v="1"/>
    <n v="16"/>
    <m/>
    <m/>
  </r>
  <r>
    <x v="30"/>
    <d v="2018-07-08T00:00:00"/>
    <m/>
    <n v="564"/>
    <n v="1"/>
    <n v="35"/>
    <s v="Old Tenisonians"/>
    <n v="1"/>
    <s v="Viscount"/>
    <n v="134"/>
    <n v="10"/>
    <n v="34.3333333333333"/>
    <n v="138"/>
    <n v="3"/>
    <n v="18.3333333333333"/>
    <n v="272"/>
    <n v="13"/>
    <n v="52.6666666666666"/>
    <s v="Lost 7 wickets"/>
    <m/>
    <m/>
    <m/>
    <m/>
    <n v="1"/>
    <n v="13"/>
    <n v="1"/>
    <n v="0"/>
  </r>
  <r>
    <x v="30"/>
    <d v="2018-07-15T00:00:00"/>
    <m/>
    <n v="565"/>
    <n v="1"/>
    <n v="35"/>
    <s v="Cottenham Park"/>
    <n v="2"/>
    <s v="Wimbledon United"/>
    <n v="112"/>
    <n v="11"/>
    <n v="18.5"/>
    <n v="222"/>
    <n v="8"/>
    <n v="35"/>
    <n v="334"/>
    <n v="19"/>
    <n v="53.5"/>
    <s v="Lost 110 runs"/>
    <m/>
    <m/>
    <m/>
    <m/>
    <n v="1"/>
    <n v="19"/>
    <m/>
    <m/>
  </r>
  <r>
    <x v="30"/>
    <d v="2018-07-22T00:00:00"/>
    <m/>
    <n v="566"/>
    <n v="1"/>
    <n v="38"/>
    <s v="Old Tenisonians"/>
    <n v="2"/>
    <s v="Battersea Eagles"/>
    <n v="217"/>
    <n v="10"/>
    <n v="37.6666666666666"/>
    <n v="216"/>
    <n v="8"/>
    <n v="38"/>
    <n v="433"/>
    <n v="18"/>
    <n v="75.6666666666666"/>
    <s v="Won 1 wicket"/>
    <n v="1"/>
    <m/>
    <m/>
    <m/>
    <m/>
    <n v="18"/>
    <n v="1"/>
    <n v="0"/>
  </r>
  <r>
    <x v="30"/>
    <d v="2018-08-05T00:00:00"/>
    <m/>
    <n v="567"/>
    <n v="1"/>
    <n v="35"/>
    <s v="LMPF Greenford"/>
    <n v="2"/>
    <s v="Pak"/>
    <n v="191"/>
    <n v="5"/>
    <n v="26.8333333333333"/>
    <n v="190"/>
    <n v="7"/>
    <n v="35"/>
    <n v="381"/>
    <n v="12"/>
    <n v="61.8333333333333"/>
    <s v="Won 4 wickets"/>
    <n v="1"/>
    <m/>
    <m/>
    <m/>
    <m/>
    <n v="12"/>
    <m/>
    <m/>
  </r>
  <r>
    <x v="30"/>
    <d v="2018-08-12T00:00:00"/>
    <m/>
    <n v="568"/>
    <n v="1"/>
    <n v="35"/>
    <s v="Old Tenisonians"/>
    <n v="2"/>
    <s v="Squirrels"/>
    <n v="196"/>
    <n v="8"/>
    <n v="35"/>
    <n v="193"/>
    <n v="9"/>
    <n v="35"/>
    <n v="389"/>
    <n v="17"/>
    <n v="70"/>
    <s v="Won 2 wickets"/>
    <n v="1"/>
    <m/>
    <m/>
    <m/>
    <m/>
    <n v="17"/>
    <n v="1"/>
    <n v="0"/>
  </r>
  <r>
    <x v="30"/>
    <d v="2018-08-19T00:00:00"/>
    <m/>
    <n v="569"/>
    <n v="1"/>
    <n v="35"/>
    <s v="Old Tenisonians"/>
    <n v="2"/>
    <s v="Clapham In"/>
    <n v="156"/>
    <n v="5"/>
    <n v="31.8333333333333"/>
    <n v="152"/>
    <n v="7"/>
    <n v="35"/>
    <n v="308"/>
    <n v="12"/>
    <n v="66.8333333333333"/>
    <s v="Won 5 wickets"/>
    <n v="1"/>
    <m/>
    <m/>
    <m/>
    <m/>
    <n v="12"/>
    <n v="1"/>
    <n v="0"/>
  </r>
  <r>
    <x v="30"/>
    <d v="2018-09-02T00:00:00"/>
    <m/>
    <n v="570"/>
    <n v="1"/>
    <n v="40"/>
    <s v="Paulin Ground"/>
    <n v="2"/>
    <s v="Judd Street Tigers"/>
    <n v="173"/>
    <n v="5"/>
    <n v="27.3333333333333"/>
    <n v="169"/>
    <n v="7"/>
    <n v="40"/>
    <n v="342"/>
    <n v="12"/>
    <n v="67.3333333333333"/>
    <s v="Won 6 wickets"/>
    <n v="1"/>
    <m/>
    <m/>
    <m/>
    <m/>
    <n v="12"/>
    <m/>
    <m/>
  </r>
  <r>
    <x v="30"/>
    <d v="2018-09-09T00:00:00"/>
    <m/>
    <n v="571"/>
    <n v="1"/>
    <n v="40"/>
    <s v="Raynes Park SG"/>
    <n v="2"/>
    <s v="Crossbats"/>
    <n v="154"/>
    <n v="4"/>
    <n v="19"/>
    <n v="153"/>
    <n v="10"/>
    <n v="38.3333333333333"/>
    <n v="307"/>
    <n v="14"/>
    <n v="57.3333333333333"/>
    <s v="Won 6 wickets"/>
    <n v="1"/>
    <m/>
    <m/>
    <m/>
    <m/>
    <n v="14"/>
    <m/>
    <m/>
  </r>
  <r>
    <x v="30"/>
    <d v="2018-09-16T00:00:00"/>
    <m/>
    <n v="572"/>
    <n v="1"/>
    <n v="35"/>
    <s v="Chiswick House"/>
    <n v="1"/>
    <s v="Salix"/>
    <n v="184"/>
    <n v="7"/>
    <n v="33"/>
    <n v="188"/>
    <n v="5"/>
    <n v="35"/>
    <n v="372"/>
    <n v="12"/>
    <n v="68"/>
    <s v="Lost 5 wickets"/>
    <m/>
    <m/>
    <m/>
    <m/>
    <n v="1"/>
    <n v="12"/>
    <m/>
    <m/>
  </r>
  <r>
    <x v="31"/>
    <d v="2019-04-13T00:00:00"/>
    <m/>
    <n v="573"/>
    <n v="1"/>
    <n v="35"/>
    <s v="Marble Hill Park"/>
    <n v="2"/>
    <s v="Crossbats"/>
    <n v="170"/>
    <n v="5"/>
    <n v="25.3333333333333"/>
    <n v="167"/>
    <n v="4"/>
    <n v="35"/>
    <n v="337"/>
    <n v="9"/>
    <n v="60.3333333333333"/>
    <s v="Won 5 wickets"/>
    <n v="1"/>
    <m/>
    <m/>
    <m/>
    <m/>
    <n v="9"/>
    <m/>
    <m/>
  </r>
  <r>
    <x v="31"/>
    <d v="2019-04-21T00:00:00"/>
    <m/>
    <n v="574"/>
    <n v="1"/>
    <n v="40"/>
    <s v="Byfleet"/>
    <n v="2"/>
    <s v="Byfleet"/>
    <n v="164"/>
    <n v="6"/>
    <n v="28.3333333333333"/>
    <n v="161"/>
    <n v="9"/>
    <n v="40"/>
    <n v="325"/>
    <n v="15"/>
    <n v="68.3333333333333"/>
    <s v="Won 4 wickets"/>
    <n v="1"/>
    <m/>
    <m/>
    <m/>
    <m/>
    <n v="15"/>
    <m/>
    <m/>
  </r>
  <r>
    <x v="31"/>
    <d v="2019-04-28T00:00:00"/>
    <m/>
    <n v="575"/>
    <n v="1"/>
    <n v="35"/>
    <s v="Cavendish RG"/>
    <n v="1"/>
    <s v="Gubbays"/>
    <n v="138"/>
    <n v="10"/>
    <n v="33.1666666666666"/>
    <n v="109"/>
    <n v="10"/>
    <n v="31.6666666666666"/>
    <n v="247"/>
    <n v="20"/>
    <n v="64.833333333333201"/>
    <s v="Won 29 runs"/>
    <n v="1"/>
    <m/>
    <m/>
    <m/>
    <m/>
    <n v="20"/>
    <m/>
    <m/>
  </r>
  <r>
    <x v="31"/>
    <d v="2019-05-05T00:00:00"/>
    <m/>
    <n v="576"/>
    <n v="1"/>
    <n v="40"/>
    <s v="Hilly Fields"/>
    <n v="2"/>
    <s v="Millfields"/>
    <n v="82"/>
    <n v="10"/>
    <n v="30.1666666666666"/>
    <n v="103"/>
    <n v="10"/>
    <n v="30.8333333333333"/>
    <n v="185"/>
    <n v="20"/>
    <n v="60.999999999999901"/>
    <s v="Lost 21 runs"/>
    <m/>
    <m/>
    <m/>
    <m/>
    <n v="1"/>
    <n v="20"/>
    <m/>
    <m/>
  </r>
  <r>
    <x v="31"/>
    <d v="2019-05-12T00:00:00"/>
    <m/>
    <n v="577"/>
    <n v="1"/>
    <n v="40"/>
    <s v="Old Tenisonians"/>
    <n v="1"/>
    <s v="Wimbledon United"/>
    <n v="201"/>
    <n v="7"/>
    <n v="40"/>
    <n v="131"/>
    <n v="10"/>
    <n v="39.8333333333333"/>
    <n v="332"/>
    <n v="17"/>
    <n v="79.8333333333333"/>
    <s v="Won 70 runs"/>
    <n v="1"/>
    <m/>
    <m/>
    <m/>
    <m/>
    <n v="17"/>
    <n v="1"/>
    <n v="0"/>
  </r>
  <r>
    <x v="31"/>
    <d v="2019-05-19T00:00:00"/>
    <m/>
    <n v="578"/>
    <n v="1"/>
    <n v="35"/>
    <s v="Old Tenisonians"/>
    <n v="1"/>
    <s v="Kempton"/>
    <n v="182"/>
    <n v="9"/>
    <n v="35"/>
    <n v="186"/>
    <n v="6"/>
    <n v="34.8333333333333"/>
    <n v="368"/>
    <n v="15"/>
    <n v="69.8333333333333"/>
    <s v="Lost 4 wickets"/>
    <m/>
    <m/>
    <m/>
    <m/>
    <n v="1"/>
    <n v="15"/>
    <n v="1"/>
    <n v="0"/>
  </r>
  <r>
    <x v="31"/>
    <d v="2019-05-26T00:00:00"/>
    <m/>
    <n v="579"/>
    <n v="1"/>
    <n v="40"/>
    <s v="CSSC Chiswick"/>
    <n v="2"/>
    <s v="Northfields"/>
    <n v="156"/>
    <n v="2"/>
    <n v="21.6666666666666"/>
    <n v="152"/>
    <n v="9"/>
    <n v="40"/>
    <n v="308"/>
    <n v="11"/>
    <n v="61.6666666666666"/>
    <s v="Won 8 wickets"/>
    <n v="1"/>
    <m/>
    <m/>
    <m/>
    <m/>
    <n v="11"/>
    <m/>
    <m/>
  </r>
  <r>
    <x v="31"/>
    <d v="2019-06-02T00:00:00"/>
    <m/>
    <n v="580"/>
    <n v="1"/>
    <n v="40"/>
    <s v="Wycombe House"/>
    <n v="1"/>
    <s v="Brentham"/>
    <n v="313"/>
    <n v="6"/>
    <n v="40"/>
    <n v="124"/>
    <n v="8"/>
    <n v="40"/>
    <n v="437"/>
    <n v="14"/>
    <n v="80"/>
    <s v="Won 189 runs"/>
    <n v="1"/>
    <m/>
    <m/>
    <m/>
    <m/>
    <n v="14"/>
    <m/>
    <m/>
  </r>
  <r>
    <x v="31"/>
    <d v="2019-06-09T00:00:00"/>
    <m/>
    <n v="581"/>
    <n v="1"/>
    <n v="35"/>
    <s v="Old Tenisonians"/>
    <n v="1"/>
    <s v="Plastics"/>
    <n v="242"/>
    <n v="5"/>
    <n v="35"/>
    <n v="90"/>
    <n v="10"/>
    <n v="20.3333333333333"/>
    <n v="332"/>
    <n v="15"/>
    <n v="55.3333333333333"/>
    <s v="Won 152 runs"/>
    <n v="1"/>
    <m/>
    <m/>
    <m/>
    <m/>
    <n v="15"/>
    <n v="1"/>
    <n v="0"/>
  </r>
  <r>
    <x v="31"/>
    <d v="2019-06-16T00:00:00"/>
    <m/>
    <n v="582"/>
    <n v="1"/>
    <n v="35"/>
    <s v="Crown Taverners"/>
    <n v="1"/>
    <s v="Crown Taverners"/>
    <n v="179"/>
    <n v="7"/>
    <n v="35"/>
    <n v="63"/>
    <n v="10"/>
    <n v="25.5"/>
    <n v="242"/>
    <n v="17"/>
    <n v="60.5"/>
    <s v="Won 116 runs"/>
    <n v="1"/>
    <m/>
    <m/>
    <m/>
    <m/>
    <n v="17"/>
    <m/>
    <m/>
  </r>
  <r>
    <x v="31"/>
    <d v="2019-06-22T00:00:00"/>
    <m/>
    <n v="583"/>
    <n v="1"/>
    <n v="35"/>
    <s v="Ealing Central SG"/>
    <n v="2"/>
    <s v="St Anne's Allstars"/>
    <n v="153"/>
    <n v="10"/>
    <n v="32.3333333333333"/>
    <n v="178"/>
    <n v="3"/>
    <n v="35"/>
    <n v="331"/>
    <n v="13"/>
    <n v="67.3333333333333"/>
    <s v="Lost 25 runs"/>
    <m/>
    <m/>
    <m/>
    <m/>
    <n v="1"/>
    <n v="13"/>
    <m/>
    <m/>
  </r>
  <r>
    <x v="31"/>
    <d v="2019-06-30T00:00:00"/>
    <m/>
    <n v="584"/>
    <n v="1"/>
    <n v="40"/>
    <s v="Teddington Town"/>
    <n v="1"/>
    <s v="Teddington Town"/>
    <n v="181"/>
    <n v="10"/>
    <n v="30.8333333333333"/>
    <n v="111"/>
    <n v="10"/>
    <n v="31"/>
    <n v="292"/>
    <n v="20"/>
    <n v="61.8333333333333"/>
    <s v="Won 70 runs"/>
    <n v="1"/>
    <m/>
    <m/>
    <m/>
    <m/>
    <n v="20"/>
    <m/>
    <m/>
  </r>
  <r>
    <x v="31"/>
    <d v="2019-07-07T00:00:00"/>
    <m/>
    <n v="585"/>
    <n v="1"/>
    <n v="35"/>
    <s v="Wycombe House"/>
    <n v="1"/>
    <s v="Whalers"/>
    <n v="207"/>
    <n v="10"/>
    <n v="34.6666666666666"/>
    <n v="138"/>
    <n v="10"/>
    <n v="32.3333333333333"/>
    <n v="345"/>
    <n v="20"/>
    <n v="66.999999999999901"/>
    <s v="Won 69 runs"/>
    <n v="1"/>
    <m/>
    <m/>
    <m/>
    <m/>
    <n v="20"/>
    <m/>
    <m/>
  </r>
  <r>
    <x v="31"/>
    <d v="2019-07-14T00:00:00"/>
    <m/>
    <n v="586"/>
    <n v="1"/>
    <n v="35"/>
    <s v="Cottenham Park"/>
    <n v="1"/>
    <s v="West London"/>
    <n v="233"/>
    <n v="6"/>
    <n v="35"/>
    <n v="125"/>
    <n v="10"/>
    <n v="29.3333333333333"/>
    <n v="358"/>
    <n v="16"/>
    <n v="64.3333333333333"/>
    <s v="Won 108 runs"/>
    <n v="1"/>
    <m/>
    <m/>
    <m/>
    <m/>
    <n v="16"/>
    <m/>
    <m/>
  </r>
  <r>
    <x v="31"/>
    <d v="2019-07-21T00:00:00"/>
    <m/>
    <n v="587"/>
    <n v="1"/>
    <n v="40"/>
    <s v="Old Tenisonians"/>
    <n v="1"/>
    <s v="Battersea Eagles"/>
    <n v="199"/>
    <n v="8"/>
    <n v="40"/>
    <n v="180"/>
    <n v="10"/>
    <n v="39"/>
    <n v="379"/>
    <n v="18"/>
    <n v="79"/>
    <s v="Won 19 runs"/>
    <n v="1"/>
    <m/>
    <m/>
    <m/>
    <m/>
    <n v="18"/>
    <n v="1"/>
    <n v="0"/>
  </r>
  <r>
    <x v="31"/>
    <d v="2019-08-04T00:00:00"/>
    <m/>
    <n v="588"/>
    <n v="1"/>
    <n v="35"/>
    <s v="Old Tenisonians"/>
    <n v="1"/>
    <s v="Pak"/>
    <n v="185"/>
    <n v="5"/>
    <n v="35"/>
    <n v="160"/>
    <n v="10"/>
    <n v="33.1666666666666"/>
    <n v="345"/>
    <n v="15"/>
    <n v="68.1666666666666"/>
    <s v="Won 25 runs"/>
    <n v="1"/>
    <m/>
    <m/>
    <m/>
    <m/>
    <n v="15"/>
    <n v="1"/>
    <n v="0"/>
  </r>
  <r>
    <x v="31"/>
    <d v="2019-08-11T00:00:00"/>
    <m/>
    <n v="589"/>
    <n v="1"/>
    <n v="40"/>
    <s v="Wycombe House"/>
    <n v="1"/>
    <s v="Northfields"/>
    <n v="246"/>
    <n v="10"/>
    <n v="39.3333333333333"/>
    <n v="179"/>
    <n v="7"/>
    <n v="40"/>
    <n v="425"/>
    <n v="17"/>
    <n v="79.3333333333333"/>
    <s v="Won 67 runs"/>
    <n v="1"/>
    <m/>
    <m/>
    <m/>
    <m/>
    <n v="17"/>
    <m/>
    <m/>
  </r>
  <r>
    <x v="31"/>
    <d v="2019-08-18T00:00:00"/>
    <m/>
    <n v="590"/>
    <n v="1"/>
    <n v="35"/>
    <s v="Old Tenisonians"/>
    <n v="2"/>
    <s v="Clapham In"/>
    <n v="128"/>
    <n v="10"/>
    <n v="34.6666666666666"/>
    <n v="177"/>
    <n v="6"/>
    <n v="35"/>
    <n v="305"/>
    <n v="16"/>
    <n v="69.6666666666666"/>
    <s v="Lost 49 runs"/>
    <m/>
    <m/>
    <m/>
    <m/>
    <n v="1"/>
    <n v="16"/>
    <n v="1"/>
    <n v="0"/>
  </r>
  <r>
    <x v="31"/>
    <d v="2019-08-25T00:00:00"/>
    <m/>
    <n v="591"/>
    <n v="1"/>
    <n v="35"/>
    <s v="Abbey RG"/>
    <n v="1"/>
    <s v="Bricklayer's Arms"/>
    <n v="247"/>
    <n v="6"/>
    <n v="35"/>
    <n v="170"/>
    <n v="5"/>
    <n v="35"/>
    <n v="417"/>
    <n v="11"/>
    <n v="70"/>
    <s v="Won 77 runs"/>
    <n v="1"/>
    <m/>
    <m/>
    <m/>
    <m/>
    <n v="11"/>
    <m/>
    <m/>
  </r>
  <r>
    <x v="31"/>
    <d v="2019-09-01T00:00:00"/>
    <m/>
    <n v="592"/>
    <n v="1"/>
    <n v="40"/>
    <s v="Paulin Ground"/>
    <n v="1"/>
    <s v="Winchmore Hill Tigers"/>
    <n v="198"/>
    <n v="9"/>
    <n v="40"/>
    <n v="199"/>
    <n v="7"/>
    <n v="38.1666666666666"/>
    <n v="397"/>
    <n v="16"/>
    <n v="78.1666666666666"/>
    <s v="Lost 3 wickets"/>
    <m/>
    <m/>
    <m/>
    <m/>
    <n v="1"/>
    <n v="16"/>
    <m/>
    <m/>
  </r>
  <r>
    <x v="31"/>
    <d v="2019-09-07T00:00:00"/>
    <m/>
    <n v="593"/>
    <n v="1"/>
    <n v="35"/>
    <s v="Haydons Road RG"/>
    <n v="1"/>
    <s v="Squirrels"/>
    <n v="180"/>
    <n v="6"/>
    <n v="35"/>
    <n v="129"/>
    <n v="9"/>
    <n v="29.1666666666666"/>
    <n v="309"/>
    <n v="15"/>
    <n v="64.1666666666666"/>
    <s v="Won 41 runs"/>
    <n v="1"/>
    <m/>
    <m/>
    <m/>
    <m/>
    <n v="15"/>
    <m/>
    <m/>
  </r>
  <r>
    <x v="31"/>
    <d v="2019-09-15T00:00:00"/>
    <m/>
    <n v="594"/>
    <n v="1"/>
    <n v="35"/>
    <s v="Chiswick House"/>
    <n v="2"/>
    <s v="Salix"/>
    <n v="149"/>
    <n v="1"/>
    <n v="20.6666666666666"/>
    <n v="145"/>
    <n v="10"/>
    <n v="33.1666666666666"/>
    <n v="294"/>
    <n v="11"/>
    <n v="53.833333333333201"/>
    <s v="Won 9 wickets"/>
    <n v="1"/>
    <m/>
    <m/>
    <m/>
    <m/>
    <n v="11"/>
    <m/>
    <m/>
  </r>
  <r>
    <x v="31"/>
    <d v="2019-09-21T00:00:00"/>
    <m/>
    <n v="595"/>
    <n v="1"/>
    <n v="35"/>
    <s v="Marble Hill Park"/>
    <n v="1"/>
    <s v="Crossbats"/>
    <n v="303"/>
    <n v="7"/>
    <n v="35"/>
    <n v="189"/>
    <n v="6"/>
    <n v="35"/>
    <n v="492"/>
    <n v="13"/>
    <n v="70"/>
    <s v="Won 114 runs"/>
    <n v="1"/>
    <m/>
    <m/>
    <m/>
    <m/>
    <n v="13"/>
    <m/>
    <m/>
  </r>
  <r>
    <x v="31"/>
    <d v="2019-09-22T00:00:00"/>
    <m/>
    <n v="596"/>
    <n v="1"/>
    <n v="30"/>
    <s v="Hale Common"/>
    <n v="1"/>
    <s v="Hale"/>
    <n v="187"/>
    <n v="9"/>
    <n v="30"/>
    <n v="111"/>
    <n v="3"/>
    <n v="30"/>
    <n v="298"/>
    <n v="12"/>
    <n v="60"/>
    <s v="Won 76 runs"/>
    <n v="1"/>
    <m/>
    <m/>
    <m/>
    <m/>
    <n v="12"/>
    <m/>
    <m/>
  </r>
  <r>
    <x v="32"/>
    <d v="2020-07-19T00:00:00"/>
    <m/>
    <n v="597"/>
    <n v="1"/>
    <n v="40"/>
    <s v="Old Tenisonians"/>
    <n v="1"/>
    <s v="Battersea Eagles"/>
    <n v="184"/>
    <n v="10"/>
    <n v="39.5"/>
    <n v="164"/>
    <n v="10"/>
    <n v="35"/>
    <n v="348"/>
    <n v="20"/>
    <n v="74.5"/>
    <s v="Won 20 runs"/>
    <n v="1"/>
    <m/>
    <m/>
    <m/>
    <m/>
    <n v="20"/>
    <n v="1"/>
    <n v="0"/>
  </r>
  <r>
    <x v="32"/>
    <d v="2020-07-26T00:00:00"/>
    <m/>
    <n v="598"/>
    <n v="1"/>
    <n v="40"/>
    <s v="Abbey RG"/>
    <n v="1"/>
    <s v="Bricklayer's Arms"/>
    <n v="200"/>
    <n v="9"/>
    <n v="40"/>
    <n v="201"/>
    <n v="4"/>
    <n v="38"/>
    <n v="401"/>
    <n v="13"/>
    <n v="78"/>
    <s v="Lost 6 wickets"/>
    <m/>
    <m/>
    <m/>
    <m/>
    <n v="1"/>
    <n v="13"/>
    <m/>
    <m/>
  </r>
  <r>
    <x v="32"/>
    <d v="2020-08-02T00:00:00"/>
    <m/>
    <n v="599"/>
    <n v="1"/>
    <n v="35"/>
    <s v="Old Tenisonians"/>
    <n v="1"/>
    <s v="Kempton"/>
    <n v="252"/>
    <n v="7"/>
    <n v="35"/>
    <n v="213"/>
    <n v="10"/>
    <n v="34.8333333333333"/>
    <n v="465"/>
    <n v="17"/>
    <n v="69.8333333333333"/>
    <s v="Won 39 runs"/>
    <n v="1"/>
    <m/>
    <m/>
    <m/>
    <m/>
    <n v="17"/>
    <n v="1"/>
    <n v="0"/>
  </r>
  <r>
    <x v="32"/>
    <d v="2020-08-09T00:00:00"/>
    <m/>
    <n v="600"/>
    <n v="1"/>
    <n v="40"/>
    <s v="Durston House"/>
    <n v="1"/>
    <s v="Northfields"/>
    <n v="98"/>
    <n v="10"/>
    <n v="23"/>
    <n v="82"/>
    <n v="10"/>
    <n v="38.3333333333333"/>
    <n v="180"/>
    <n v="20"/>
    <n v="61.3333333333333"/>
    <s v="Won 17 runs"/>
    <n v="1"/>
    <m/>
    <m/>
    <m/>
    <m/>
    <n v="20"/>
    <m/>
    <m/>
  </r>
  <r>
    <x v="32"/>
    <d v="2020-08-16T00:00:00"/>
    <m/>
    <n v="601"/>
    <n v="1"/>
    <n v="35"/>
    <s v="Old Tenisonians"/>
    <n v="1"/>
    <s v="Clapham In"/>
    <n v="246"/>
    <n v="5"/>
    <n v="35"/>
    <n v="148"/>
    <n v="7"/>
    <n v="35"/>
    <n v="394"/>
    <n v="12"/>
    <n v="70"/>
    <s v="Won 98 runs"/>
    <n v="1"/>
    <m/>
    <m/>
    <m/>
    <m/>
    <n v="12"/>
    <n v="1"/>
    <n v="0"/>
  </r>
  <r>
    <x v="32"/>
    <d v="2020-08-23T00:00:00"/>
    <m/>
    <n v="602"/>
    <n v="1"/>
    <n v="35"/>
    <s v="Old Tenisonians"/>
    <n v="2"/>
    <s v="Bricklayer's Arms"/>
    <n v="116"/>
    <n v="5"/>
    <n v="21.1666666666666"/>
    <n v="110"/>
    <n v="10"/>
    <n v="34.5"/>
    <n v="226"/>
    <n v="15"/>
    <n v="55.6666666666666"/>
    <s v="Won 5 wickets"/>
    <n v="1"/>
    <m/>
    <m/>
    <m/>
    <m/>
    <n v="15"/>
    <n v="1"/>
    <n v="0"/>
  </r>
  <r>
    <x v="32"/>
    <d v="2020-08-31T00:00:00"/>
    <m/>
    <n v="603"/>
    <n v="1"/>
    <n v="40"/>
    <s v="Paulin Ground"/>
    <n v="2"/>
    <s v="Winchmore Hill Tigers"/>
    <n v="187"/>
    <n v="10"/>
    <n v="40"/>
    <n v="145"/>
    <n v="11"/>
    <n v="38.6666666666666"/>
    <n v="332"/>
    <n v="21"/>
    <n v="78.6666666666666"/>
    <s v="Won 42 runs"/>
    <n v="1"/>
    <m/>
    <m/>
    <m/>
    <m/>
    <n v="21"/>
    <m/>
    <m/>
  </r>
  <r>
    <x v="32"/>
    <d v="2020-09-05T00:00:00"/>
    <m/>
    <n v="604"/>
    <n v="1"/>
    <n v="40"/>
    <s v="Long Ditton RG"/>
    <n v="1"/>
    <s v="Squirrels"/>
    <n v="132"/>
    <n v="10"/>
    <n v="30.3333333333333"/>
    <n v="135"/>
    <n v="9"/>
    <n v="30.5"/>
    <n v="267"/>
    <n v="19"/>
    <n v="60.8333333333333"/>
    <s v="Lost 1 wicket"/>
    <m/>
    <m/>
    <m/>
    <m/>
    <n v="1"/>
    <n v="19"/>
    <m/>
    <m/>
  </r>
  <r>
    <x v="32"/>
    <d v="2020-09-06T00:00:00"/>
    <m/>
    <n v="605"/>
    <n v="1"/>
    <n v="35"/>
    <s v="Wycombe House"/>
    <n v="1"/>
    <s v="Millfields"/>
    <n v="225"/>
    <n v="8"/>
    <n v="35"/>
    <n v="88"/>
    <n v="10"/>
    <n v="24"/>
    <n v="313"/>
    <n v="18"/>
    <n v="59"/>
    <s v="Won 137 runs"/>
    <n v="1"/>
    <m/>
    <m/>
    <m/>
    <m/>
    <n v="18"/>
    <m/>
    <m/>
  </r>
  <r>
    <x v="32"/>
    <d v="2020-09-13T00:00:00"/>
    <m/>
    <n v="606"/>
    <n v="1"/>
    <n v="40"/>
    <s v="Holtwhites Trinibis"/>
    <n v="2"/>
    <s v="Holtwhites Trinibis"/>
    <n v="198"/>
    <n v="7"/>
    <n v="35"/>
    <n v="194"/>
    <n v="4"/>
    <n v="40"/>
    <n v="392"/>
    <n v="11"/>
    <n v="75"/>
    <s v="Won 7 wickets"/>
    <n v="1"/>
    <m/>
    <m/>
    <m/>
    <m/>
    <n v="11"/>
    <m/>
    <m/>
  </r>
  <r>
    <x v="32"/>
    <d v="2020-09-20T00:00:00"/>
    <m/>
    <n v="607"/>
    <n v="1"/>
    <n v="40"/>
    <s v="Haydons Road RG"/>
    <n v="2"/>
    <s v="Salix"/>
    <n v="141"/>
    <n v="7"/>
    <n v="35.1666666666666"/>
    <n v="140"/>
    <n v="11"/>
    <n v="35.1666666666666"/>
    <n v="281"/>
    <n v="18"/>
    <n v="70.333333333333201"/>
    <s v="Won 4 wickets"/>
    <n v="1"/>
    <m/>
    <m/>
    <m/>
    <m/>
    <n v="18"/>
    <m/>
    <m/>
  </r>
  <r>
    <x v="33"/>
    <d v="2021-04-10T00:00:00"/>
    <m/>
    <n v="608"/>
    <n v="1"/>
    <n v="35"/>
    <s v="Marble Hill Park"/>
    <n v="1"/>
    <s v="Crossbats"/>
    <n v="202"/>
    <n v="7"/>
    <n v="35"/>
    <n v="194"/>
    <n v="7"/>
    <n v="35"/>
    <n v="396"/>
    <n v="14"/>
    <n v="70"/>
    <s v="Won 8 runs"/>
    <n v="1"/>
    <m/>
    <m/>
    <m/>
    <m/>
    <n v="14"/>
    <n v="5"/>
    <n v="19"/>
  </r>
  <r>
    <x v="33"/>
    <d v="2021-04-25T00:00:00"/>
    <m/>
    <n v="609"/>
    <n v="1"/>
    <n v="35"/>
    <s v="Byfleet"/>
    <n v="2"/>
    <s v="Byfleet"/>
    <n v="184"/>
    <n v="6"/>
    <n v="35"/>
    <n v="185"/>
    <n v="6"/>
    <n v="35"/>
    <n v="369"/>
    <n v="12"/>
    <n v="70"/>
    <s v="Won 4 wickets"/>
    <n v="1"/>
    <m/>
    <m/>
    <m/>
    <m/>
    <n v="12"/>
    <n v="3"/>
    <n v="3"/>
  </r>
  <r>
    <x v="33"/>
    <d v="2021-05-02T00:00:00"/>
    <m/>
    <n v="610"/>
    <n v="1"/>
    <n v="40"/>
    <s v="F.W.E. Goates MG"/>
    <n v="2"/>
    <s v="Binfield"/>
    <n v="188"/>
    <n v="7"/>
    <n v="38.1666666666666"/>
    <n v="187"/>
    <n v="7"/>
    <n v="40"/>
    <n v="375"/>
    <n v="14"/>
    <n v="78.1666666666666"/>
    <s v="Won 3 wickets"/>
    <n v="1"/>
    <m/>
    <m/>
    <m/>
    <m/>
    <n v="14"/>
    <n v="4"/>
    <n v="11"/>
  </r>
  <r>
    <x v="33"/>
    <d v="2021-05-30T00:00:00"/>
    <m/>
    <n v="611"/>
    <n v="1"/>
    <n v="40"/>
    <s v="Wycombe House"/>
    <n v="2"/>
    <s v="St Anne's Allstars"/>
    <n v="172"/>
    <n v="6"/>
    <n v="29.3333333333333"/>
    <n v="171"/>
    <n v="10"/>
    <n v="39.5"/>
    <n v="343"/>
    <n v="16"/>
    <n v="68.8333333333333"/>
    <s v="Won 4 wickets"/>
    <n v="1"/>
    <m/>
    <m/>
    <m/>
    <m/>
    <n v="16"/>
    <n v="16"/>
    <n v="6"/>
  </r>
  <r>
    <x v="33"/>
    <d v="2021-06-06T00:00:00"/>
    <m/>
    <n v="612"/>
    <n v="1"/>
    <n v="40"/>
    <s v="Old Tenisonians"/>
    <n v="2"/>
    <s v="Plastics"/>
    <n v="97"/>
    <n v="10"/>
    <n v="21.5"/>
    <n v="179"/>
    <n v="10"/>
    <n v="31.3333333333333"/>
    <n v="276"/>
    <n v="20"/>
    <n v="52.8333333333333"/>
    <s v="Lost 82 runs"/>
    <m/>
    <m/>
    <m/>
    <m/>
    <n v="1"/>
    <n v="20"/>
    <n v="3"/>
    <n v="4"/>
  </r>
  <r>
    <x v="33"/>
    <d v="2021-06-13T00:00:00"/>
    <m/>
    <n v="613"/>
    <n v="1"/>
    <n v="40"/>
    <s v="Teddington Town"/>
    <n v="1"/>
    <s v="Teddington Town"/>
    <n v="148"/>
    <n v="10"/>
    <n v="37.5"/>
    <n v="151"/>
    <n v="6"/>
    <n v="39.6666666666666"/>
    <n v="299"/>
    <n v="16"/>
    <n v="77.1666666666666"/>
    <s v="Lost 4 wickets"/>
    <m/>
    <m/>
    <m/>
    <m/>
    <n v="1"/>
    <n v="16"/>
    <n v="15"/>
    <n v="12"/>
  </r>
  <r>
    <x v="33"/>
    <d v="2021-06-20T00:00:00"/>
    <m/>
    <n v="614"/>
    <n v="1"/>
    <n v="35"/>
    <s v="Chiswick House"/>
    <n v="1"/>
    <s v="Salix"/>
    <n v="143"/>
    <n v="8"/>
    <n v="35"/>
    <n v="145"/>
    <n v="4"/>
    <n v="30.8333333333333"/>
    <n v="288"/>
    <n v="12"/>
    <n v="65.8333333333333"/>
    <s v="Lost 6 wickets"/>
    <m/>
    <m/>
    <m/>
    <m/>
    <n v="1"/>
    <n v="12"/>
    <n v="3"/>
    <n v="2"/>
  </r>
  <r>
    <x v="33"/>
    <d v="2021-06-27T00:00:00"/>
    <m/>
    <n v="615"/>
    <n v="1"/>
    <n v="20"/>
    <s v="Old Tenisonians"/>
    <n v="2"/>
    <s v="Ottershaw"/>
    <n v="77"/>
    <n v="6"/>
    <n v="13"/>
    <n v="76"/>
    <n v="4"/>
    <n v="20"/>
    <n v="153"/>
    <n v="10"/>
    <n v="33"/>
    <s v="Won 4 wickets"/>
    <n v="1"/>
    <m/>
    <m/>
    <m/>
    <m/>
    <n v="10"/>
    <n v="6"/>
    <n v="4"/>
  </r>
  <r>
    <x v="33"/>
    <d v="2021-06-27T00:00:00"/>
    <m/>
    <n v="616"/>
    <n v="1"/>
    <n v="25"/>
    <s v="Old Tenisonians"/>
    <n v="2"/>
    <s v="Ottershaw"/>
    <n v="86"/>
    <n v="2"/>
    <n v="18.6666666666666"/>
    <n v="85"/>
    <n v="5"/>
    <n v="25"/>
    <n v="171"/>
    <n v="7"/>
    <n v="43.6666666666666"/>
    <s v="Won 8 wickets"/>
    <n v="1"/>
    <m/>
    <m/>
    <m/>
    <m/>
    <n v="7"/>
    <n v="2"/>
    <n v="1"/>
  </r>
  <r>
    <x v="33"/>
    <d v="2021-07-04T00:00:00"/>
    <m/>
    <n v="617"/>
    <n v="1"/>
    <n v="35"/>
    <s v="CSSC Chiswick"/>
    <n v="2"/>
    <s v="Whalers"/>
    <n v="102"/>
    <n v="8"/>
    <n v="29.1666666666666"/>
    <n v="101"/>
    <n v="7"/>
    <n v="35"/>
    <n v="203"/>
    <n v="15"/>
    <n v="64.1666666666666"/>
    <s v="Won 2 wickets"/>
    <n v="1"/>
    <m/>
    <m/>
    <m/>
    <m/>
    <n v="15"/>
    <n v="5"/>
    <n v="1"/>
  </r>
  <r>
    <x v="33"/>
    <d v="2021-07-11T00:00:00"/>
    <m/>
    <n v="618"/>
    <n v="1"/>
    <n v="35"/>
    <s v="Cottenham Park"/>
    <n v="1"/>
    <s v="Wimbledon United"/>
    <n v="151"/>
    <n v="9"/>
    <n v="35"/>
    <n v="52"/>
    <n v="10"/>
    <n v="25"/>
    <n v="203"/>
    <n v="19"/>
    <n v="60"/>
    <s v="Won 99 runs"/>
    <n v="1"/>
    <m/>
    <m/>
    <m/>
    <m/>
    <n v="19"/>
    <n v="16"/>
    <n v="1"/>
  </r>
  <r>
    <x v="33"/>
    <d v="2021-07-18T00:00:00"/>
    <m/>
    <n v="619"/>
    <n v="1"/>
    <n v="35"/>
    <s v="Normandy"/>
    <n v="1"/>
    <s v="Mpingwe"/>
    <n v="193"/>
    <n v="9"/>
    <n v="35"/>
    <n v="176"/>
    <n v="6"/>
    <n v="35"/>
    <n v="369"/>
    <n v="15"/>
    <n v="70"/>
    <s v="Won 17 runs"/>
    <n v="1"/>
    <m/>
    <m/>
    <m/>
    <m/>
    <n v="15"/>
    <n v="10"/>
    <n v="7"/>
  </r>
  <r>
    <x v="33"/>
    <d v="2021-07-25T00:00:00"/>
    <m/>
    <n v="620"/>
    <n v="1"/>
    <n v="35"/>
    <s v="Abbey RG"/>
    <n v="2"/>
    <s v="Bricklayer's Arms"/>
    <m/>
    <m/>
    <m/>
    <n v="8"/>
    <n v="0"/>
    <n v="1.6666666666666601"/>
    <n v="8"/>
    <n v="0"/>
    <n v="1.6666666666666601"/>
    <s v="Abandoned"/>
    <m/>
    <m/>
    <n v="1"/>
    <m/>
    <m/>
    <n v="0"/>
    <n v="0"/>
    <n v="2"/>
  </r>
  <r>
    <x v="33"/>
    <d v="2021-08-15T00:00:00"/>
    <m/>
    <n v="621"/>
    <n v="1"/>
    <n v="40"/>
    <s v="Wycombe House"/>
    <n v="1"/>
    <s v="Clapham In"/>
    <n v="205"/>
    <n v="8"/>
    <n v="40"/>
    <n v="206"/>
    <n v="5"/>
    <n v="38.8333333333333"/>
    <n v="411"/>
    <n v="13"/>
    <n v="78.8333333333333"/>
    <s v="Lost 5 wickets"/>
    <m/>
    <m/>
    <m/>
    <m/>
    <n v="1"/>
    <n v="13"/>
    <n v="8"/>
    <n v="4"/>
  </r>
  <r>
    <x v="33"/>
    <d v="2021-08-22T00:00:00"/>
    <m/>
    <n v="622"/>
    <n v="1"/>
    <n v="35"/>
    <s v="Old Tenisonians"/>
    <n v="2"/>
    <s v="Bricklayer's Arms"/>
    <n v="101"/>
    <n v="2"/>
    <n v="28.6666666666666"/>
    <n v="131"/>
    <n v="8"/>
    <n v="35"/>
    <n v="232"/>
    <n v="10"/>
    <n v="63.6666666666666"/>
    <s v="Abandoned"/>
    <m/>
    <m/>
    <n v="1"/>
    <m/>
    <m/>
    <n v="10"/>
    <n v="9"/>
    <n v="9"/>
  </r>
  <r>
    <x v="33"/>
    <d v="2021-08-29T00:00:00"/>
    <m/>
    <n v="623"/>
    <n v="1"/>
    <n v="40"/>
    <s v="Old Tenisonians"/>
    <n v="2"/>
    <s v="Mpingwe"/>
    <n v="155"/>
    <n v="7"/>
    <n v="37.1666666666666"/>
    <n v="154"/>
    <n v="8"/>
    <n v="40"/>
    <n v="309"/>
    <n v="15"/>
    <n v="77.1666666666666"/>
    <s v="Won 3 wickets"/>
    <n v="1"/>
    <m/>
    <m/>
    <m/>
    <m/>
    <n v="15"/>
    <n v="7"/>
    <n v="8"/>
  </r>
  <r>
    <x v="33"/>
    <d v="2021-09-04T00:00:00"/>
    <m/>
    <n v="624"/>
    <n v="1"/>
    <n v="35"/>
    <s v="Long Ditton RG"/>
    <n v="2"/>
    <s v="Squirrels"/>
    <n v="127"/>
    <n v="10"/>
    <n v="31.1666666666666"/>
    <n v="191"/>
    <n v="9"/>
    <n v="35"/>
    <n v="318"/>
    <n v="19"/>
    <n v="66.1666666666666"/>
    <s v="Lost 64 runs"/>
    <m/>
    <m/>
    <m/>
    <m/>
    <n v="1"/>
    <n v="19"/>
    <n v="12"/>
    <n v="1"/>
  </r>
  <r>
    <x v="33"/>
    <d v="2021-09-05T00:00:00"/>
    <m/>
    <n v="625"/>
    <n v="1"/>
    <n v="35"/>
    <s v="Wycombe House"/>
    <n v="2"/>
    <s v="Millfields"/>
    <n v="204"/>
    <n v="4"/>
    <n v="31.3333333333333"/>
    <n v="201"/>
    <n v="10"/>
    <n v="35"/>
    <n v="405"/>
    <n v="14"/>
    <n v="66.3333333333333"/>
    <s v="Won 6 wickets"/>
    <n v="1"/>
    <m/>
    <m/>
    <m/>
    <m/>
    <n v="14"/>
    <n v="14"/>
    <n v="16"/>
  </r>
  <r>
    <x v="33"/>
    <d v="2021-09-12T00:00:00"/>
    <m/>
    <n v="626"/>
    <n v="1"/>
    <n v="40"/>
    <s v="Holtwhites Trinibis"/>
    <n v="1"/>
    <s v="Holtwhites Trinibis"/>
    <n v="275"/>
    <n v="8"/>
    <n v="40"/>
    <n v="185"/>
    <n v="7"/>
    <n v="40"/>
    <n v="460"/>
    <n v="15"/>
    <n v="80"/>
    <s v="Won 90 runs"/>
    <n v="1"/>
    <m/>
    <m/>
    <m/>
    <m/>
    <n v="15"/>
    <n v="27"/>
    <n v="7"/>
  </r>
  <r>
    <x v="33"/>
    <d v="2021-09-19T00:00:00"/>
    <m/>
    <n v="627"/>
    <n v="1"/>
    <n v="35"/>
    <s v="Nursery Road RG"/>
    <n v="1"/>
    <s v="Salix"/>
    <n v="22"/>
    <n v="0"/>
    <n v="4.5"/>
    <m/>
    <m/>
    <m/>
    <n v="22"/>
    <n v="0"/>
    <n v="4.5"/>
    <s v="Abandoned"/>
    <m/>
    <m/>
    <n v="1"/>
    <m/>
    <m/>
    <n v="0"/>
    <n v="0"/>
    <n v="0"/>
  </r>
  <r>
    <x v="33"/>
    <d v="2021-09-26T00:00:00"/>
    <m/>
    <n v="628"/>
    <n v="1"/>
    <n v="35"/>
    <s v="Lampton School"/>
    <n v="1"/>
    <s v="Chiswick"/>
    <n v="183"/>
    <n v="10"/>
    <n v="35"/>
    <n v="141"/>
    <n v="10"/>
    <n v="32.5"/>
    <n v="324"/>
    <n v="20"/>
    <n v="67.5"/>
    <s v="Won 42 runs"/>
    <n v="1"/>
    <m/>
    <m/>
    <m/>
    <m/>
    <n v="20"/>
    <n v="13"/>
    <n v="10"/>
  </r>
  <r>
    <x v="33"/>
    <d v="2021-10-03T00:00:00"/>
    <m/>
    <n v="629"/>
    <n v="1"/>
    <n v="35"/>
    <s v="New Romney"/>
    <n v="2"/>
    <s v="New Romney and Littlestone"/>
    <n v="206"/>
    <n v="5"/>
    <n v="32.5"/>
    <n v="203"/>
    <n v="10"/>
    <n v="35"/>
    <n v="409"/>
    <n v="15"/>
    <n v="67.5"/>
    <s v="Won 5 wickets"/>
    <n v="1"/>
    <m/>
    <m/>
    <m/>
    <m/>
    <n v="15"/>
    <n v="13"/>
    <n v="10"/>
  </r>
  <r>
    <x v="34"/>
    <d v="2022-04-09T00:00:00"/>
    <m/>
    <n v="630"/>
    <n v="1"/>
    <n v="35"/>
    <s v="Marble Hill Park"/>
    <n v="2"/>
    <s v="Crossbats"/>
    <n v="109"/>
    <n v="10"/>
    <n v="31.3333333333333"/>
    <n v="181"/>
    <n v="7"/>
    <n v="35"/>
    <n v="290"/>
    <n v="17"/>
    <n v="66.3333333333333"/>
    <s v="Lost 72 runs"/>
    <m/>
    <m/>
    <m/>
    <m/>
    <n v="1"/>
    <n v="17"/>
    <n v="1"/>
    <n v="0"/>
  </r>
  <r>
    <x v="34"/>
    <d v="2022-04-17T00:00:00"/>
    <m/>
    <n v="631"/>
    <n v="1"/>
    <n v="35"/>
    <s v="Hollyfield School"/>
    <n v="1"/>
    <s v="Hook and Southborough"/>
    <n v="170"/>
    <n v="10"/>
    <n v="37.8333333333333"/>
    <n v="80"/>
    <n v="10"/>
    <n v="29.6666666666666"/>
    <n v="250"/>
    <n v="20"/>
    <n v="67.499999999999901"/>
    <s v="Won 90 runs"/>
    <n v="1"/>
    <m/>
    <m/>
    <m/>
    <m/>
    <n v="20"/>
    <n v="1"/>
    <n v="4"/>
  </r>
  <r>
    <x v="34"/>
    <d v="2022-04-24T00:00:00"/>
    <m/>
    <n v="632"/>
    <n v="1"/>
    <n v="35"/>
    <s v="Hayes"/>
    <n v="2"/>
    <s v="Hayes"/>
    <n v="180"/>
    <n v="10"/>
    <n v="35.1666666666666"/>
    <n v="221"/>
    <n v="10"/>
    <n v="32.8333333333333"/>
    <n v="401"/>
    <n v="20"/>
    <n v="67.999999999999901"/>
    <s v="Lost 41 runs"/>
    <m/>
    <m/>
    <m/>
    <m/>
    <n v="1"/>
    <n v="20"/>
    <n v="5"/>
    <n v="3"/>
  </r>
  <r>
    <x v="34"/>
    <d v="2022-05-01T00:00:00"/>
    <m/>
    <n v="633"/>
    <n v="1"/>
    <n v="35"/>
    <s v="F.W.E. Goates MG"/>
    <n v="1"/>
    <s v="Binfield"/>
    <n v="215"/>
    <n v="4"/>
    <n v="35"/>
    <n v="134"/>
    <n v="9"/>
    <n v="35"/>
    <n v="349"/>
    <n v="13"/>
    <n v="70"/>
    <s v="Won 81 runs"/>
    <n v="1"/>
    <m/>
    <m/>
    <m/>
    <m/>
    <n v="13"/>
    <n v="1"/>
    <n v="4"/>
  </r>
  <r>
    <x v="34"/>
    <d v="2022-05-08T00:00:00"/>
    <m/>
    <n v="634"/>
    <n v="1"/>
    <n v="35"/>
    <s v="Old Tenisonians"/>
    <n v="1"/>
    <s v="Wimbledon United"/>
    <n v="217"/>
    <n v="8"/>
    <n v="35"/>
    <n v="90"/>
    <n v="10"/>
    <n v="35"/>
    <n v="307"/>
    <n v="18"/>
    <n v="70"/>
    <s v="Won 127 runs"/>
    <n v="1"/>
    <m/>
    <m/>
    <m/>
    <m/>
    <n v="18"/>
    <n v="1"/>
    <n v="4"/>
  </r>
  <r>
    <x v="34"/>
    <d v="2022-05-22T00:00:00"/>
    <m/>
    <n v="635"/>
    <n v="1"/>
    <n v="40"/>
    <s v="Durston House"/>
    <n v="1"/>
    <s v="Northfields"/>
    <n v="189"/>
    <n v="10"/>
    <n v="39.3333333333333"/>
    <n v="191"/>
    <n v="6"/>
    <n v="38.6666666666666"/>
    <n v="380"/>
    <n v="16"/>
    <n v="77.999999999999901"/>
    <s v="Lost 4 wickets"/>
    <m/>
    <m/>
    <m/>
    <m/>
    <n v="1"/>
    <n v="16"/>
    <n v="5"/>
    <n v="3"/>
  </r>
  <r>
    <x v="34"/>
    <d v="2022-05-29T00:00:00"/>
    <m/>
    <n v="636"/>
    <n v="1"/>
    <n v="35"/>
    <s v="Wycombe House"/>
    <n v="1"/>
    <s v="St Anne's Allstars"/>
    <n v="224"/>
    <n v="5"/>
    <n v="35"/>
    <n v="136"/>
    <n v="9"/>
    <n v="35"/>
    <n v="360"/>
    <n v="14"/>
    <n v="70"/>
    <s v="Won 88 runs"/>
    <n v="1"/>
    <m/>
    <m/>
    <m/>
    <m/>
    <n v="14"/>
    <n v="14"/>
    <n v="16"/>
  </r>
  <r>
    <x v="34"/>
    <d v="2022-06-05T00:00:00"/>
    <m/>
    <n v="637"/>
    <n v="1"/>
    <n v="35"/>
    <s v="Raynes Park SG"/>
    <n v="1"/>
    <s v="Mpingwe"/>
    <n v="206"/>
    <n v="10"/>
    <n v="34.8333333333333"/>
    <n v="122"/>
    <n v="10"/>
    <n v="26.1666666666666"/>
    <n v="328"/>
    <n v="20"/>
    <n v="60.999999999999901"/>
    <s v="Won 84 runs"/>
    <n v="1"/>
    <m/>
    <m/>
    <m/>
    <m/>
    <n v="20"/>
    <n v="14"/>
    <n v="16"/>
  </r>
  <r>
    <x v="34"/>
    <d v="2022-06-12T00:00:00"/>
    <m/>
    <n v="638"/>
    <n v="1"/>
    <n v="40"/>
    <s v="Teddington Town"/>
    <n v="2"/>
    <s v="Teddington Town"/>
    <n v="220"/>
    <n v="3"/>
    <n v="31.3333333333333"/>
    <n v="216"/>
    <n v="3"/>
    <n v="40"/>
    <n v="436"/>
    <n v="6"/>
    <n v="71.3333333333333"/>
    <s v="Won 7 wickets"/>
    <n v="1"/>
    <m/>
    <m/>
    <m/>
    <m/>
    <n v="6"/>
    <n v="14"/>
    <n v="16"/>
  </r>
  <r>
    <x v="34"/>
    <d v="2022-06-19T00:00:00"/>
    <m/>
    <n v="639"/>
    <n v="1"/>
    <n v="35"/>
    <s v="Chiswick House"/>
    <n v="1"/>
    <s v="Salix"/>
    <n v="200"/>
    <n v="5"/>
    <n v="35"/>
    <n v="46"/>
    <n v="10"/>
    <n v="21.1666666666666"/>
    <n v="246"/>
    <n v="15"/>
    <n v="56.1666666666666"/>
    <s v="Won 154 runs"/>
    <n v="1"/>
    <m/>
    <m/>
    <m/>
    <m/>
    <n v="15"/>
    <n v="14"/>
    <n v="16"/>
  </r>
  <r>
    <x v="34"/>
    <d v="2022-06-26T00:00:00"/>
    <m/>
    <n v="640"/>
    <n v="1"/>
    <n v="40"/>
    <s v="Old Tenisonians"/>
    <n v="1"/>
    <s v="Ottershaw"/>
    <n v="250"/>
    <n v="9"/>
    <n v="40"/>
    <n v="135"/>
    <n v="10"/>
    <n v="27.5"/>
    <n v="385"/>
    <n v="19"/>
    <n v="67.5"/>
    <s v="Won 115 runs"/>
    <n v="1"/>
    <m/>
    <m/>
    <m/>
    <m/>
    <n v="19"/>
    <n v="14"/>
    <n v="16"/>
  </r>
  <r>
    <x v="34"/>
    <d v="2022-07-03T00:00:00"/>
    <m/>
    <n v="641"/>
    <n v="1"/>
    <n v="35"/>
    <s v="CSSC Chiswick"/>
    <n v="2"/>
    <s v="Whalers"/>
    <n v="182"/>
    <n v="3"/>
    <n v="30.6666666666666"/>
    <n v="178"/>
    <n v="5"/>
    <n v="35"/>
    <n v="360"/>
    <n v="8"/>
    <n v="65.6666666666666"/>
    <s v="Won 7 wickets"/>
    <n v="1"/>
    <m/>
    <m/>
    <m/>
    <m/>
    <n v="8"/>
    <n v="14"/>
    <n v="16"/>
  </r>
  <r>
    <x v="34"/>
    <d v="2022-07-10T00:00:00"/>
    <m/>
    <n v="642"/>
    <n v="1"/>
    <n v="35"/>
    <s v="Cottenham Park"/>
    <n v="1"/>
    <s v="Putney"/>
    <n v="312"/>
    <n v="9"/>
    <n v="40"/>
    <n v="201"/>
    <n v="10"/>
    <n v="33.166666666666003"/>
    <n v="513"/>
    <n v="19"/>
    <n v="73.166666666666003"/>
    <s v="Won 111 runs"/>
    <n v="1"/>
    <m/>
    <m/>
    <m/>
    <m/>
    <n v="19"/>
    <n v="14"/>
    <n v="16"/>
  </r>
  <r>
    <x v="34"/>
    <d v="2022-07-10T00:00:00"/>
    <m/>
    <n v="643"/>
    <n v="1"/>
    <n v="40"/>
    <s v="Cottenham Park"/>
    <n v="1"/>
    <s v="Putney"/>
    <n v="312"/>
    <n v="9"/>
    <n v="40"/>
    <n v="201"/>
    <n v="9"/>
    <n v="33.1666666666666"/>
    <n v="513"/>
    <n v="18"/>
    <n v="73.1666666666666"/>
    <s v="Won 111 runs"/>
    <m/>
    <m/>
    <m/>
    <m/>
    <m/>
    <n v="18"/>
    <m/>
    <m/>
  </r>
  <r>
    <x v="34"/>
    <d v="2022-07-17T00:00:00"/>
    <m/>
    <n v="644"/>
    <n v="1"/>
    <n v="35"/>
    <s v="Old Tenisonians"/>
    <n v="1"/>
    <s v="Squirrels"/>
    <n v="324"/>
    <n v="6"/>
    <n v="35"/>
    <n v="166"/>
    <n v="11"/>
    <n v="32"/>
    <n v="490"/>
    <n v="17"/>
    <n v="67"/>
    <s v="Won 158 runs"/>
    <n v="1"/>
    <m/>
    <m/>
    <m/>
    <m/>
    <n v="17"/>
    <n v="14"/>
    <n v="16"/>
  </r>
  <r>
    <x v="34"/>
    <d v="2022-07-24T00:00:00"/>
    <m/>
    <n v="645"/>
    <n v="1"/>
    <n v="40"/>
    <s v="Redbourn Common"/>
    <n v="2"/>
    <s v="Redbourn"/>
    <n v="74"/>
    <n v="2"/>
    <n v="14.2"/>
    <n v="232"/>
    <n v="8"/>
    <n v="40"/>
    <n v="306"/>
    <n v="10"/>
    <n v="54.2"/>
    <s v="Won 158 runs"/>
    <n v="1"/>
    <m/>
    <m/>
    <m/>
    <m/>
    <n v="10"/>
    <n v="14"/>
    <n v="16"/>
  </r>
  <r>
    <x v="34"/>
    <d v="2022-07-31T00:00:00"/>
    <m/>
    <n v="646"/>
    <n v="1"/>
    <n v="40"/>
    <s v="Wycombe House"/>
    <n v="2"/>
    <s v="Wycombe House"/>
    <n v="219"/>
    <n v="5"/>
    <n v="32.3333333333333"/>
    <n v="215"/>
    <n v="7"/>
    <n v="40"/>
    <n v="434"/>
    <n v="12"/>
    <n v="72.3333333333333"/>
    <s v="Won 5 wickets"/>
    <n v="1"/>
    <m/>
    <m/>
    <m/>
    <m/>
    <n v="12"/>
    <n v="14"/>
    <n v="16"/>
  </r>
  <r>
    <x v="34"/>
    <d v="2022-08-07T00:00:00"/>
    <m/>
    <n v="647"/>
    <n v="1"/>
    <n v="35"/>
    <s v="Old Tenisonians"/>
    <n v="1"/>
    <s v="Northfields"/>
    <n v="212"/>
    <n v="9"/>
    <n v="35"/>
    <n v="138"/>
    <n v="10"/>
    <n v="29.6666666666666"/>
    <n v="350"/>
    <n v="19"/>
    <n v="64.6666666666666"/>
    <s v="Won 74 runs"/>
    <n v="1"/>
    <m/>
    <m/>
    <m/>
    <m/>
    <n v="19"/>
    <n v="14"/>
    <n v="16"/>
  </r>
  <r>
    <x v="34"/>
    <d v="2022-08-14T00:00:00"/>
    <m/>
    <n v="648"/>
    <n v="1"/>
    <n v="40"/>
    <s v="Old Tenisonians"/>
    <n v="1"/>
    <s v="Clapham In"/>
    <n v="175"/>
    <n v="10"/>
    <n v="29"/>
    <n v="190"/>
    <n v="4"/>
    <n v="35"/>
    <n v="365"/>
    <n v="14"/>
    <n v="64"/>
    <s v="Lost 15 runs"/>
    <m/>
    <m/>
    <m/>
    <m/>
    <n v="1"/>
    <n v="14"/>
    <n v="5"/>
    <n v="3"/>
  </r>
  <r>
    <x v="34"/>
    <d v="2022-08-20T00:00:00"/>
    <m/>
    <n v="649"/>
    <n v="1"/>
    <n v="35"/>
    <s v="Richmond Green"/>
    <n v="1"/>
    <s v="Prince's Head"/>
    <n v="260"/>
    <n v="10"/>
    <n v="33.8333333333333"/>
    <n v="117"/>
    <n v="9"/>
    <n v="23.5"/>
    <n v="377"/>
    <n v="19"/>
    <n v="57.3333333333333"/>
    <s v="Won 147 runs"/>
    <n v="1"/>
    <m/>
    <m/>
    <m/>
    <m/>
    <n v="19"/>
    <n v="14"/>
    <n v="16"/>
  </r>
  <r>
    <x v="34"/>
    <d v="2022-08-21T00:00:00"/>
    <m/>
    <n v="650"/>
    <n v="1"/>
    <n v="35"/>
    <s v="Old Tenisonians"/>
    <n v="2"/>
    <s v="Plastics"/>
    <n v="204"/>
    <n v="5"/>
    <n v="28.6666666666666"/>
    <n v="200"/>
    <n v="10"/>
    <n v="33.8333333333333"/>
    <n v="404"/>
    <n v="15"/>
    <n v="62.499999999999901"/>
    <s v="Won 5 wickets"/>
    <n v="1"/>
    <m/>
    <m/>
    <m/>
    <m/>
    <n v="15"/>
    <n v="14"/>
    <n v="1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54">
  <r>
    <n v="1988"/>
    <d v="1988-05-22T00:00:00"/>
    <m/>
    <n v="1"/>
    <n v="1"/>
    <x v="0"/>
    <s v="Boston Manor Park"/>
    <n v="2"/>
    <s v="West XI"/>
    <n v="115"/>
    <n v="10"/>
    <n v="31"/>
    <n v="150"/>
    <n v="10"/>
    <n v="34"/>
    <n v="265"/>
    <n v="20"/>
    <n v="65"/>
    <s v="Lost 35 runs"/>
    <m/>
    <m/>
    <m/>
    <m/>
    <n v="1"/>
    <n v="20"/>
    <m/>
    <n v="19"/>
  </r>
  <r>
    <n v="1988"/>
    <d v="1988-06-19T00:00:00"/>
    <m/>
    <n v="2"/>
    <n v="1"/>
    <x v="0"/>
    <s v="Marble Hill Park"/>
    <n v="2"/>
    <s v="East Harrow Cheetahs"/>
    <n v="100"/>
    <n v="10"/>
    <n v="25"/>
    <n v="163"/>
    <n v="10"/>
    <n v="34"/>
    <n v="263"/>
    <n v="20"/>
    <n v="59"/>
    <s v="Lost 63 runs"/>
    <m/>
    <m/>
    <m/>
    <m/>
    <n v="1"/>
    <n v="20"/>
    <m/>
    <m/>
  </r>
  <r>
    <n v="1988"/>
    <d v="1988-08-13T00:00:00"/>
    <m/>
    <n v="3"/>
    <n v="1"/>
    <x v="1"/>
    <s v="Windsor Grammar School"/>
    <n v="2"/>
    <s v="West XI"/>
    <n v="95"/>
    <n v="10"/>
    <n v="37"/>
    <n v="102"/>
    <n v="10"/>
    <n v="40"/>
    <n v="197"/>
    <n v="20"/>
    <n v="77"/>
    <s v="Lost 7 runs"/>
    <m/>
    <m/>
    <m/>
    <m/>
    <n v="1"/>
    <n v="20"/>
    <m/>
    <m/>
  </r>
  <r>
    <n v="1989"/>
    <d v="1989-05-13T00:00:00"/>
    <m/>
    <n v="4"/>
    <n v="1"/>
    <x v="0"/>
    <s v="Wimbledon Park"/>
    <n v="1"/>
    <s v="Enterprise"/>
    <n v="129"/>
    <n v="9"/>
    <n v="31"/>
    <n v="130"/>
    <n v="6"/>
    <n v="31"/>
    <n v="259"/>
    <n v="15"/>
    <n v="62"/>
    <s v="Lost 4 wickets"/>
    <m/>
    <m/>
    <m/>
    <m/>
    <n v="1"/>
    <n v="15"/>
    <m/>
    <m/>
  </r>
  <r>
    <n v="1989"/>
    <d v="1989-05-27T00:00:00"/>
    <m/>
    <n v="5"/>
    <n v="1"/>
    <x v="0"/>
    <s v="Cranford Park"/>
    <n v="2"/>
    <s v="East Harrow Cheetahs"/>
    <n v="54"/>
    <n v="8"/>
    <n v="17"/>
    <n v="101"/>
    <n v="9"/>
    <n v="25"/>
    <n v="155"/>
    <n v="17"/>
    <n v="42"/>
    <s v="Lost 47 runs"/>
    <m/>
    <m/>
    <m/>
    <m/>
    <n v="1"/>
    <n v="17"/>
    <m/>
    <m/>
  </r>
  <r>
    <n v="1989"/>
    <d v="1989-06-03T00:00:00"/>
    <m/>
    <n v="6"/>
    <n v="1"/>
    <x v="0"/>
    <s v="Cranford Park"/>
    <n v="1"/>
    <s v="West XI"/>
    <n v="100"/>
    <n v="8"/>
    <n v="30"/>
    <n v="101"/>
    <n v="2"/>
    <n v="20"/>
    <n v="201"/>
    <n v="10"/>
    <n v="50"/>
    <s v="Lost 8 wickets"/>
    <m/>
    <m/>
    <m/>
    <m/>
    <n v="1"/>
    <n v="10"/>
    <m/>
    <m/>
  </r>
  <r>
    <n v="1989"/>
    <d v="1989-06-11T00:00:00"/>
    <m/>
    <n v="7"/>
    <n v="1"/>
    <x v="0"/>
    <s v="Boston Manor Park"/>
    <n v="1"/>
    <s v="West XI"/>
    <n v="71"/>
    <n v="11"/>
    <n v="23.3333333333333"/>
    <n v="74"/>
    <n v="4"/>
    <n v="22"/>
    <n v="145"/>
    <n v="15"/>
    <n v="45.3333333333333"/>
    <s v="Lost 8 wickets"/>
    <m/>
    <m/>
    <m/>
    <m/>
    <n v="1"/>
    <n v="15"/>
    <m/>
    <m/>
  </r>
  <r>
    <n v="1989"/>
    <d v="1989-06-11T00:00:00"/>
    <m/>
    <n v="8"/>
    <n v="1"/>
    <x v="2"/>
    <s v="Boston Manor Park"/>
    <n v="1"/>
    <s v="West XI"/>
    <n v="85"/>
    <n v="4"/>
    <n v="10"/>
    <n v="77"/>
    <n v="4"/>
    <n v="10"/>
    <n v="162"/>
    <n v="8"/>
    <n v="20"/>
    <s v="Won 8 runs"/>
    <n v="1"/>
    <m/>
    <m/>
    <m/>
    <m/>
    <n v="8"/>
    <m/>
    <m/>
  </r>
  <r>
    <n v="1989"/>
    <d v="1989-06-24T00:00:00"/>
    <m/>
    <n v="9"/>
    <n v="1"/>
    <x v="0"/>
    <s v="Marble Hill Park"/>
    <n v="2"/>
    <s v="East Harrow Cheetahs"/>
    <n v="125"/>
    <n v="3"/>
    <n v="23.3333333333333"/>
    <n v="191"/>
    <n v="5"/>
    <n v="35"/>
    <n v="316"/>
    <n v="8"/>
    <n v="58.3333333333333"/>
    <s v="Abandoned"/>
    <m/>
    <m/>
    <n v="1"/>
    <m/>
    <m/>
    <n v="8"/>
    <m/>
    <m/>
  </r>
  <r>
    <n v="1989"/>
    <d v="1989-07-30T00:00:00"/>
    <m/>
    <n v="10"/>
    <n v="1"/>
    <x v="3"/>
    <s v="Lampton Park"/>
    <n v="1"/>
    <s v="Enterprise"/>
    <n v="141"/>
    <n v="7"/>
    <n v="30"/>
    <n v="136"/>
    <n v="9"/>
    <n v="25.1666666666666"/>
    <n v="277"/>
    <n v="16"/>
    <n v="55.1666666666666"/>
    <s v="Won 5 runs"/>
    <n v="1"/>
    <m/>
    <m/>
    <m/>
    <m/>
    <n v="16"/>
    <m/>
    <m/>
  </r>
  <r>
    <n v="1990"/>
    <d v="1990-04-29T00:00:00"/>
    <m/>
    <n v="11"/>
    <n v="1"/>
    <x v="0"/>
    <s v="Victoria RG"/>
    <n v="2"/>
    <s v="Enterprise"/>
    <n v="186"/>
    <n v="3"/>
    <n v="33.8333333333333"/>
    <n v="185"/>
    <n v="6"/>
    <n v="35"/>
    <n v="371"/>
    <n v="9"/>
    <n v="68.8333333333333"/>
    <s v="Won 7 wickets"/>
    <n v="1"/>
    <m/>
    <m/>
    <m/>
    <m/>
    <n v="9"/>
    <m/>
    <m/>
  </r>
  <r>
    <n v="1990"/>
    <d v="1990-05-27T00:00:00"/>
    <m/>
    <n v="12"/>
    <n v="1"/>
    <x v="0"/>
    <s v="North Acton RG"/>
    <n v="2"/>
    <s v="West XI"/>
    <n v="110"/>
    <n v="5"/>
    <n v="24.5"/>
    <n v="107"/>
    <n v="10"/>
    <n v="31.6666666666666"/>
    <n v="217"/>
    <n v="15"/>
    <n v="56.1666666666666"/>
    <s v="Won 5 wickets"/>
    <n v="1"/>
    <m/>
    <m/>
    <m/>
    <m/>
    <n v="15"/>
    <m/>
    <m/>
  </r>
  <r>
    <n v="1990"/>
    <d v="1990-06-03T00:00:00"/>
    <m/>
    <n v="13"/>
    <n v="1"/>
    <x v="4"/>
    <s v="Cranford Park"/>
    <n v="2"/>
    <s v="Enterprise"/>
    <n v="79"/>
    <n v="6"/>
    <n v="27.5"/>
    <n v="75"/>
    <n v="8"/>
    <n v="18.5"/>
    <n v="154"/>
    <n v="14"/>
    <n v="46"/>
    <s v="Won 4 wickets"/>
    <n v="1"/>
    <m/>
    <m/>
    <m/>
    <m/>
    <n v="14"/>
    <m/>
    <m/>
  </r>
  <r>
    <n v="1990"/>
    <d v="1990-06-17T00:00:00"/>
    <m/>
    <n v="14"/>
    <n v="1"/>
    <x v="0"/>
    <s v="Warren Farm"/>
    <n v="2"/>
    <s v="East Harrow Cheetahs"/>
    <n v="131"/>
    <n v="8"/>
    <n v="35"/>
    <n v="163"/>
    <n v="9"/>
    <n v="31"/>
    <n v="294"/>
    <n v="17"/>
    <n v="66"/>
    <s v="Lost 32 runs"/>
    <m/>
    <m/>
    <m/>
    <m/>
    <n v="1"/>
    <n v="17"/>
    <m/>
    <m/>
  </r>
  <r>
    <n v="1990"/>
    <d v="1990-07-15T00:00:00"/>
    <m/>
    <n v="15"/>
    <n v="1"/>
    <x v="0"/>
    <s v="Duke's Meadow"/>
    <n v="2"/>
    <s v="East Harrow Cheetahs"/>
    <n v="97"/>
    <n v="10"/>
    <n v="24.5"/>
    <n v="181"/>
    <n v="3"/>
    <n v="35"/>
    <n v="278"/>
    <n v="13"/>
    <n v="59.5"/>
    <s v="Lost 84 runs"/>
    <m/>
    <m/>
    <m/>
    <m/>
    <n v="1"/>
    <n v="13"/>
    <m/>
    <m/>
  </r>
  <r>
    <n v="1990"/>
    <d v="1990-07-29T00:00:00"/>
    <m/>
    <n v="16"/>
    <n v="1"/>
    <x v="1"/>
    <s v="Bishop's Park"/>
    <n v="2"/>
    <s v="Old Cubbonians"/>
    <n v="129"/>
    <n v="6"/>
    <n v="25.1666666666666"/>
    <n v="128"/>
    <n v="10"/>
    <n v="34.8333333333333"/>
    <n v="257"/>
    <n v="16"/>
    <n v="59.999999999999901"/>
    <s v="Won 4 wickets"/>
    <n v="1"/>
    <m/>
    <m/>
    <m/>
    <m/>
    <n v="16"/>
    <m/>
    <m/>
  </r>
  <r>
    <n v="1990"/>
    <d v="1990-08-12T00:00:00"/>
    <m/>
    <n v="17"/>
    <n v="1"/>
    <x v="0"/>
    <s v="Boston Manor Park"/>
    <n v="2"/>
    <s v="West XI"/>
    <n v="106"/>
    <n v="10"/>
    <n v="27.6666666666666"/>
    <n v="212"/>
    <n v="7"/>
    <n v="35"/>
    <n v="318"/>
    <n v="17"/>
    <n v="62.6666666666666"/>
    <s v="Lost 106 runs"/>
    <m/>
    <m/>
    <m/>
    <m/>
    <n v="1"/>
    <n v="17"/>
    <m/>
    <m/>
  </r>
  <r>
    <n v="1990"/>
    <d v="1990-08-19T00:00:00"/>
    <m/>
    <n v="18"/>
    <n v="1"/>
    <x v="3"/>
    <s v="Warren Farm"/>
    <n v="1"/>
    <s v="West XI"/>
    <n v="88"/>
    <n v="9"/>
    <n v="30"/>
    <n v="89"/>
    <n v="1"/>
    <n v="25"/>
    <n v="177"/>
    <n v="10"/>
    <n v="55"/>
    <s v="Lost 9 wickets"/>
    <m/>
    <m/>
    <m/>
    <m/>
    <n v="1"/>
    <n v="10"/>
    <m/>
    <m/>
  </r>
  <r>
    <n v="1990"/>
    <d v="1990-09-02T00:00:00"/>
    <m/>
    <n v="19"/>
    <n v="1"/>
    <x v="1"/>
    <s v="Victoria RG"/>
    <n v="1"/>
    <s v="Enterprise"/>
    <n v="119"/>
    <n v="9"/>
    <n v="40"/>
    <n v="121"/>
    <n v="7"/>
    <n v="33.1666666666666"/>
    <n v="240"/>
    <n v="16"/>
    <n v="73.1666666666666"/>
    <s v="Lost 3 wickets"/>
    <m/>
    <m/>
    <m/>
    <m/>
    <n v="1"/>
    <n v="16"/>
    <m/>
    <m/>
  </r>
  <r>
    <n v="1991"/>
    <d v="1991-04-28T00:00:00"/>
    <m/>
    <n v="20"/>
    <n v="1"/>
    <x v="1"/>
    <s v="Gunnersbury Park"/>
    <n v="2"/>
    <s v="Enterprise"/>
    <n v="124"/>
    <n v="10"/>
    <n v="24.5"/>
    <n v="212"/>
    <n v="6"/>
    <n v="40"/>
    <n v="336"/>
    <n v="16"/>
    <n v="64.5"/>
    <s v="Lost 88 runs"/>
    <m/>
    <m/>
    <m/>
    <m/>
    <n v="1"/>
    <n v="16"/>
    <m/>
    <m/>
  </r>
  <r>
    <n v="1991"/>
    <d v="1991-05-05T00:00:00"/>
    <m/>
    <n v="21"/>
    <n v="1"/>
    <x v="5"/>
    <s v="Gunnersbury Park"/>
    <n v="1"/>
    <s v="London Owls"/>
    <n v="51"/>
    <n v="8"/>
    <n v="18.3333333333333"/>
    <n v="42"/>
    <n v="8"/>
    <n v="28.6666666666666"/>
    <n v="93"/>
    <n v="16"/>
    <n v="46.999999999999901"/>
    <s v="Won 9 runs"/>
    <n v="1"/>
    <m/>
    <m/>
    <m/>
    <m/>
    <n v="16"/>
    <m/>
    <m/>
  </r>
  <r>
    <n v="1991"/>
    <d v="1991-05-26T00:00:00"/>
    <m/>
    <n v="22"/>
    <n v="1"/>
    <x v="0"/>
    <s v="Gunnersbury Park"/>
    <n v="2"/>
    <s v="West XI"/>
    <n v="87"/>
    <n v="10"/>
    <n v="32.1666666666666"/>
    <n v="108"/>
    <n v="10"/>
    <n v="34.1666666666666"/>
    <n v="195"/>
    <n v="20"/>
    <n v="66.333333333333201"/>
    <s v="Lost 21 runs"/>
    <m/>
    <m/>
    <m/>
    <m/>
    <n v="1"/>
    <n v="20"/>
    <m/>
    <m/>
  </r>
  <r>
    <n v="1991"/>
    <d v="1991-06-02T00:00:00"/>
    <m/>
    <n v="23"/>
    <n v="1"/>
    <x v="0"/>
    <s v="Grange Park"/>
    <n v="2"/>
    <s v="Old Cubbonians"/>
    <n v="82"/>
    <n v="5"/>
    <n v="32"/>
    <n v="81"/>
    <n v="10"/>
    <n v="31.5"/>
    <n v="163"/>
    <n v="15"/>
    <n v="63.5"/>
    <s v="Won 5 wickets"/>
    <n v="1"/>
    <m/>
    <m/>
    <m/>
    <m/>
    <n v="15"/>
    <m/>
    <m/>
  </r>
  <r>
    <n v="1991"/>
    <d v="1991-06-09T00:00:00"/>
    <m/>
    <n v="24"/>
    <n v="1"/>
    <x v="0"/>
    <s v="Victoria RG"/>
    <n v="1"/>
    <s v="Enterprise"/>
    <n v="132"/>
    <n v="9"/>
    <n v="31.8333333333333"/>
    <n v="84"/>
    <n v="10"/>
    <n v="28"/>
    <n v="216"/>
    <n v="19"/>
    <n v="59.8333333333333"/>
    <s v="Won 48 runs"/>
    <n v="1"/>
    <m/>
    <m/>
    <m/>
    <m/>
    <n v="19"/>
    <m/>
    <m/>
  </r>
  <r>
    <n v="1991"/>
    <d v="1991-06-30T00:00:00"/>
    <m/>
    <n v="25"/>
    <n v="1"/>
    <x v="0"/>
    <s v="Gunnersbury Park"/>
    <n v="2"/>
    <s v="East Harrow Cheetahs"/>
    <n v="69"/>
    <n v="9"/>
    <n v="26.6666666666666"/>
    <n v="89"/>
    <n v="10"/>
    <n v="26.8333333333333"/>
    <n v="158"/>
    <n v="19"/>
    <n v="53.499999999999901"/>
    <s v="Lost 20 runs"/>
    <m/>
    <m/>
    <m/>
    <m/>
    <n v="1"/>
    <n v="19"/>
    <m/>
    <m/>
  </r>
  <r>
    <n v="1991"/>
    <d v="1991-07-07T00:00:00"/>
    <m/>
    <n v="26"/>
    <n v="1"/>
    <x v="0"/>
    <s v="Gunnersbury Park"/>
    <n v="2"/>
    <s v="New Barbarian Weasels"/>
    <n v="95"/>
    <n v="3"/>
    <n v="29.3333333333333"/>
    <n v="93"/>
    <n v="10"/>
    <n v="25"/>
    <n v="188"/>
    <n v="13"/>
    <n v="54.3333333333333"/>
    <s v="Won 7 wickets"/>
    <n v="1"/>
    <m/>
    <m/>
    <m/>
    <m/>
    <n v="13"/>
    <m/>
    <m/>
  </r>
  <r>
    <n v="1991"/>
    <d v="1991-07-14T00:00:00"/>
    <m/>
    <n v="27"/>
    <n v="1"/>
    <x v="0"/>
    <s v="Duke's Meadow"/>
    <n v="1"/>
    <s v="East Harrow Cheetahs"/>
    <n v="79"/>
    <n v="10"/>
    <n v="23.1666666666666"/>
    <n v="80"/>
    <n v="2"/>
    <n v="12.6666666666666"/>
    <n v="159"/>
    <n v="12"/>
    <n v="35.833333333333201"/>
    <s v="Lost 8 wickets"/>
    <m/>
    <m/>
    <m/>
    <m/>
    <n v="1"/>
    <n v="12"/>
    <m/>
    <m/>
  </r>
  <r>
    <n v="1991"/>
    <d v="1991-07-21T00:00:00"/>
    <m/>
    <n v="28"/>
    <n v="1"/>
    <x v="0"/>
    <s v="Gunnersbury Park"/>
    <n v="1"/>
    <s v="Old Cubbonians"/>
    <n v="122"/>
    <n v="10"/>
    <n v="35"/>
    <n v="89"/>
    <n v="10"/>
    <n v="29.5"/>
    <n v="211"/>
    <n v="20"/>
    <n v="64.5"/>
    <s v="Won 33 runs"/>
    <n v="1"/>
    <m/>
    <m/>
    <m/>
    <m/>
    <n v="20"/>
    <m/>
    <m/>
  </r>
  <r>
    <n v="1991"/>
    <d v="1991-08-11T00:00:00"/>
    <m/>
    <n v="29"/>
    <n v="1"/>
    <x v="0"/>
    <s v="Boston Manor Park"/>
    <n v="2"/>
    <s v="West XI"/>
    <n v="101"/>
    <n v="9"/>
    <n v="35"/>
    <n v="162"/>
    <n v="2"/>
    <n v="35"/>
    <n v="263"/>
    <n v="11"/>
    <n v="70"/>
    <s v="Lost 61 runs"/>
    <m/>
    <m/>
    <m/>
    <m/>
    <n v="1"/>
    <n v="11"/>
    <m/>
    <m/>
  </r>
  <r>
    <n v="1991"/>
    <d v="1991-08-18T00:00:00"/>
    <m/>
    <n v="30"/>
    <n v="1"/>
    <x v="1"/>
    <s v="Gunnersbury Park"/>
    <n v="2"/>
    <s v="West XI"/>
    <n v="149"/>
    <n v="7"/>
    <n v="40"/>
    <n v="201"/>
    <n v="7"/>
    <n v="40"/>
    <n v="350"/>
    <n v="14"/>
    <n v="80"/>
    <s v="Lost 52 runs"/>
    <m/>
    <m/>
    <m/>
    <m/>
    <n v="1"/>
    <n v="14"/>
    <m/>
    <m/>
  </r>
  <r>
    <n v="1991"/>
    <d v="1991-09-01T00:00:00"/>
    <m/>
    <n v="31"/>
    <n v="1"/>
    <x v="1"/>
    <s v="Peel Centre"/>
    <n v="1"/>
    <s v="New Barbarian Weasels"/>
    <n v="254"/>
    <n v="5"/>
    <n v="40"/>
    <n v="198"/>
    <n v="8"/>
    <n v="40"/>
    <n v="452"/>
    <n v="13"/>
    <n v="80"/>
    <s v="Won 56 runs"/>
    <n v="1"/>
    <m/>
    <m/>
    <m/>
    <m/>
    <n v="13"/>
    <m/>
    <m/>
  </r>
  <r>
    <n v="1991"/>
    <d v="1991-09-08T00:00:00"/>
    <m/>
    <n v="32"/>
    <n v="1"/>
    <x v="6"/>
    <s v="Gunnersbury Park"/>
    <n v="1"/>
    <s v="Enterprise"/>
    <n v="99"/>
    <n v="10"/>
    <n v="27"/>
    <n v="17"/>
    <n v="6"/>
    <n v="6.1666666666666599"/>
    <n v="116"/>
    <n v="16"/>
    <n v="33.166666666666657"/>
    <s v="Won 82 runs"/>
    <n v="1"/>
    <m/>
    <m/>
    <m/>
    <m/>
    <n v="16"/>
    <m/>
    <m/>
  </r>
  <r>
    <n v="1992"/>
    <d v="1992-05-03T00:00:00"/>
    <m/>
    <n v="33"/>
    <n v="1"/>
    <x v="5"/>
    <s v="Alexandra RG"/>
    <n v="2"/>
    <s v="London Owls"/>
    <n v="87"/>
    <n v="4"/>
    <n v="22.1666666666666"/>
    <n v="84"/>
    <n v="10"/>
    <n v="38.3333333333333"/>
    <n v="171"/>
    <n v="14"/>
    <n v="60.499999999999901"/>
    <s v="Won 6 wickets"/>
    <n v="1"/>
    <m/>
    <m/>
    <m/>
    <m/>
    <n v="14"/>
    <m/>
    <m/>
  </r>
  <r>
    <n v="1992"/>
    <d v="1992-05-10T00:00:00"/>
    <m/>
    <n v="34"/>
    <n v="1"/>
    <x v="0"/>
    <s v="Victoria RG"/>
    <n v="1"/>
    <s v="Enterprise"/>
    <n v="246"/>
    <n v="3"/>
    <n v="35"/>
    <n v="223"/>
    <n v="7"/>
    <n v="35"/>
    <n v="469"/>
    <n v="10"/>
    <n v="70"/>
    <s v="Won 23 runs"/>
    <n v="1"/>
    <m/>
    <m/>
    <m/>
    <m/>
    <n v="10"/>
    <m/>
    <m/>
  </r>
  <r>
    <n v="1992"/>
    <d v="1992-05-17T00:00:00"/>
    <m/>
    <n v="35"/>
    <n v="1"/>
    <x v="0"/>
    <s v="Victoria RG"/>
    <n v="2"/>
    <s v="Old Cubbonians"/>
    <n v="148"/>
    <n v="5"/>
    <n v="32.8333333333333"/>
    <n v="146"/>
    <n v="6"/>
    <n v="35"/>
    <n v="294"/>
    <n v="11"/>
    <n v="67.8333333333333"/>
    <s v="Won 5 wickets"/>
    <n v="1"/>
    <m/>
    <m/>
    <m/>
    <m/>
    <n v="11"/>
    <m/>
    <m/>
  </r>
  <r>
    <n v="1992"/>
    <d v="1992-05-24T00:00:00"/>
    <m/>
    <n v="36"/>
    <n v="1"/>
    <x v="1"/>
    <s v="Victoria RG"/>
    <n v="2"/>
    <s v="West XI"/>
    <n v="119"/>
    <n v="10"/>
    <n v="29.5"/>
    <n v="263"/>
    <n v="6"/>
    <n v="40"/>
    <n v="382"/>
    <n v="16"/>
    <n v="69.5"/>
    <s v="Lost 144 runs"/>
    <m/>
    <m/>
    <m/>
    <m/>
    <n v="1"/>
    <n v="16"/>
    <m/>
    <m/>
  </r>
  <r>
    <n v="1992"/>
    <d v="1992-05-31T00:00:00"/>
    <m/>
    <n v="37"/>
    <n v="1"/>
    <x v="5"/>
    <s v="Wandsworth Common"/>
    <n v="1"/>
    <s v="London Owls"/>
    <n v="110"/>
    <n v="9"/>
    <n v="26.8333333333333"/>
    <n v="112"/>
    <n v="5"/>
    <n v="26.8333333333333"/>
    <n v="222"/>
    <n v="14"/>
    <n v="53.6666666666666"/>
    <s v="Lost 5 wickets"/>
    <m/>
    <m/>
    <m/>
    <m/>
    <n v="1"/>
    <n v="14"/>
    <m/>
    <m/>
  </r>
  <r>
    <n v="1992"/>
    <d v="1992-06-14T00:00:00"/>
    <m/>
    <n v="38"/>
    <n v="1"/>
    <x v="0"/>
    <s v="Boston Manor Park"/>
    <n v="2"/>
    <s v="West XI"/>
    <n v="90"/>
    <n v="10"/>
    <n v="35"/>
    <n v="181"/>
    <n v="5"/>
    <n v="35"/>
    <n v="271"/>
    <n v="15"/>
    <n v="70"/>
    <s v="Lost 91 runs"/>
    <m/>
    <m/>
    <m/>
    <m/>
    <n v="1"/>
    <n v="15"/>
    <m/>
    <m/>
  </r>
  <r>
    <n v="1992"/>
    <d v="1992-06-21T00:00:00"/>
    <m/>
    <n v="39"/>
    <n v="1"/>
    <x v="0"/>
    <s v="Victoria RG"/>
    <n v="1"/>
    <s v="Enterprise"/>
    <n v="151"/>
    <n v="6"/>
    <n v="35"/>
    <n v="143"/>
    <n v="11"/>
    <n v="32.3333333333333"/>
    <n v="294"/>
    <n v="17"/>
    <n v="67.3333333333333"/>
    <s v="Won 8 runs"/>
    <n v="1"/>
    <m/>
    <m/>
    <m/>
    <m/>
    <n v="17"/>
    <m/>
    <m/>
  </r>
  <r>
    <n v="1992"/>
    <d v="1992-06-28T00:00:00"/>
    <m/>
    <n v="40"/>
    <n v="1"/>
    <x v="1"/>
    <s v="Peel Centre"/>
    <n v="1"/>
    <s v="New Barbarian Weasels"/>
    <n v="148"/>
    <n v="9"/>
    <n v="37"/>
    <n v="93"/>
    <n v="10"/>
    <n v="28.1666666666666"/>
    <n v="241"/>
    <n v="19"/>
    <n v="65.1666666666666"/>
    <s v="Won 55 runs"/>
    <n v="1"/>
    <m/>
    <m/>
    <m/>
    <m/>
    <n v="19"/>
    <m/>
    <m/>
  </r>
  <r>
    <n v="1992"/>
    <d v="1992-07-05T00:00:00"/>
    <m/>
    <n v="41"/>
    <n v="1"/>
    <x v="0"/>
    <s v="Addington Park"/>
    <n v="1"/>
    <s v="Old Cubbonians"/>
    <n v="118"/>
    <n v="7"/>
    <n v="35"/>
    <n v="108"/>
    <n v="10"/>
    <n v="35"/>
    <n v="226"/>
    <n v="17"/>
    <n v="70"/>
    <s v="Won 10 runs"/>
    <n v="1"/>
    <m/>
    <m/>
    <m/>
    <m/>
    <n v="17"/>
    <m/>
    <m/>
  </r>
  <r>
    <n v="1992"/>
    <d v="1992-07-12T00:00:00"/>
    <m/>
    <n v="42"/>
    <n v="1"/>
    <x v="0"/>
    <s v="KGF Richmond"/>
    <n v="2"/>
    <s v="West XI"/>
    <n v="147"/>
    <n v="7"/>
    <n v="35"/>
    <n v="147"/>
    <n v="9"/>
    <n v="35"/>
    <n v="294"/>
    <n v="16"/>
    <n v="70"/>
    <s v="Tied"/>
    <m/>
    <m/>
    <m/>
    <n v="1"/>
    <m/>
    <n v="16"/>
    <m/>
    <m/>
  </r>
  <r>
    <n v="1992"/>
    <d v="1992-07-19T00:00:00"/>
    <m/>
    <n v="43"/>
    <n v="1"/>
    <x v="0"/>
    <s v="Victoria RG"/>
    <n v="1"/>
    <s v="New Barbarian Weasels"/>
    <n v="121"/>
    <n v="9"/>
    <n v="30.1666666666666"/>
    <n v="122"/>
    <n v="5"/>
    <n v="33.1666666666666"/>
    <n v="243"/>
    <n v="14"/>
    <n v="63.333333333333201"/>
    <s v="Lost 5 wickets"/>
    <m/>
    <m/>
    <m/>
    <m/>
    <n v="1"/>
    <n v="14"/>
    <m/>
    <m/>
  </r>
  <r>
    <n v="1992"/>
    <d v="1992-08-02T00:00:00"/>
    <m/>
    <n v="44"/>
    <n v="1"/>
    <x v="0"/>
    <s v="Duke’s Meadow"/>
    <n v="2"/>
    <s v="East Harrow Cheetahs"/>
    <n v="111"/>
    <n v="7"/>
    <n v="30"/>
    <n v="110"/>
    <n v="9"/>
    <n v="26"/>
    <n v="221"/>
    <n v="16"/>
    <n v="56"/>
    <s v="Won 2 wickets"/>
    <n v="1"/>
    <m/>
    <m/>
    <m/>
    <m/>
    <n v="16"/>
    <m/>
    <m/>
  </r>
  <r>
    <n v="1992"/>
    <d v="1992-08-16T00:00:00"/>
    <m/>
    <n v="45"/>
    <n v="1"/>
    <x v="0"/>
    <s v="Victoria RG"/>
    <n v="1"/>
    <s v="London Saints"/>
    <n v="97"/>
    <n v="10"/>
    <n v="35"/>
    <n v="96"/>
    <n v="8"/>
    <n v="35"/>
    <n v="193"/>
    <n v="18"/>
    <n v="70"/>
    <s v="Won 1 run"/>
    <n v="1"/>
    <m/>
    <m/>
    <m/>
    <m/>
    <n v="18"/>
    <m/>
    <m/>
  </r>
  <r>
    <n v="1992"/>
    <d v="1992-08-30T00:00:00"/>
    <m/>
    <n v="46"/>
    <n v="1"/>
    <x v="7"/>
    <s v="King’s College"/>
    <n v="1"/>
    <s v="FC Chad"/>
    <n v="114"/>
    <n v="7"/>
    <n v="20"/>
    <n v="86"/>
    <n v="9"/>
    <n v="20"/>
    <n v="200"/>
    <n v="16"/>
    <n v="40"/>
    <s v="Won 28 runs"/>
    <n v="1"/>
    <m/>
    <m/>
    <m/>
    <m/>
    <n v="16"/>
    <m/>
    <m/>
  </r>
  <r>
    <n v="1992"/>
    <d v="1992-08-30T00:00:00"/>
    <m/>
    <n v="47"/>
    <n v="1"/>
    <x v="7"/>
    <s v="King’s College"/>
    <n v="1"/>
    <s v="New Barbarian Weasels"/>
    <n v="124"/>
    <n v="2"/>
    <n v="20"/>
    <n v="95"/>
    <n v="5"/>
    <n v="20"/>
    <n v="219"/>
    <n v="7"/>
    <n v="40"/>
    <s v="Won 29 runs"/>
    <n v="1"/>
    <m/>
    <m/>
    <m/>
    <m/>
    <n v="7"/>
    <m/>
    <m/>
  </r>
  <r>
    <n v="1992"/>
    <d v="1992-09-06T00:00:00"/>
    <m/>
    <n v="48"/>
    <n v="1"/>
    <x v="0"/>
    <s v="Alexandra RG"/>
    <n v="1"/>
    <s v="East Harrow Cheetahs"/>
    <n v="82"/>
    <n v="9"/>
    <n v="35"/>
    <n v="83"/>
    <n v="3"/>
    <n v="25"/>
    <n v="165"/>
    <n v="12"/>
    <n v="60"/>
    <s v="Lost 7 wickets"/>
    <m/>
    <m/>
    <m/>
    <m/>
    <n v="1"/>
    <n v="12"/>
    <m/>
    <m/>
  </r>
  <r>
    <n v="1993"/>
    <d v="1993-04-25T00:00:00"/>
    <m/>
    <n v="49"/>
    <n v="1"/>
    <x v="0"/>
    <s v="Victoria RG"/>
    <n v="1"/>
    <s v="Lager Louts"/>
    <n v="98"/>
    <n v="8"/>
    <n v="31"/>
    <n v="99"/>
    <n v="8"/>
    <n v="31"/>
    <n v="197"/>
    <n v="16"/>
    <n v="62"/>
    <s v="Lost 1 wicket"/>
    <m/>
    <m/>
    <m/>
    <m/>
    <n v="1"/>
    <n v="16"/>
    <m/>
    <m/>
  </r>
  <r>
    <n v="1993"/>
    <d v="1993-05-02T00:00:00"/>
    <m/>
    <n v="50"/>
    <n v="1"/>
    <x v="1"/>
    <s v="Victoria RG"/>
    <n v="1"/>
    <s v="Enterprise"/>
    <n v="223"/>
    <n v="6"/>
    <n v="40"/>
    <n v="110"/>
    <n v="9"/>
    <n v="25"/>
    <n v="333"/>
    <n v="15"/>
    <n v="65"/>
    <s v="Won 113 runs"/>
    <n v="1"/>
    <m/>
    <m/>
    <m/>
    <m/>
    <n v="15"/>
    <m/>
    <m/>
  </r>
  <r>
    <n v="1993"/>
    <d v="1993-05-09T00:00:00"/>
    <m/>
    <n v="51"/>
    <n v="1"/>
    <x v="0"/>
    <s v="Wandsworth Park"/>
    <n v="1"/>
    <s v="Old Cubbonians"/>
    <n v="111"/>
    <n v="8"/>
    <n v="35"/>
    <n v="29"/>
    <n v="9"/>
    <n v="15"/>
    <n v="140"/>
    <n v="17"/>
    <n v="50"/>
    <s v="Won 82 runs"/>
    <n v="1"/>
    <m/>
    <m/>
    <m/>
    <m/>
    <n v="17"/>
    <m/>
    <m/>
  </r>
  <r>
    <n v="1993"/>
    <d v="1993-05-23T00:00:00"/>
    <m/>
    <n v="52"/>
    <n v="1"/>
    <x v="0"/>
    <s v="Victoria RG"/>
    <n v="2"/>
    <s v="West XI"/>
    <n v="135"/>
    <n v="6"/>
    <n v="33.1666666666666"/>
    <n v="134"/>
    <n v="10"/>
    <n v="35"/>
    <n v="269"/>
    <n v="16"/>
    <n v="68.1666666666666"/>
    <s v="Won 4 wickets"/>
    <n v="1"/>
    <m/>
    <m/>
    <m/>
    <m/>
    <n v="16"/>
    <m/>
    <m/>
  </r>
  <r>
    <n v="1993"/>
    <d v="1993-06-05T00:00:00"/>
    <m/>
    <n v="53"/>
    <n v="1"/>
    <x v="5"/>
    <s v="Town Park"/>
    <n v="1"/>
    <s v="London Saints"/>
    <n v="129"/>
    <n v="7"/>
    <n v="50"/>
    <n v="130"/>
    <n v="8"/>
    <n v="41"/>
    <n v="259"/>
    <n v="15"/>
    <n v="91"/>
    <s v="Lost 2 wickets"/>
    <m/>
    <m/>
    <m/>
    <m/>
    <n v="1"/>
    <n v="15"/>
    <m/>
    <m/>
  </r>
  <r>
    <n v="1993"/>
    <d v="1993-06-13T00:00:00"/>
    <m/>
    <n v="54"/>
    <n v="1"/>
    <x v="0"/>
    <s v="Victoria RG"/>
    <n v="1"/>
    <s v="NELPS"/>
    <n v="160"/>
    <n v="8"/>
    <n v="35"/>
    <n v="140"/>
    <n v="11"/>
    <n v="34.5"/>
    <n v="300"/>
    <n v="19"/>
    <n v="69.5"/>
    <s v="Won 20 runs"/>
    <n v="1"/>
    <m/>
    <m/>
    <m/>
    <m/>
    <n v="19"/>
    <m/>
    <m/>
  </r>
  <r>
    <n v="1993"/>
    <d v="1993-06-19T00:00:00"/>
    <m/>
    <n v="55"/>
    <n v="1"/>
    <x v="5"/>
    <s v="King’s College"/>
    <n v="1"/>
    <s v="New Barbarian Weasels"/>
    <n v="135"/>
    <n v="7"/>
    <n v="44"/>
    <n v="48"/>
    <n v="10"/>
    <n v="28.5"/>
    <n v="183"/>
    <n v="17"/>
    <n v="72.5"/>
    <s v="Won 87 runs"/>
    <n v="1"/>
    <m/>
    <m/>
    <m/>
    <m/>
    <n v="17"/>
    <m/>
    <m/>
  </r>
  <r>
    <n v="1993"/>
    <d v="1993-06-27T00:00:00"/>
    <m/>
    <n v="56"/>
    <n v="1"/>
    <x v="0"/>
    <s v="Victoria Park"/>
    <n v="2"/>
    <s v="NELPS"/>
    <n v="82"/>
    <n v="8"/>
    <n v="34.1666666666666"/>
    <n v="81"/>
    <n v="9"/>
    <n v="35"/>
    <n v="163"/>
    <n v="17"/>
    <n v="69.1666666666666"/>
    <s v="Won 2 wickets"/>
    <n v="1"/>
    <m/>
    <m/>
    <m/>
    <m/>
    <n v="17"/>
    <m/>
    <m/>
  </r>
  <r>
    <n v="1993"/>
    <d v="1993-07-04T00:00:00"/>
    <m/>
    <n v="57"/>
    <n v="1"/>
    <x v="0"/>
    <s v="Victoria RG"/>
    <n v="1"/>
    <s v="West XI"/>
    <n v="165"/>
    <n v="5"/>
    <n v="35"/>
    <n v="136"/>
    <n v="10"/>
    <n v="34"/>
    <n v="301"/>
    <n v="15"/>
    <n v="69"/>
    <s v="Won 29 runs"/>
    <n v="1"/>
    <m/>
    <m/>
    <m/>
    <m/>
    <n v="15"/>
    <m/>
    <m/>
  </r>
  <r>
    <n v="1993"/>
    <d v="1993-07-11T00:00:00"/>
    <m/>
    <n v="58"/>
    <n v="1"/>
    <x v="1"/>
    <s v="Victoria RG"/>
    <n v="1"/>
    <s v="Urban Associates"/>
    <n v="93"/>
    <n v="10"/>
    <n v="33.3333333333333"/>
    <n v="94"/>
    <n v="7"/>
    <n v="30.6666666666666"/>
    <n v="187"/>
    <n v="17"/>
    <n v="63.999999999999901"/>
    <s v="Lost 3 wickets"/>
    <m/>
    <m/>
    <m/>
    <m/>
    <n v="1"/>
    <n v="17"/>
    <m/>
    <m/>
  </r>
  <r>
    <n v="1993"/>
    <d v="1993-07-18T00:00:00"/>
    <m/>
    <n v="59"/>
    <n v="1"/>
    <x v="5"/>
    <s v="Wandsworth Common"/>
    <n v="2"/>
    <s v="London Owls"/>
    <n v="85"/>
    <n v="1"/>
    <n v="17"/>
    <n v="84"/>
    <n v="8"/>
    <n v="30.3333333333333"/>
    <n v="169"/>
    <n v="9"/>
    <n v="47.3333333333333"/>
    <s v="Won 9 wickets"/>
    <n v="1"/>
    <m/>
    <m/>
    <m/>
    <m/>
    <n v="9"/>
    <m/>
    <m/>
  </r>
  <r>
    <n v="1993"/>
    <d v="1993-07-25T00:00:00"/>
    <m/>
    <n v="60"/>
    <n v="1"/>
    <x v="1"/>
    <s v="Victoria RG"/>
    <n v="2"/>
    <s v="New Barbarian Weasels"/>
    <n v="162"/>
    <n v="9"/>
    <n v="39.5"/>
    <n v="160"/>
    <n v="8"/>
    <n v="40"/>
    <n v="322"/>
    <n v="17"/>
    <n v="79.5"/>
    <s v="Won 1 wicket"/>
    <n v="1"/>
    <m/>
    <m/>
    <m/>
    <m/>
    <n v="17"/>
    <m/>
    <m/>
  </r>
  <r>
    <n v="1993"/>
    <d v="1993-08-01T00:00:00"/>
    <m/>
    <n v="61"/>
    <n v="1"/>
    <x v="1"/>
    <s v="Victoria RG"/>
    <n v="1"/>
    <s v="Old Cubbonians"/>
    <n v="165"/>
    <n v="7"/>
    <n v="40"/>
    <n v="55"/>
    <n v="11"/>
    <n v="23.1666666666666"/>
    <n v="220"/>
    <n v="18"/>
    <n v="63.1666666666666"/>
    <s v="Won 110 runs"/>
    <n v="1"/>
    <m/>
    <m/>
    <m/>
    <m/>
    <n v="18"/>
    <m/>
    <m/>
  </r>
  <r>
    <n v="1993"/>
    <d v="1993-08-08T00:00:00"/>
    <m/>
    <n v="62"/>
    <n v="1"/>
    <x v="0"/>
    <s v="Boston Manor Park"/>
    <n v="1"/>
    <s v="West XI"/>
    <n v="96"/>
    <n v="9"/>
    <n v="31.1666666666666"/>
    <n v="97"/>
    <n v="5"/>
    <n v="24.8333333333333"/>
    <n v="193"/>
    <n v="14"/>
    <n v="55.999999999999901"/>
    <s v="Lost 5 wickets"/>
    <m/>
    <m/>
    <m/>
    <m/>
    <n v="1"/>
    <n v="14"/>
    <m/>
    <m/>
  </r>
  <r>
    <n v="1993"/>
    <d v="1993-08-15T00:00:00"/>
    <m/>
    <n v="63"/>
    <n v="1"/>
    <x v="1"/>
    <s v="Victoria RG"/>
    <n v="1"/>
    <s v="London Saints"/>
    <n v="214"/>
    <n v="6"/>
    <n v="40"/>
    <n v="104"/>
    <n v="10"/>
    <n v="31.5"/>
    <n v="318"/>
    <n v="16"/>
    <n v="71.5"/>
    <s v="Won 110 runs"/>
    <n v="1"/>
    <m/>
    <m/>
    <m/>
    <m/>
    <n v="16"/>
    <m/>
    <m/>
  </r>
  <r>
    <n v="1993"/>
    <d v="1993-08-22T00:00:00"/>
    <m/>
    <n v="64"/>
    <n v="1"/>
    <x v="0"/>
    <s v="Victoria RG"/>
    <n v="1"/>
    <s v="Enterprise"/>
    <n v="72"/>
    <n v="9"/>
    <n v="25.5"/>
    <n v="45"/>
    <n v="9"/>
    <n v="21.8333333333333"/>
    <n v="117"/>
    <n v="18"/>
    <n v="47.3333333333333"/>
    <s v="Won 27 runs"/>
    <n v="1"/>
    <m/>
    <m/>
    <m/>
    <m/>
    <n v="18"/>
    <m/>
    <m/>
  </r>
  <r>
    <n v="1993"/>
    <d v="1993-08-29T00:00:00"/>
    <m/>
    <n v="65"/>
    <n v="1"/>
    <x v="7"/>
    <s v="King’s College"/>
    <n v="2"/>
    <s v="FC Chad"/>
    <n v="103"/>
    <n v="2"/>
    <n v="10.8333333333333"/>
    <n v="102"/>
    <n v="8"/>
    <n v="20"/>
    <n v="205"/>
    <n v="10"/>
    <n v="30.8333333333333"/>
    <s v="Won 8 wickets"/>
    <n v="1"/>
    <m/>
    <m/>
    <m/>
    <m/>
    <n v="10"/>
    <m/>
    <m/>
  </r>
  <r>
    <n v="1993"/>
    <d v="1993-08-29T00:00:00"/>
    <m/>
    <n v="66"/>
    <n v="1"/>
    <x v="7"/>
    <s v="King’s College"/>
    <n v="2"/>
    <s v="New Barbarian Weasels"/>
    <n v="112"/>
    <n v="10"/>
    <n v="17.8333333333333"/>
    <n v="130"/>
    <n v="8"/>
    <n v="20"/>
    <n v="242"/>
    <n v="18"/>
    <n v="37.8333333333333"/>
    <s v="Lost 18 runs"/>
    <m/>
    <m/>
    <m/>
    <m/>
    <n v="1"/>
    <n v="18"/>
    <m/>
    <m/>
  </r>
  <r>
    <n v="1993"/>
    <d v="1993-09-05T00:00:00"/>
    <m/>
    <n v="67"/>
    <n v="1"/>
    <x v="5"/>
    <s v="Victoria RG"/>
    <n v="1"/>
    <s v="London Owls"/>
    <n v="235"/>
    <n v="9"/>
    <n v="35"/>
    <n v="239"/>
    <n v="0"/>
    <n v="37.8333333333333"/>
    <n v="474"/>
    <n v="9"/>
    <n v="72.8333333333333"/>
    <s v="Lost 10 wickets"/>
    <m/>
    <m/>
    <m/>
    <m/>
    <n v="1"/>
    <n v="9"/>
    <m/>
    <m/>
  </r>
  <r>
    <n v="1993"/>
    <d v="1993-09-19T00:00:00"/>
    <m/>
    <n v="68"/>
    <n v="1"/>
    <x v="5"/>
    <s v="Wimbledon Park"/>
    <n v="2"/>
    <s v="Urban Associates"/>
    <n v="132"/>
    <n v="4"/>
    <n v="35.5"/>
    <n v="128"/>
    <n v="10"/>
    <n v="40.3333333333333"/>
    <n v="260"/>
    <n v="14"/>
    <n v="75.8333333333333"/>
    <s v="Won 4 wickets"/>
    <n v="1"/>
    <m/>
    <m/>
    <m/>
    <m/>
    <n v="14"/>
    <m/>
    <m/>
  </r>
  <r>
    <n v="1994"/>
    <d v="1994-04-24T00:00:00"/>
    <m/>
    <n v="69"/>
    <n v="1"/>
    <x v="0"/>
    <s v="Victoria RG"/>
    <n v="2"/>
    <s v="Lager Louts"/>
    <n v="72"/>
    <n v="3"/>
    <n v="18"/>
    <n v="68"/>
    <n v="10"/>
    <n v="27"/>
    <n v="140"/>
    <n v="13"/>
    <n v="45"/>
    <s v="Won 7 wickets"/>
    <n v="1"/>
    <m/>
    <m/>
    <m/>
    <m/>
    <n v="13"/>
    <m/>
    <m/>
  </r>
  <r>
    <n v="1994"/>
    <d v="1994-05-08T00:00:00"/>
    <m/>
    <n v="70"/>
    <n v="1"/>
    <x v="5"/>
    <s v="Wimbledon Park"/>
    <n v="1"/>
    <s v="Urban Associates"/>
    <n v="133"/>
    <n v="10"/>
    <n v="34"/>
    <n v="88"/>
    <n v="10"/>
    <n v="32"/>
    <n v="221"/>
    <n v="20"/>
    <n v="66"/>
    <s v="Won 45 runs"/>
    <n v="1"/>
    <m/>
    <m/>
    <m/>
    <m/>
    <n v="20"/>
    <m/>
    <m/>
  </r>
  <r>
    <n v="1994"/>
    <d v="1994-05-15T00:00:00"/>
    <m/>
    <n v="71"/>
    <n v="1"/>
    <x v="0"/>
    <s v="Boston Manor Park"/>
    <n v="1"/>
    <s v="West XI"/>
    <n v="69"/>
    <n v="10"/>
    <n v="28.5"/>
    <n v="71"/>
    <n v="4"/>
    <n v="22.6666666666666"/>
    <n v="140"/>
    <n v="14"/>
    <n v="51.1666666666666"/>
    <s v="Lost 6 wickets"/>
    <m/>
    <m/>
    <m/>
    <m/>
    <n v="1"/>
    <n v="14"/>
    <m/>
    <m/>
  </r>
  <r>
    <n v="1994"/>
    <d v="1994-05-22T00:00:00"/>
    <m/>
    <n v="72"/>
    <n v="1"/>
    <x v="5"/>
    <s v="Victoria RG"/>
    <n v="2"/>
    <s v="Enterprise"/>
    <n v="109"/>
    <n v="6"/>
    <n v="39.5"/>
    <n v="32"/>
    <n v="7"/>
    <n v="12.1666666666666"/>
    <n v="141"/>
    <n v="13"/>
    <n v="51.6666666666666"/>
    <s v="Abandoned"/>
    <m/>
    <m/>
    <n v="1"/>
    <m/>
    <m/>
    <n v="13"/>
    <m/>
    <m/>
  </r>
  <r>
    <n v="1994"/>
    <d v="1994-05-29T00:00:00"/>
    <m/>
    <n v="73"/>
    <n v="1"/>
    <x v="5"/>
    <s v="Victoria RG"/>
    <n v="2"/>
    <s v="12 Angry Men"/>
    <n v="50"/>
    <n v="5"/>
    <n v="35"/>
    <n v="196"/>
    <n v="5"/>
    <n v="43"/>
    <n v="246"/>
    <n v="10"/>
    <n v="78"/>
    <s v="Drawn"/>
    <m/>
    <n v="1"/>
    <m/>
    <m/>
    <m/>
    <n v="10"/>
    <m/>
    <m/>
  </r>
  <r>
    <n v="1994"/>
    <d v="1994-06-05T00:00:00"/>
    <m/>
    <n v="74"/>
    <n v="1"/>
    <x v="5"/>
    <s v="Beverley Park"/>
    <n v="2"/>
    <s v="Wandham"/>
    <n v="185"/>
    <n v="5"/>
    <n v="45.3333333333333"/>
    <n v="184"/>
    <n v="9"/>
    <n v="45.3333333333333"/>
    <n v="369"/>
    <n v="14"/>
    <n v="90.6666666666666"/>
    <s v="Won 5 wickets"/>
    <n v="1"/>
    <m/>
    <m/>
    <m/>
    <m/>
    <n v="14"/>
    <m/>
    <m/>
  </r>
  <r>
    <n v="1994"/>
    <d v="1994-06-12T00:00:00"/>
    <m/>
    <n v="75"/>
    <n v="1"/>
    <x v="0"/>
    <s v="Alexandra RG"/>
    <n v="1"/>
    <s v="NELPS"/>
    <n v="196"/>
    <n v="8"/>
    <n v="35"/>
    <n v="71"/>
    <n v="9"/>
    <n v="27.3333333333333"/>
    <n v="267"/>
    <n v="17"/>
    <n v="62.3333333333333"/>
    <s v="Won 125 runs"/>
    <n v="1"/>
    <m/>
    <m/>
    <m/>
    <m/>
    <n v="17"/>
    <m/>
    <m/>
  </r>
  <r>
    <n v="1994"/>
    <d v="1994-06-18T00:00:00"/>
    <m/>
    <n v="76"/>
    <n v="1"/>
    <x v="5"/>
    <s v="King’s College"/>
    <n v="2"/>
    <s v="New Barbarian Weasels"/>
    <n v="172"/>
    <n v="6"/>
    <n v="37.8333333333333"/>
    <n v="171"/>
    <n v="9"/>
    <n v="41"/>
    <n v="343"/>
    <n v="15"/>
    <n v="78.8333333333333"/>
    <s v="Won 4 wickets"/>
    <n v="1"/>
    <m/>
    <m/>
    <m/>
    <m/>
    <n v="15"/>
    <m/>
    <m/>
  </r>
  <r>
    <n v="1994"/>
    <d v="1994-06-25T00:00:00"/>
    <m/>
    <n v="77"/>
    <n v="1"/>
    <x v="5"/>
    <s v="Town Park"/>
    <n v="1"/>
    <s v="London Saints"/>
    <n v="147"/>
    <n v="6"/>
    <n v="48.3333333333333"/>
    <n v="66"/>
    <n v="9"/>
    <n v="39"/>
    <n v="213"/>
    <n v="15"/>
    <n v="87.3333333333333"/>
    <s v="Drawn"/>
    <m/>
    <n v="1"/>
    <m/>
    <m/>
    <m/>
    <n v="15"/>
    <m/>
    <m/>
  </r>
  <r>
    <n v="1994"/>
    <d v="1994-07-03T00:00:00"/>
    <m/>
    <n v="78"/>
    <n v="1"/>
    <x v="1"/>
    <s v="Victoria RG"/>
    <n v="1"/>
    <s v="West XI"/>
    <n v="181"/>
    <n v="9"/>
    <n v="40"/>
    <n v="170"/>
    <n v="10"/>
    <n v="39.5"/>
    <n v="351"/>
    <n v="19"/>
    <n v="79.5"/>
    <s v="Won 11 runs"/>
    <n v="1"/>
    <m/>
    <m/>
    <m/>
    <m/>
    <n v="19"/>
    <m/>
    <m/>
  </r>
  <r>
    <n v="1994"/>
    <d v="1994-07-10T00:00:00"/>
    <m/>
    <n v="79"/>
    <n v="1"/>
    <x v="5"/>
    <s v="Victoria RG"/>
    <n v="1"/>
    <s v="Urban Associates"/>
    <n v="150"/>
    <n v="5"/>
    <n v="38"/>
    <n v="152"/>
    <n v="7"/>
    <n v="30.1666666666666"/>
    <n v="302"/>
    <n v="12"/>
    <n v="68.1666666666666"/>
    <s v="Lost 3 wickets"/>
    <m/>
    <m/>
    <m/>
    <m/>
    <n v="1"/>
    <n v="12"/>
    <m/>
    <m/>
  </r>
  <r>
    <n v="1994"/>
    <d v="1994-07-24T00:00:00"/>
    <m/>
    <n v="80"/>
    <n v="1"/>
    <x v="0"/>
    <s v="Victoria RG"/>
    <n v="1"/>
    <s v="New Barbarian Weasels"/>
    <n v="124"/>
    <n v="10"/>
    <n v="33"/>
    <n v="125"/>
    <n v="4"/>
    <n v="20.3333333333333"/>
    <n v="249"/>
    <n v="14"/>
    <n v="53.3333333333333"/>
    <s v="Lost 6 wickets"/>
    <m/>
    <m/>
    <m/>
    <m/>
    <n v="1"/>
    <n v="14"/>
    <m/>
    <m/>
  </r>
  <r>
    <n v="1994"/>
    <d v="1994-07-31T00:00:00"/>
    <m/>
    <n v="81"/>
    <n v="1"/>
    <x v="5"/>
    <s v="Victoria RG"/>
    <n v="1"/>
    <s v="London Owls"/>
    <n v="256"/>
    <n v="5"/>
    <n v="39"/>
    <n v="116"/>
    <n v="10"/>
    <n v="23.8333333333333"/>
    <n v="372"/>
    <n v="15"/>
    <n v="62.8333333333333"/>
    <s v="Won 140 runs"/>
    <n v="1"/>
    <m/>
    <m/>
    <m/>
    <m/>
    <n v="15"/>
    <m/>
    <m/>
  </r>
  <r>
    <n v="1994"/>
    <d v="1994-08-07T00:00:00"/>
    <m/>
    <n v="82"/>
    <n v="1"/>
    <x v="1"/>
    <s v="Overton Road"/>
    <n v="2"/>
    <s v="12 Angry Men"/>
    <n v="147"/>
    <n v="6"/>
    <n v="28.6666666666666"/>
    <n v="146"/>
    <n v="10"/>
    <n v="36.6666666666666"/>
    <n v="293"/>
    <n v="16"/>
    <n v="65.333333333333201"/>
    <s v="Won 4 wickets"/>
    <n v="1"/>
    <m/>
    <m/>
    <m/>
    <m/>
    <n v="16"/>
    <m/>
    <m/>
  </r>
  <r>
    <n v="1994"/>
    <d v="1994-08-14T00:00:00"/>
    <m/>
    <n v="83"/>
    <n v="1"/>
    <x v="1"/>
    <s v="Victoria RG"/>
    <n v="1"/>
    <s v="London Saints"/>
    <n v="88"/>
    <n v="10"/>
    <n v="29.8333333333333"/>
    <n v="90"/>
    <n v="6"/>
    <n v="29.6666666666666"/>
    <n v="178"/>
    <n v="16"/>
    <n v="59.499999999999901"/>
    <s v="Lost 4 wickets"/>
    <m/>
    <m/>
    <m/>
    <m/>
    <n v="1"/>
    <n v="16"/>
    <m/>
    <m/>
  </r>
  <r>
    <n v="1994"/>
    <d v="1994-08-21T00:00:00"/>
    <m/>
    <n v="84"/>
    <n v="1"/>
    <x v="5"/>
    <s v="Victoria RG"/>
    <n v="1"/>
    <s v="Enterprise"/>
    <n v="179"/>
    <n v="10"/>
    <n v="39.5"/>
    <n v="137"/>
    <n v="11"/>
    <n v="30.8333333333333"/>
    <n v="316"/>
    <n v="21"/>
    <n v="70.3333333333333"/>
    <s v="Won 42 runs"/>
    <n v="1"/>
    <m/>
    <m/>
    <m/>
    <m/>
    <n v="21"/>
    <m/>
    <m/>
  </r>
  <r>
    <n v="1994"/>
    <d v="1994-08-28T00:00:00"/>
    <m/>
    <n v="85"/>
    <n v="1"/>
    <x v="7"/>
    <s v="King’s College"/>
    <n v="1"/>
    <s v="Urban Associates"/>
    <n v="140"/>
    <n v="4"/>
    <n v="20"/>
    <n v="126"/>
    <n v="4"/>
    <n v="20"/>
    <n v="266"/>
    <n v="8"/>
    <n v="40"/>
    <s v="Won 14 runs"/>
    <n v="1"/>
    <m/>
    <m/>
    <m/>
    <m/>
    <n v="8"/>
    <m/>
    <m/>
  </r>
  <r>
    <n v="1994"/>
    <d v="1994-08-28T00:00:00"/>
    <m/>
    <n v="86"/>
    <n v="1"/>
    <x v="7"/>
    <s v="King’s College"/>
    <n v="2"/>
    <s v="New Barbarian Weasels"/>
    <n v="111"/>
    <n v="10"/>
    <n v="19.6666666666666"/>
    <n v="115"/>
    <n v="9"/>
    <n v="20"/>
    <n v="226"/>
    <n v="19"/>
    <n v="39.6666666666666"/>
    <s v="Lost 4 runs"/>
    <m/>
    <m/>
    <m/>
    <m/>
    <n v="1"/>
    <n v="19"/>
    <m/>
    <m/>
  </r>
  <r>
    <n v="1994"/>
    <d v="1994-09-04T00:00:00"/>
    <m/>
    <n v="87"/>
    <n v="1"/>
    <x v="5"/>
    <s v="Victoria RG"/>
    <n v="1"/>
    <s v="Rotherham SC"/>
    <n v="213"/>
    <n v="7"/>
    <n v="36.5"/>
    <n v="139"/>
    <n v="8"/>
    <n v="28.8333333333333"/>
    <n v="352"/>
    <n v="15"/>
    <n v="65.3333333333333"/>
    <s v="Won 74 runs"/>
    <n v="1"/>
    <m/>
    <m/>
    <m/>
    <m/>
    <n v="15"/>
    <m/>
    <m/>
  </r>
  <r>
    <n v="1994"/>
    <d v="1994-09-18T00:00:00"/>
    <m/>
    <n v="88"/>
    <n v="1"/>
    <x v="0"/>
    <s v="Wimbledon Park"/>
    <n v="2"/>
    <s v="West XI"/>
    <n v="57"/>
    <n v="4"/>
    <n v="14.5"/>
    <n v="56"/>
    <n v="9"/>
    <n v="27.5"/>
    <n v="113"/>
    <n v="13"/>
    <n v="42"/>
    <s v="Won 5 wickets"/>
    <n v="1"/>
    <m/>
    <m/>
    <m/>
    <m/>
    <n v="13"/>
    <m/>
    <m/>
  </r>
  <r>
    <n v="1995"/>
    <d v="1995-04-23T00:00:00"/>
    <m/>
    <n v="89"/>
    <n v="1"/>
    <x v="0"/>
    <s v="Victoria RG"/>
    <n v="1"/>
    <s v="Lager Louts"/>
    <n v="199"/>
    <n v="9"/>
    <n v="34"/>
    <n v="133"/>
    <n v="9"/>
    <n v="32"/>
    <n v="332"/>
    <n v="18"/>
    <n v="66"/>
    <s v="Won 66 runs"/>
    <n v="1"/>
    <m/>
    <m/>
    <m/>
    <m/>
    <n v="18"/>
    <m/>
    <m/>
  </r>
  <r>
    <n v="1995"/>
    <d v="1995-04-30T00:00:00"/>
    <m/>
    <n v="90"/>
    <n v="1"/>
    <x v="5"/>
    <s v="Victoria RG"/>
    <n v="2"/>
    <s v="Urban Associates"/>
    <n v="113"/>
    <n v="9"/>
    <n v="34.5"/>
    <n v="112"/>
    <n v="10"/>
    <n v="35"/>
    <n v="225"/>
    <n v="19"/>
    <n v="69.5"/>
    <s v="Won 1 wicket"/>
    <n v="1"/>
    <m/>
    <m/>
    <m/>
    <m/>
    <n v="19"/>
    <m/>
    <m/>
  </r>
  <r>
    <n v="1995"/>
    <d v="1995-05-07T00:00:00"/>
    <m/>
    <n v="91"/>
    <n v="1"/>
    <x v="0"/>
    <s v="Battersea Park"/>
    <n v="2"/>
    <s v="Rotherham SC"/>
    <n v="141"/>
    <n v="10"/>
    <n v="27"/>
    <n v="242"/>
    <n v="5"/>
    <n v="35"/>
    <n v="383"/>
    <n v="15"/>
    <n v="62"/>
    <s v="Lost 101 runs"/>
    <m/>
    <m/>
    <m/>
    <m/>
    <n v="1"/>
    <n v="15"/>
    <m/>
    <m/>
  </r>
  <r>
    <n v="1995"/>
    <d v="1995-05-14T00:00:00"/>
    <m/>
    <n v="92"/>
    <n v="1"/>
    <x v="5"/>
    <s v="Victoria RG"/>
    <n v="1"/>
    <s v="Enterprise"/>
    <n v="250"/>
    <n v="6"/>
    <n v="35"/>
    <n v="47"/>
    <n v="8"/>
    <n v="11.8333333333333"/>
    <n v="297"/>
    <n v="14"/>
    <n v="46.8333333333333"/>
    <s v="Won 203 runs"/>
    <n v="1"/>
    <m/>
    <m/>
    <m/>
    <m/>
    <n v="14"/>
    <m/>
    <m/>
  </r>
  <r>
    <n v="1995"/>
    <d v="1995-05-21T00:00:00"/>
    <m/>
    <n v="93"/>
    <n v="1"/>
    <x v="0"/>
    <s v="Victoria RG"/>
    <n v="2"/>
    <s v="West XI"/>
    <n v="160"/>
    <n v="10"/>
    <n v="34.8333333333333"/>
    <n v="171"/>
    <n v="7"/>
    <n v="35"/>
    <n v="331"/>
    <n v="17"/>
    <n v="69.8333333333333"/>
    <s v="Lost 11 runs"/>
    <m/>
    <m/>
    <m/>
    <m/>
    <n v="1"/>
    <n v="17"/>
    <m/>
    <m/>
  </r>
  <r>
    <n v="1995"/>
    <d v="1995-05-28T00:00:00"/>
    <m/>
    <n v="94"/>
    <n v="1"/>
    <x v="5"/>
    <s v="British Gas"/>
    <n v="1"/>
    <s v="12 Angry Men"/>
    <n v="142"/>
    <n v="7"/>
    <n v="37"/>
    <n v="143"/>
    <n v="5"/>
    <n v="30.1666666666666"/>
    <n v="285"/>
    <n v="12"/>
    <n v="67.1666666666666"/>
    <s v="Lost 5 wickets"/>
    <m/>
    <m/>
    <m/>
    <m/>
    <n v="1"/>
    <n v="12"/>
    <m/>
    <m/>
  </r>
  <r>
    <n v="1995"/>
    <d v="1995-06-11T00:00:00"/>
    <m/>
    <n v="95"/>
    <n v="1"/>
    <x v="0"/>
    <s v="Victoria RG"/>
    <n v="1"/>
    <s v="FC Chad"/>
    <n v="45"/>
    <n v="3"/>
    <n v="15"/>
    <n v="0"/>
    <n v="0"/>
    <m/>
    <n v="45"/>
    <n v="3"/>
    <n v="15"/>
    <s v="Abandoned"/>
    <m/>
    <m/>
    <n v="1"/>
    <m/>
    <m/>
    <n v="3"/>
    <m/>
    <m/>
  </r>
  <r>
    <n v="1995"/>
    <d v="1995-06-17T00:00:00"/>
    <m/>
    <n v="96"/>
    <n v="1"/>
    <x v="1"/>
    <s v="King’s College"/>
    <n v="1"/>
    <s v="New Barbarian Weasels"/>
    <n v="214"/>
    <n v="8"/>
    <n v="40"/>
    <n v="126"/>
    <n v="9"/>
    <n v="32"/>
    <n v="340"/>
    <n v="17"/>
    <n v="72"/>
    <s v="Won 88 runs"/>
    <n v="1"/>
    <m/>
    <m/>
    <m/>
    <m/>
    <n v="17"/>
    <m/>
    <m/>
  </r>
  <r>
    <n v="1995"/>
    <d v="1995-06-25T00:00:00"/>
    <m/>
    <n v="97"/>
    <n v="1"/>
    <x v="5"/>
    <s v="Battersea Park"/>
    <n v="1"/>
    <s v="London Saints"/>
    <n v="159"/>
    <n v="10"/>
    <n v="36"/>
    <n v="72"/>
    <n v="9"/>
    <n v="32.5"/>
    <n v="231"/>
    <n v="19"/>
    <n v="68.5"/>
    <s v="Won 87 runs"/>
    <n v="1"/>
    <m/>
    <m/>
    <m/>
    <m/>
    <n v="19"/>
    <m/>
    <m/>
  </r>
  <r>
    <n v="1995"/>
    <d v="1995-07-02T00:00:00"/>
    <m/>
    <n v="98"/>
    <n v="1"/>
    <x v="1"/>
    <s v="Victoria RG"/>
    <n v="1"/>
    <s v="Virgin Casuals"/>
    <n v="164"/>
    <n v="10"/>
    <n v="39.5"/>
    <n v="92"/>
    <n v="9"/>
    <n v="24"/>
    <n v="256"/>
    <n v="19"/>
    <n v="63.5"/>
    <s v="Won 72 runs"/>
    <n v="1"/>
    <m/>
    <m/>
    <m/>
    <m/>
    <n v="19"/>
    <m/>
    <m/>
  </r>
  <r>
    <n v="1995"/>
    <d v="1995-07-09T00:00:00"/>
    <m/>
    <n v="99"/>
    <n v="1"/>
    <x v="5"/>
    <s v="Battersea Park"/>
    <n v="1"/>
    <s v="London Owls"/>
    <n v="179"/>
    <n v="9"/>
    <n v="25.8333333333333"/>
    <n v="104"/>
    <n v="10"/>
    <n v="35.1666666666666"/>
    <n v="283"/>
    <n v="19"/>
    <n v="60.999999999999901"/>
    <s v="Won 75 runs"/>
    <n v="1"/>
    <m/>
    <m/>
    <m/>
    <m/>
    <n v="19"/>
    <m/>
    <m/>
  </r>
  <r>
    <n v="1995"/>
    <d v="1995-07-23T00:00:00"/>
    <m/>
    <n v="100"/>
    <n v="1"/>
    <x v="0"/>
    <s v="Boston Manor Park"/>
    <n v="2"/>
    <s v="West XI"/>
    <n v="155"/>
    <n v="5"/>
    <n v="30.8333333333333"/>
    <n v="154"/>
    <n v="3"/>
    <n v="35"/>
    <n v="309"/>
    <n v="8"/>
    <n v="65.8333333333333"/>
    <s v="Won 5 wickets"/>
    <n v="1"/>
    <m/>
    <m/>
    <m/>
    <m/>
    <n v="8"/>
    <m/>
    <m/>
  </r>
  <r>
    <n v="1995"/>
    <d v="1995-07-30T00:00:00"/>
    <m/>
    <n v="101"/>
    <n v="1"/>
    <x v="5"/>
    <s v="Alexandra RG"/>
    <n v="2"/>
    <s v="New Barbarian Weasels"/>
    <n v="98"/>
    <n v="8"/>
    <n v="29.6666666666666"/>
    <n v="94"/>
    <n v="10"/>
    <n v="33.5"/>
    <n v="192"/>
    <n v="18"/>
    <n v="63.1666666666666"/>
    <s v="Won 2 wickets"/>
    <n v="1"/>
    <m/>
    <m/>
    <m/>
    <m/>
    <n v="18"/>
    <m/>
    <m/>
  </r>
  <r>
    <n v="1995"/>
    <d v="1995-08-13T00:00:00"/>
    <m/>
    <n v="102"/>
    <n v="1"/>
    <x v="5"/>
    <s v="Wimbledon Park"/>
    <n v="2"/>
    <s v="Urban Associates"/>
    <n v="131"/>
    <n v="10"/>
    <n v="34.3333333333333"/>
    <n v="183"/>
    <n v="9"/>
    <n v="38.5"/>
    <n v="314"/>
    <n v="19"/>
    <n v="72.8333333333333"/>
    <s v="Lost 52 runs"/>
    <m/>
    <m/>
    <m/>
    <m/>
    <n v="1"/>
    <n v="19"/>
    <m/>
    <m/>
  </r>
  <r>
    <n v="1995"/>
    <d v="1995-08-20T00:00:00"/>
    <m/>
    <n v="103"/>
    <n v="1"/>
    <x v="0"/>
    <s v="Alexandra RG"/>
    <n v="2"/>
    <s v="London Saints"/>
    <n v="148"/>
    <n v="8"/>
    <n v="33.1666666666666"/>
    <n v="145"/>
    <n v="9"/>
    <n v="35"/>
    <n v="293"/>
    <n v="17"/>
    <n v="68.1666666666666"/>
    <s v="Won 1 wicket"/>
    <n v="1"/>
    <m/>
    <m/>
    <m/>
    <m/>
    <n v="17"/>
    <m/>
    <m/>
  </r>
  <r>
    <n v="1995"/>
    <d v="1995-08-27T00:00:00"/>
    <m/>
    <n v="104"/>
    <n v="1"/>
    <x v="7"/>
    <s v="King’s College"/>
    <n v="1"/>
    <s v="FC Chad"/>
    <n v="151"/>
    <n v="8"/>
    <n v="20"/>
    <n v="81"/>
    <n v="7"/>
    <n v="20"/>
    <n v="232"/>
    <n v="15"/>
    <n v="40"/>
    <s v="Won 70 runs"/>
    <n v="1"/>
    <m/>
    <m/>
    <m/>
    <m/>
    <n v="15"/>
    <m/>
    <m/>
  </r>
  <r>
    <n v="1995"/>
    <d v="1995-08-27T00:00:00"/>
    <m/>
    <n v="105"/>
    <n v="1"/>
    <x v="7"/>
    <s v="King’s College"/>
    <n v="2"/>
    <s v="New Barbarian Weasels"/>
    <n v="138"/>
    <n v="7"/>
    <n v="20"/>
    <n v="159"/>
    <n v="3"/>
    <n v="20"/>
    <n v="297"/>
    <n v="10"/>
    <n v="40"/>
    <s v="Lost 21 runs"/>
    <m/>
    <m/>
    <m/>
    <m/>
    <n v="1"/>
    <n v="10"/>
    <m/>
    <m/>
  </r>
  <r>
    <n v="1995"/>
    <d v="1995-09-03T00:00:00"/>
    <m/>
    <n v="106"/>
    <n v="1"/>
    <x v="0"/>
    <s v="Beverley Park"/>
    <n v="1"/>
    <s v="London Owls"/>
    <n v="122"/>
    <n v="11"/>
    <n v="30.6666666666666"/>
    <n v="118"/>
    <n v="11"/>
    <n v="34.8333333333333"/>
    <n v="240"/>
    <n v="22"/>
    <n v="65.499999999999901"/>
    <s v="Won 4 runs"/>
    <n v="1"/>
    <m/>
    <m/>
    <m/>
    <m/>
    <n v="22"/>
    <m/>
    <m/>
  </r>
  <r>
    <n v="1995"/>
    <d v="1995-09-17T00:00:00"/>
    <m/>
    <n v="107"/>
    <n v="1"/>
    <x v="0"/>
    <s v="Wimbledon Park"/>
    <n v="1"/>
    <s v="West XI"/>
    <n v="173"/>
    <n v="10"/>
    <n v="33.3333333333333"/>
    <n v="94"/>
    <n v="10"/>
    <n v="28.6666666666666"/>
    <n v="267"/>
    <n v="20"/>
    <n v="61.999999999999901"/>
    <s v="Won 79 runs"/>
    <n v="1"/>
    <m/>
    <m/>
    <m/>
    <m/>
    <n v="20"/>
    <m/>
    <m/>
  </r>
  <r>
    <n v="1996"/>
    <d v="1996-04-21T00:00:00"/>
    <m/>
    <n v="108"/>
    <n v="1"/>
    <x v="0"/>
    <s v="Alexandra RG"/>
    <n v="1"/>
    <s v="Lager Louts"/>
    <n v="106"/>
    <n v="10"/>
    <n v="32"/>
    <n v="71"/>
    <n v="10"/>
    <n v="25"/>
    <n v="177"/>
    <n v="20"/>
    <n v="57"/>
    <s v="Won 35 runs"/>
    <n v="1"/>
    <m/>
    <m/>
    <m/>
    <m/>
    <n v="20"/>
    <m/>
    <m/>
  </r>
  <r>
    <n v="1996"/>
    <d v="1996-05-05T00:00:00"/>
    <m/>
    <n v="109"/>
    <n v="1"/>
    <x v="5"/>
    <s v="Victoria RG"/>
    <n v="2"/>
    <s v="Enterprise"/>
    <n v="95"/>
    <n v="5"/>
    <n v="26"/>
    <n v="91"/>
    <n v="10"/>
    <n v="32"/>
    <n v="186"/>
    <n v="15"/>
    <n v="58"/>
    <s v="Won 5 wickets"/>
    <n v="1"/>
    <m/>
    <m/>
    <m/>
    <m/>
    <n v="15"/>
    <m/>
    <m/>
  </r>
  <r>
    <n v="1996"/>
    <d v="1996-05-12T00:00:00"/>
    <m/>
    <n v="110"/>
    <n v="1"/>
    <x v="5"/>
    <s v="Beverley Park"/>
    <n v="2"/>
    <s v="Urban Associates"/>
    <n v="100"/>
    <n v="7"/>
    <n v="31"/>
    <n v="97"/>
    <n v="10"/>
    <n v="34"/>
    <n v="197"/>
    <n v="17"/>
    <n v="65"/>
    <s v="Won 3 wickets"/>
    <n v="1"/>
    <m/>
    <m/>
    <m/>
    <m/>
    <n v="17"/>
    <m/>
    <m/>
  </r>
  <r>
    <n v="1996"/>
    <d v="1996-05-19T00:00:00"/>
    <m/>
    <n v="111"/>
    <n v="1"/>
    <x v="0"/>
    <s v="Beverley Park"/>
    <n v="2"/>
    <s v="West XI"/>
    <n v="117"/>
    <n v="4"/>
    <n v="32.3333333333333"/>
    <n v="114"/>
    <n v="10"/>
    <n v="31.8333333333333"/>
    <n v="231"/>
    <n v="14"/>
    <n v="64.1666666666666"/>
    <s v="Won 6 wickets"/>
    <n v="1"/>
    <m/>
    <m/>
    <m/>
    <m/>
    <n v="14"/>
    <m/>
    <m/>
  </r>
  <r>
    <n v="1996"/>
    <d v="1996-05-26T00:00:00"/>
    <m/>
    <n v="112"/>
    <n v="1"/>
    <x v="5"/>
    <s v="British Gas"/>
    <n v="2"/>
    <s v="12 Angry Men"/>
    <n v="144"/>
    <n v="10"/>
    <n v="33.5"/>
    <n v="159"/>
    <n v="8"/>
    <n v="38.8333333333333"/>
    <n v="303"/>
    <n v="18"/>
    <n v="72.3333333333333"/>
    <s v="Lost 15 runs"/>
    <m/>
    <m/>
    <m/>
    <m/>
    <n v="1"/>
    <n v="18"/>
    <m/>
    <m/>
  </r>
  <r>
    <n v="1996"/>
    <d v="1996-06-02T00:00:00"/>
    <m/>
    <n v="113"/>
    <n v="1"/>
    <x v="5"/>
    <s v="KGF Tolworth"/>
    <n v="2"/>
    <s v="Wandham"/>
    <n v="104"/>
    <n v="3"/>
    <n v="24.6666666666666"/>
    <n v="102"/>
    <n v="9"/>
    <n v="30.3333333333333"/>
    <n v="206"/>
    <n v="12"/>
    <n v="54.999999999999901"/>
    <s v="Won 7 wickets"/>
    <n v="1"/>
    <m/>
    <m/>
    <m/>
    <m/>
    <n v="12"/>
    <m/>
    <m/>
  </r>
  <r>
    <n v="1996"/>
    <d v="1996-06-09T00:00:00"/>
    <m/>
    <n v="114"/>
    <n v="1"/>
    <x v="5"/>
    <s v="Alexandra RG"/>
    <n v="1"/>
    <s v="FC Chad"/>
    <n v="194"/>
    <n v="9"/>
    <n v="34.5"/>
    <n v="173"/>
    <n v="9"/>
    <n v="48.3333333333333"/>
    <n v="367"/>
    <n v="18"/>
    <n v="82.8333333333333"/>
    <s v="Won 21 runs"/>
    <n v="1"/>
    <m/>
    <m/>
    <m/>
    <m/>
    <n v="18"/>
    <m/>
    <m/>
  </r>
  <r>
    <n v="1996"/>
    <d v="1996-06-30T00:00:00"/>
    <m/>
    <n v="115"/>
    <n v="1"/>
    <x v="1"/>
    <s v="KGF Tolworth"/>
    <n v="2"/>
    <s v="Virgin Casuals"/>
    <n v="170"/>
    <n v="9"/>
    <n v="40"/>
    <n v="169"/>
    <n v="7"/>
    <n v="40"/>
    <n v="339"/>
    <n v="16"/>
    <n v="80"/>
    <s v="Won 1 wicket"/>
    <n v="1"/>
    <m/>
    <m/>
    <m/>
    <m/>
    <n v="16"/>
    <m/>
    <m/>
  </r>
  <r>
    <n v="1996"/>
    <d v="1996-07-07T00:00:00"/>
    <m/>
    <n v="116"/>
    <n v="1"/>
    <x v="5"/>
    <s v="Fire Brigade"/>
    <n v="1"/>
    <s v="Wandham"/>
    <n v="98"/>
    <n v="8"/>
    <n v="33.3333333333333"/>
    <n v="102"/>
    <n v="5"/>
    <n v="34"/>
    <n v="200"/>
    <n v="13"/>
    <n v="67.3333333333333"/>
    <s v="Lost 5 wickets"/>
    <m/>
    <m/>
    <m/>
    <m/>
    <n v="1"/>
    <n v="13"/>
    <m/>
    <m/>
  </r>
  <r>
    <n v="1996"/>
    <d v="1996-07-13T00:00:00"/>
    <m/>
    <n v="117"/>
    <n v="1"/>
    <x v="5"/>
    <s v="Town Park"/>
    <n v="1"/>
    <s v="London Saints"/>
    <n v="159"/>
    <n v="10"/>
    <n v="37.3333333333333"/>
    <n v="155"/>
    <n v="10"/>
    <n v="38.3333333333333"/>
    <n v="314"/>
    <n v="20"/>
    <n v="75.6666666666666"/>
    <s v="Won 4 runs"/>
    <n v="1"/>
    <m/>
    <m/>
    <m/>
    <m/>
    <n v="20"/>
    <m/>
    <m/>
  </r>
  <r>
    <n v="1996"/>
    <d v="1996-07-21T00:00:00"/>
    <m/>
    <n v="118"/>
    <n v="1"/>
    <x v="0"/>
    <s v="Boston Manor Park"/>
    <n v="1"/>
    <s v="West XI"/>
    <n v="156"/>
    <n v="10"/>
    <n v="35"/>
    <n v="159"/>
    <n v="5"/>
    <n v="32.6666666666666"/>
    <n v="315"/>
    <n v="15"/>
    <n v="67.6666666666666"/>
    <s v="Lost 5 wickets"/>
    <m/>
    <m/>
    <m/>
    <m/>
    <n v="1"/>
    <n v="15"/>
    <m/>
    <m/>
  </r>
  <r>
    <n v="1996"/>
    <d v="1996-07-28T00:00:00"/>
    <m/>
    <n v="119"/>
    <n v="1"/>
    <x v="5"/>
    <s v="Beverley Park"/>
    <n v="1"/>
    <s v="New Barbarian Weasels"/>
    <n v="72"/>
    <n v="9"/>
    <n v="29.1666666666666"/>
    <n v="73"/>
    <n v="3"/>
    <n v="21.6666666666666"/>
    <n v="145"/>
    <n v="12"/>
    <n v="50.833333333333201"/>
    <s v="Lost 7 wickets"/>
    <m/>
    <m/>
    <m/>
    <m/>
    <n v="1"/>
    <n v="12"/>
    <m/>
    <m/>
  </r>
  <r>
    <n v="1996"/>
    <d v="1996-08-03T00:00:00"/>
    <m/>
    <n v="120"/>
    <n v="1"/>
    <x v="5"/>
    <s v="Arnos Park"/>
    <n v="1"/>
    <s v="Sunderland SC"/>
    <n v="90"/>
    <n v="10"/>
    <n v="28.1666666666666"/>
    <n v="89"/>
    <n v="9"/>
    <n v="36.8333333333333"/>
    <n v="179"/>
    <n v="19"/>
    <n v="64.999999999999901"/>
    <s v="Won 1 run"/>
    <n v="1"/>
    <m/>
    <m/>
    <m/>
    <m/>
    <n v="19"/>
    <m/>
    <m/>
  </r>
  <r>
    <n v="1996"/>
    <d v="1996-08-04T00:00:00"/>
    <m/>
    <n v="121"/>
    <n v="1"/>
    <x v="5"/>
    <s v="Beverley Park"/>
    <n v="2"/>
    <s v="East Harrow Cheetahs"/>
    <n v="164"/>
    <n v="10"/>
    <n v="33.8333333333333"/>
    <n v="225"/>
    <n v="9"/>
    <n v="32.8333333333333"/>
    <n v="389"/>
    <n v="19"/>
    <n v="66.6666666666666"/>
    <s v="Lost 61 runs"/>
    <m/>
    <m/>
    <m/>
    <m/>
    <n v="1"/>
    <n v="19"/>
    <m/>
    <m/>
  </r>
  <r>
    <n v="1996"/>
    <d v="1996-08-11T00:00:00"/>
    <m/>
    <n v="122"/>
    <n v="1"/>
    <x v="1"/>
    <s v="Nursery Road RG"/>
    <n v="1"/>
    <s v="Urban Associates"/>
    <n v="161"/>
    <n v="10"/>
    <n v="39.8333333333333"/>
    <n v="164"/>
    <n v="9"/>
    <n v="40"/>
    <n v="325"/>
    <n v="19"/>
    <n v="79.8333333333333"/>
    <s v="Lost 1 wicket"/>
    <m/>
    <m/>
    <m/>
    <m/>
    <n v="1"/>
    <n v="19"/>
    <m/>
    <m/>
  </r>
  <r>
    <n v="1996"/>
    <d v="1996-08-17T00:00:00"/>
    <m/>
    <n v="123"/>
    <n v="1"/>
    <x v="0"/>
    <s v="Beverley Park"/>
    <n v="1"/>
    <s v="London Saints"/>
    <n v="201"/>
    <n v="10"/>
    <n v="35"/>
    <n v="183"/>
    <n v="8"/>
    <n v="35"/>
    <n v="384"/>
    <n v="18"/>
    <n v="70"/>
    <s v="Won 18 runs"/>
    <n v="1"/>
    <m/>
    <m/>
    <m/>
    <m/>
    <n v="18"/>
    <m/>
    <m/>
  </r>
  <r>
    <n v="1996"/>
    <d v="1996-08-25T00:00:00"/>
    <m/>
    <n v="124"/>
    <n v="1"/>
    <x v="7"/>
    <s v="King’s College"/>
    <n v="2"/>
    <s v="FC Chad"/>
    <n v="49"/>
    <n v="7"/>
    <n v="13.8333333333333"/>
    <n v="48"/>
    <n v="10"/>
    <n v="18.6666666666666"/>
    <n v="97"/>
    <n v="17"/>
    <n v="32.499999999999901"/>
    <s v="Won 3 wickets"/>
    <n v="1"/>
    <m/>
    <m/>
    <m/>
    <m/>
    <n v="17"/>
    <m/>
    <m/>
  </r>
  <r>
    <n v="1996"/>
    <d v="1996-08-25T00:00:00"/>
    <m/>
    <n v="125"/>
    <n v="1"/>
    <x v="7"/>
    <s v="King’s College"/>
    <n v="2"/>
    <s v="New Barbarian Weasels"/>
    <n v="100"/>
    <n v="5"/>
    <n v="18.6666666666666"/>
    <n v="99"/>
    <n v="9"/>
    <n v="20"/>
    <n v="199"/>
    <n v="14"/>
    <n v="38.6666666666666"/>
    <s v="Won 5 wickets"/>
    <n v="1"/>
    <m/>
    <m/>
    <m/>
    <m/>
    <n v="14"/>
    <m/>
    <m/>
  </r>
  <r>
    <n v="1996"/>
    <d v="1996-09-01T00:00:00"/>
    <m/>
    <n v="126"/>
    <n v="1"/>
    <x v="0"/>
    <s v="Beverley Park"/>
    <n v="2"/>
    <s v="Rotherham SC"/>
    <n v="107"/>
    <n v="9"/>
    <n v="24.8333333333333"/>
    <n v="106"/>
    <n v="10"/>
    <n v="31.3333333333333"/>
    <n v="213"/>
    <n v="19"/>
    <n v="56.1666666666666"/>
    <s v="Won 1 wicket"/>
    <n v="1"/>
    <m/>
    <m/>
    <m/>
    <m/>
    <n v="19"/>
    <m/>
    <m/>
  </r>
  <r>
    <n v="1997"/>
    <d v="1997-04-27T00:00:00"/>
    <m/>
    <n v="127"/>
    <n v="1"/>
    <x v="0"/>
    <s v="Victoria RG"/>
    <n v="1"/>
    <s v="Lager Louts"/>
    <n v="195"/>
    <n v="8"/>
    <n v="35"/>
    <n v="51"/>
    <n v="10"/>
    <n v="15.8333333333333"/>
    <n v="246"/>
    <n v="18"/>
    <n v="50.8333333333333"/>
    <s v="Won 144 runs"/>
    <n v="1"/>
    <m/>
    <m/>
    <m/>
    <m/>
    <n v="18"/>
    <m/>
    <m/>
  </r>
  <r>
    <n v="1997"/>
    <d v="1997-05-05T00:00:00"/>
    <m/>
    <n v="128"/>
    <n v="1"/>
    <x v="0"/>
    <s v="Ealing Central SG"/>
    <n v="1"/>
    <s v="West XI"/>
    <n v="120"/>
    <n v="10"/>
    <n v="31.1666666666666"/>
    <n v="123"/>
    <n v="5"/>
    <n v="33.1666666666666"/>
    <n v="243"/>
    <n v="15"/>
    <n v="64.333333333333201"/>
    <s v="Lost 3 wickets"/>
    <m/>
    <m/>
    <m/>
    <m/>
    <n v="1"/>
    <n v="15"/>
    <m/>
    <m/>
  </r>
  <r>
    <n v="1997"/>
    <d v="1997-05-11T00:00:00"/>
    <m/>
    <n v="129"/>
    <n v="1"/>
    <x v="5"/>
    <s v="Victoria RG"/>
    <n v="1"/>
    <s v="Urban Associates"/>
    <n v="92"/>
    <n v="9"/>
    <n v="34"/>
    <n v="93"/>
    <n v="7"/>
    <n v="31.6666666666666"/>
    <n v="185"/>
    <n v="16"/>
    <n v="65.6666666666666"/>
    <s v="Lost 3 wickets"/>
    <m/>
    <m/>
    <m/>
    <m/>
    <n v="1"/>
    <n v="16"/>
    <m/>
    <m/>
  </r>
  <r>
    <n v="1997"/>
    <d v="1997-05-18T00:00:00"/>
    <m/>
    <n v="130"/>
    <n v="1"/>
    <x v="1"/>
    <s v="Victoria RG"/>
    <n v="1"/>
    <s v="West XI"/>
    <n v="152"/>
    <n v="9"/>
    <n v="40"/>
    <n v="111"/>
    <n v="10"/>
    <n v="35.3333333333333"/>
    <n v="263"/>
    <n v="19"/>
    <n v="75.3333333333333"/>
    <s v="Won 41 runs"/>
    <n v="1"/>
    <m/>
    <m/>
    <m/>
    <m/>
    <n v="19"/>
    <m/>
    <m/>
  </r>
  <r>
    <n v="1997"/>
    <d v="1997-05-25T00:00:00"/>
    <m/>
    <n v="131"/>
    <n v="1"/>
    <x v="5"/>
    <s v="British Gas"/>
    <n v="1"/>
    <s v="12 Angry Men"/>
    <n v="130"/>
    <n v="10"/>
    <n v="36.3333333333333"/>
    <n v="81"/>
    <n v="10"/>
    <n v="27.8333333333333"/>
    <n v="211"/>
    <n v="20"/>
    <n v="64.1666666666666"/>
    <s v="Won 49 runs"/>
    <n v="1"/>
    <m/>
    <m/>
    <m/>
    <m/>
    <n v="20"/>
    <m/>
    <m/>
  </r>
  <r>
    <n v="1997"/>
    <d v="1997-06-01T00:00:00"/>
    <m/>
    <n v="132"/>
    <n v="1"/>
    <x v="5"/>
    <s v="Victoria RG"/>
    <n v="2"/>
    <s v="Wandham"/>
    <n v="95"/>
    <n v="6"/>
    <n v="28.1666666666666"/>
    <n v="94"/>
    <n v="9"/>
    <n v="27.1666666666666"/>
    <n v="189"/>
    <n v="15"/>
    <n v="55.333333333333201"/>
    <s v="Won 4 wickets"/>
    <n v="1"/>
    <m/>
    <m/>
    <m/>
    <m/>
    <n v="15"/>
    <m/>
    <m/>
  </r>
  <r>
    <n v="1997"/>
    <d v="1997-06-07T00:00:00"/>
    <m/>
    <n v="133"/>
    <n v="1"/>
    <x v="0"/>
    <s v="Town Park"/>
    <n v="2"/>
    <s v="London Saints"/>
    <n v="50"/>
    <n v="3"/>
    <n v="15.3333333333333"/>
    <n v="49"/>
    <n v="10"/>
    <n v="22.1666666666666"/>
    <n v="99"/>
    <n v="13"/>
    <n v="37.499999999999901"/>
    <s v="Won 7 wickets"/>
    <n v="1"/>
    <m/>
    <m/>
    <m/>
    <m/>
    <n v="13"/>
    <m/>
    <m/>
  </r>
  <r>
    <n v="1997"/>
    <d v="1997-06-14T00:00:00"/>
    <m/>
    <n v="134"/>
    <n v="1"/>
    <x v="5"/>
    <s v="King’s College"/>
    <n v="1"/>
    <s v="New Barbarian Weasels"/>
    <n v="185"/>
    <n v="6"/>
    <n v="40"/>
    <n v="186"/>
    <n v="5"/>
    <n v="31.3333333333333"/>
    <n v="371"/>
    <n v="11"/>
    <n v="71.3333333333333"/>
    <s v="Lost 5 wickets"/>
    <m/>
    <m/>
    <m/>
    <m/>
    <n v="1"/>
    <n v="11"/>
    <m/>
    <m/>
  </r>
  <r>
    <n v="1997"/>
    <d v="1997-07-05T00:00:00"/>
    <m/>
    <n v="135"/>
    <n v="1"/>
    <x v="5"/>
    <s v="Arnos Park"/>
    <n v="2"/>
    <s v="Sunderland SC"/>
    <n v="58"/>
    <n v="10"/>
    <n v="19.8333333333333"/>
    <n v="119"/>
    <n v="9"/>
    <n v="38.3333333333333"/>
    <n v="177"/>
    <n v="19"/>
    <n v="58.1666666666666"/>
    <s v="Lost 61 runs"/>
    <m/>
    <m/>
    <m/>
    <m/>
    <n v="1"/>
    <n v="19"/>
    <m/>
    <m/>
  </r>
  <r>
    <n v="1997"/>
    <d v="1997-07-13T00:00:00"/>
    <m/>
    <n v="136"/>
    <n v="1"/>
    <x v="5"/>
    <s v="Long Ditton RG"/>
    <n v="1"/>
    <s v="Enterprise"/>
    <n v="208"/>
    <n v="8"/>
    <n v="31.6666666666666"/>
    <n v="37"/>
    <n v="10"/>
    <n v="17"/>
    <n v="245"/>
    <n v="18"/>
    <n v="48.6666666666666"/>
    <s v="Won 171 runs"/>
    <n v="1"/>
    <m/>
    <m/>
    <m/>
    <m/>
    <n v="18"/>
    <m/>
    <m/>
  </r>
  <r>
    <n v="1997"/>
    <d v="1997-07-20T00:00:00"/>
    <m/>
    <n v="137"/>
    <n v="1"/>
    <x v="1"/>
    <s v="Boston Manor Park"/>
    <n v="1"/>
    <s v="West XI"/>
    <n v="209"/>
    <n v="7"/>
    <n v="40"/>
    <n v="137"/>
    <n v="10"/>
    <n v="35.1666666666666"/>
    <n v="346"/>
    <n v="17"/>
    <n v="75.1666666666666"/>
    <s v="Won 72 runs"/>
    <n v="1"/>
    <m/>
    <m/>
    <m/>
    <m/>
    <n v="17"/>
    <m/>
    <m/>
  </r>
  <r>
    <n v="1997"/>
    <d v="1997-07-27T00:00:00"/>
    <m/>
    <n v="138"/>
    <n v="1"/>
    <x v="1"/>
    <s v="Victoria RG"/>
    <n v="1"/>
    <s v="New Barbarian Weasels"/>
    <n v="130"/>
    <n v="10"/>
    <n v="39.6666666666666"/>
    <n v="122"/>
    <n v="10"/>
    <n v="29"/>
    <n v="252"/>
    <n v="20"/>
    <n v="68.6666666666666"/>
    <s v="Won 8 runs"/>
    <n v="1"/>
    <m/>
    <m/>
    <m/>
    <m/>
    <n v="20"/>
    <m/>
    <m/>
  </r>
  <r>
    <n v="1997"/>
    <d v="1997-08-03T00:00:00"/>
    <m/>
    <n v="139"/>
    <n v="1"/>
    <x v="1"/>
    <s v="Victoria RG"/>
    <n v="1"/>
    <s v="Virgin Casuals"/>
    <n v="122"/>
    <n v="10"/>
    <n v="39.1666666666666"/>
    <n v="123"/>
    <n v="8"/>
    <n v="38.3333333333333"/>
    <n v="245"/>
    <n v="18"/>
    <n v="77.499999999999901"/>
    <s v="Lost 2 wickets"/>
    <m/>
    <m/>
    <m/>
    <m/>
    <n v="1"/>
    <n v="18"/>
    <m/>
    <m/>
  </r>
  <r>
    <n v="1997"/>
    <d v="1997-08-10T00:00:00"/>
    <m/>
    <n v="140"/>
    <n v="1"/>
    <x v="1"/>
    <s v="Nursery Road RG"/>
    <n v="2"/>
    <s v="Urban Associates"/>
    <n v="120"/>
    <n v="10"/>
    <n v="35.8333333333333"/>
    <n v="135"/>
    <n v="9"/>
    <n v="37.6666666666666"/>
    <n v="255"/>
    <n v="19"/>
    <n v="73.499999999999901"/>
    <s v="Lost 15 runs"/>
    <m/>
    <m/>
    <m/>
    <m/>
    <n v="1"/>
    <n v="19"/>
    <m/>
    <m/>
  </r>
  <r>
    <n v="1997"/>
    <d v="1997-08-17T00:00:00"/>
    <m/>
    <n v="141"/>
    <n v="1"/>
    <x v="1"/>
    <s v="Alexandra RG"/>
    <n v="2"/>
    <s v="London Saints"/>
    <n v="88"/>
    <n v="7"/>
    <n v="28.6666666666666"/>
    <n v="84"/>
    <n v="11"/>
    <n v="34.6666666666666"/>
    <n v="172"/>
    <n v="18"/>
    <n v="63.333333333333201"/>
    <s v="Won 4 wickets"/>
    <n v="1"/>
    <m/>
    <m/>
    <m/>
    <m/>
    <n v="18"/>
    <m/>
    <m/>
  </r>
  <r>
    <n v="1997"/>
    <d v="1997-08-24T00:00:00"/>
    <m/>
    <n v="142"/>
    <n v="1"/>
    <x v="7"/>
    <s v="King’s College"/>
    <n v="2"/>
    <s v="FC Chad"/>
    <n v="52"/>
    <n v="2"/>
    <n v="11.5"/>
    <n v="51"/>
    <n v="10"/>
    <n v="13.5"/>
    <n v="103"/>
    <n v="12"/>
    <n v="25"/>
    <s v="Won 8 wickets"/>
    <n v="1"/>
    <m/>
    <m/>
    <m/>
    <m/>
    <n v="12"/>
    <m/>
    <m/>
  </r>
  <r>
    <n v="1997"/>
    <d v="1997-08-24T00:00:00"/>
    <m/>
    <n v="143"/>
    <n v="1"/>
    <x v="7"/>
    <s v="King’s College"/>
    <n v="2"/>
    <s v="New Barbarian Weasels"/>
    <n v="72"/>
    <n v="9"/>
    <n v="20"/>
    <n v="143"/>
    <n v="4"/>
    <n v="20"/>
    <n v="215"/>
    <n v="13"/>
    <n v="40"/>
    <s v="Lost 71 runs"/>
    <m/>
    <m/>
    <m/>
    <m/>
    <n v="1"/>
    <n v="13"/>
    <m/>
    <m/>
  </r>
  <r>
    <n v="1997"/>
    <d v="1997-08-31T00:00:00"/>
    <m/>
    <n v="144"/>
    <n v="1"/>
    <x v="5"/>
    <s v="Victoria RG"/>
    <n v="1"/>
    <s v="Enterprise"/>
    <n v="193"/>
    <n v="10"/>
    <n v="39.5"/>
    <n v="83"/>
    <n v="10"/>
    <n v="22.8333333333333"/>
    <n v="276"/>
    <n v="20"/>
    <n v="62.3333333333333"/>
    <s v="Won 110 runs"/>
    <n v="1"/>
    <m/>
    <m/>
    <m/>
    <m/>
    <n v="20"/>
    <m/>
    <m/>
  </r>
  <r>
    <n v="1997"/>
    <d v="1997-09-07T00:00:00"/>
    <m/>
    <n v="145"/>
    <n v="1"/>
    <x v="5"/>
    <s v="Victoria RG"/>
    <n v="1"/>
    <s v="FC Chad"/>
    <n v="192"/>
    <n v="10"/>
    <n v="39.6666666666666"/>
    <n v="64"/>
    <n v="10"/>
    <n v="20.1666666666666"/>
    <n v="256"/>
    <n v="20"/>
    <n v="59.833333333333201"/>
    <s v="Won 128 runs"/>
    <n v="1"/>
    <m/>
    <m/>
    <m/>
    <m/>
    <n v="20"/>
    <m/>
    <m/>
  </r>
  <r>
    <n v="1998"/>
    <d v="1998-05-10T00:00:00"/>
    <m/>
    <n v="146"/>
    <n v="1"/>
    <x v="1"/>
    <s v="Victoria RG"/>
    <n v="2"/>
    <s v="Urban Associates"/>
    <n v="90"/>
    <n v="10"/>
    <n v="29"/>
    <n v="206"/>
    <n v="6"/>
    <n v="40"/>
    <n v="296"/>
    <n v="16"/>
    <n v="69"/>
    <s v="Lost 116 runs"/>
    <m/>
    <m/>
    <m/>
    <m/>
    <n v="1"/>
    <n v="16"/>
    <m/>
    <m/>
  </r>
  <r>
    <n v="1998"/>
    <d v="1998-05-17T00:00:00"/>
    <m/>
    <n v="147"/>
    <n v="1"/>
    <x v="0"/>
    <s v="Victoria RG"/>
    <n v="1"/>
    <s v="West XI"/>
    <n v="142"/>
    <n v="10"/>
    <n v="34.8333333333333"/>
    <n v="146"/>
    <n v="7"/>
    <n v="31.3"/>
    <n v="288"/>
    <n v="17"/>
    <n v="66.133333333333297"/>
    <s v="Lost 4 wickets"/>
    <m/>
    <m/>
    <m/>
    <m/>
    <n v="1"/>
    <n v="17"/>
    <m/>
    <m/>
  </r>
  <r>
    <n v="1998"/>
    <d v="1998-05-24T00:00:00"/>
    <m/>
    <n v="148"/>
    <n v="1"/>
    <x v="0"/>
    <s v="British Gas"/>
    <n v="2"/>
    <s v="12 Angry Men"/>
    <n v="101"/>
    <n v="11"/>
    <n v="31.3333333333333"/>
    <n v="140"/>
    <n v="9"/>
    <n v="35"/>
    <n v="241"/>
    <n v="20"/>
    <n v="66.3333333333333"/>
    <s v="Lost 39 runs"/>
    <m/>
    <m/>
    <m/>
    <m/>
    <n v="1"/>
    <n v="20"/>
    <m/>
    <m/>
  </r>
  <r>
    <n v="1998"/>
    <d v="1998-05-31T00:00:00"/>
    <m/>
    <n v="149"/>
    <n v="1"/>
    <x v="5"/>
    <s v="Victoria RG"/>
    <n v="1"/>
    <s v="Wandham"/>
    <n v="107"/>
    <n v="10"/>
    <n v="27.1666666666666"/>
    <n v="108"/>
    <n v="3"/>
    <n v="27.1666666666666"/>
    <n v="215"/>
    <n v="13"/>
    <n v="54.333333333333201"/>
    <s v="Lost 7 wickets"/>
    <m/>
    <m/>
    <m/>
    <m/>
    <n v="1"/>
    <n v="13"/>
    <m/>
    <m/>
  </r>
  <r>
    <n v="1998"/>
    <d v="1998-06-07T00:00:00"/>
    <m/>
    <n v="150"/>
    <n v="1"/>
    <x v="0"/>
    <s v="KGF Tolworth"/>
    <n v="1"/>
    <s v="FC Chad"/>
    <n v="175"/>
    <n v="9"/>
    <n v="35"/>
    <n v="79"/>
    <n v="9"/>
    <n v="24.6666666666666"/>
    <n v="254"/>
    <n v="18"/>
    <n v="59.6666666666666"/>
    <s v="Won 96 runs"/>
    <n v="1"/>
    <m/>
    <m/>
    <m/>
    <m/>
    <n v="18"/>
    <m/>
    <m/>
  </r>
  <r>
    <n v="1998"/>
    <d v="1998-06-20T00:00:00"/>
    <m/>
    <n v="151"/>
    <n v="1"/>
    <x v="5"/>
    <s v="Town Park"/>
    <n v="1"/>
    <s v="London Saints"/>
    <n v="198"/>
    <n v="7"/>
    <n v="41"/>
    <n v="101"/>
    <n v="10"/>
    <n v="32.8333333333333"/>
    <n v="299"/>
    <n v="17"/>
    <n v="73.8333333333333"/>
    <s v="Won 97 runs"/>
    <n v="1"/>
    <m/>
    <m/>
    <m/>
    <m/>
    <n v="17"/>
    <m/>
    <m/>
  </r>
  <r>
    <n v="1998"/>
    <d v="1998-07-05T00:00:00"/>
    <m/>
    <n v="152"/>
    <n v="1"/>
    <x v="5"/>
    <s v="Victoria RG"/>
    <n v="1"/>
    <s v="Sunderland SC"/>
    <n v="106"/>
    <n v="10"/>
    <n v="41.8333333333333"/>
    <n v="81"/>
    <n v="10"/>
    <n v="31.5"/>
    <n v="187"/>
    <n v="20"/>
    <n v="73.3333333333333"/>
    <s v="Won 25 runs"/>
    <n v="1"/>
    <m/>
    <m/>
    <m/>
    <m/>
    <n v="20"/>
    <m/>
    <m/>
  </r>
  <r>
    <n v="1998"/>
    <d v="1998-07-11T00:00:00"/>
    <m/>
    <n v="153"/>
    <n v="1"/>
    <x v="0"/>
    <s v="Long Ditton RG"/>
    <n v="1"/>
    <s v="Enterprise"/>
    <n v="150"/>
    <n v="5"/>
    <n v="26"/>
    <n v="29"/>
    <n v="2"/>
    <n v="11"/>
    <n v="179"/>
    <n v="7"/>
    <n v="37"/>
    <s v="Abandoned"/>
    <m/>
    <m/>
    <n v="1"/>
    <m/>
    <m/>
    <n v="7"/>
    <m/>
    <m/>
  </r>
  <r>
    <n v="1998"/>
    <d v="1998-07-19T00:00:00"/>
    <m/>
    <n v="154"/>
    <n v="1"/>
    <x v="1"/>
    <s v="Boston Manor Park"/>
    <n v="1"/>
    <s v="West XI"/>
    <n v="123"/>
    <n v="10"/>
    <n v="31.5"/>
    <n v="125"/>
    <n v="4"/>
    <n v="23.1666666666666"/>
    <n v="248"/>
    <n v="14"/>
    <n v="54.6666666666666"/>
    <s v="Lost 6 wickets"/>
    <m/>
    <m/>
    <m/>
    <m/>
    <n v="1"/>
    <n v="14"/>
    <m/>
    <m/>
  </r>
  <r>
    <n v="1998"/>
    <d v="1998-07-26T00:00:00"/>
    <m/>
    <n v="155"/>
    <n v="1"/>
    <x v="5"/>
    <s v="Victoria RG"/>
    <n v="2"/>
    <s v="New Barbarian Weasels"/>
    <n v="67"/>
    <n v="8"/>
    <n v="44"/>
    <n v="227"/>
    <n v="10"/>
    <n v="44.5"/>
    <n v="294"/>
    <n v="18"/>
    <n v="88.5"/>
    <s v="Drawn"/>
    <m/>
    <n v="1"/>
    <m/>
    <m/>
    <m/>
    <n v="18"/>
    <m/>
    <m/>
  </r>
  <r>
    <n v="1998"/>
    <d v="1998-08-01T00:00:00"/>
    <m/>
    <n v="156"/>
    <n v="1"/>
    <x v="0"/>
    <s v="Town Park"/>
    <n v="1"/>
    <s v="Sunderland SC"/>
    <n v="16"/>
    <n v="1"/>
    <n v="7"/>
    <n v="0"/>
    <n v="0"/>
    <m/>
    <n v="16"/>
    <n v="1"/>
    <n v="7"/>
    <s v="Abandoned"/>
    <m/>
    <m/>
    <n v="1"/>
    <m/>
    <m/>
    <n v="1"/>
    <m/>
    <m/>
  </r>
  <r>
    <n v="1998"/>
    <d v="1998-08-02T00:00:00"/>
    <m/>
    <n v="157"/>
    <n v="1"/>
    <x v="0"/>
    <s v="KGF Tolworth"/>
    <n v="1"/>
    <s v="Enterprise"/>
    <n v="173"/>
    <n v="6"/>
    <n v="35"/>
    <n v="87"/>
    <n v="10"/>
    <n v="21.1666666666666"/>
    <n v="260"/>
    <n v="16"/>
    <n v="56.1666666666666"/>
    <s v="Won 86 runs"/>
    <n v="1"/>
    <m/>
    <m/>
    <m/>
    <m/>
    <n v="16"/>
    <m/>
    <m/>
  </r>
  <r>
    <n v="1998"/>
    <d v="1998-08-09T00:00:00"/>
    <m/>
    <n v="158"/>
    <n v="1"/>
    <x v="0"/>
    <s v="Victoria RG"/>
    <n v="1"/>
    <s v="Virgin Casuals"/>
    <n v="159"/>
    <n v="9"/>
    <n v="35"/>
    <n v="160"/>
    <n v="1"/>
    <n v="31.8333333333333"/>
    <n v="319"/>
    <n v="10"/>
    <n v="66.8333333333333"/>
    <s v="Lost 9 wickets"/>
    <m/>
    <m/>
    <m/>
    <m/>
    <n v="1"/>
    <n v="10"/>
    <m/>
    <m/>
  </r>
  <r>
    <n v="1998"/>
    <d v="1998-08-16T00:00:00"/>
    <m/>
    <n v="159"/>
    <n v="1"/>
    <x v="8"/>
    <s v="Victoria RG"/>
    <n v="1"/>
    <s v="FC Chad"/>
    <n v="166"/>
    <n v="7"/>
    <n v="25"/>
    <n v="149"/>
    <n v="9"/>
    <n v="20.5"/>
    <n v="315"/>
    <n v="16"/>
    <n v="45.5"/>
    <s v="Won 17 runs"/>
    <n v="1"/>
    <m/>
    <m/>
    <m/>
    <m/>
    <n v="16"/>
    <m/>
    <m/>
  </r>
  <r>
    <n v="1998"/>
    <d v="1998-08-23T00:00:00"/>
    <m/>
    <n v="160"/>
    <n v="1"/>
    <x v="0"/>
    <s v="Victoria RG"/>
    <n v="1"/>
    <s v="British Gas"/>
    <n v="57"/>
    <n v="3"/>
    <n v="8"/>
    <n v="0"/>
    <n v="0"/>
    <m/>
    <n v="57"/>
    <n v="3"/>
    <n v="8"/>
    <s v="Abandoned"/>
    <m/>
    <m/>
    <n v="1"/>
    <m/>
    <m/>
    <n v="3"/>
    <m/>
    <m/>
  </r>
  <r>
    <n v="1998"/>
    <d v="1998-08-30T00:00:00"/>
    <m/>
    <n v="161"/>
    <n v="1"/>
    <x v="7"/>
    <s v="King’s College"/>
    <n v="1"/>
    <s v="FC Chad"/>
    <n v="146"/>
    <n v="7"/>
    <n v="20"/>
    <n v="120"/>
    <n v="5"/>
    <n v="20"/>
    <n v="266"/>
    <n v="12"/>
    <n v="40"/>
    <s v="Won 26 runs"/>
    <n v="1"/>
    <m/>
    <m/>
    <m/>
    <m/>
    <n v="12"/>
    <m/>
    <m/>
  </r>
  <r>
    <n v="1998"/>
    <d v="1998-08-30T00:00:00"/>
    <m/>
    <n v="162"/>
    <n v="1"/>
    <x v="7"/>
    <s v="King’s College"/>
    <n v="1"/>
    <s v="New Barbarian Weasels"/>
    <n v="76"/>
    <n v="9"/>
    <n v="20"/>
    <n v="79"/>
    <n v="2"/>
    <n v="17.1666666666666"/>
    <n v="155"/>
    <n v="11"/>
    <n v="37.1666666666666"/>
    <s v="Lost 8 wickets"/>
    <m/>
    <m/>
    <m/>
    <m/>
    <n v="1"/>
    <n v="11"/>
    <m/>
    <m/>
  </r>
  <r>
    <n v="1998"/>
    <d v="1998-09-06T00:00:00"/>
    <m/>
    <n v="163"/>
    <n v="1"/>
    <x v="3"/>
    <s v="Victoria RG"/>
    <n v="2"/>
    <s v="Old Gents"/>
    <n v="141"/>
    <n v="5"/>
    <n v="27.6666666666666"/>
    <n v="135"/>
    <n v="9"/>
    <n v="28.8333333333333"/>
    <n v="276"/>
    <n v="14"/>
    <n v="56.499999999999901"/>
    <s v="Won 3 wickets"/>
    <n v="1"/>
    <m/>
    <m/>
    <m/>
    <m/>
    <n v="14"/>
    <m/>
    <m/>
  </r>
  <r>
    <n v="1999"/>
    <d v="1999-04-25T00:00:00"/>
    <m/>
    <n v="164"/>
    <n v="1"/>
    <x v="1"/>
    <s v="Honor Oak"/>
    <n v="1"/>
    <s v="Exiles"/>
    <n v="100"/>
    <n v="10"/>
    <n v="39.3333333333333"/>
    <n v="104"/>
    <n v="4"/>
    <n v="20.3333333333333"/>
    <n v="204"/>
    <n v="14"/>
    <n v="59.6666666666666"/>
    <s v="Lost 6 wickets"/>
    <m/>
    <m/>
    <m/>
    <m/>
    <n v="1"/>
    <n v="14"/>
    <m/>
    <m/>
  </r>
  <r>
    <n v="1999"/>
    <d v="1999-05-02T00:00:00"/>
    <m/>
    <n v="165"/>
    <n v="1"/>
    <x v="1"/>
    <s v="Victoria RG"/>
    <n v="2"/>
    <s v="Urban Associates"/>
    <n v="112"/>
    <n v="10"/>
    <n v="33.5"/>
    <n v="186"/>
    <n v="7"/>
    <n v="40"/>
    <n v="298"/>
    <n v="17"/>
    <n v="73.5"/>
    <s v="Lost 74 runs"/>
    <m/>
    <m/>
    <m/>
    <m/>
    <n v="1"/>
    <n v="17"/>
    <m/>
    <m/>
  </r>
  <r>
    <n v="1999"/>
    <d v="1999-05-09T00:00:00"/>
    <m/>
    <n v="166"/>
    <n v="1"/>
    <x v="5"/>
    <s v="Fire Brigade"/>
    <n v="1"/>
    <s v="Wandham"/>
    <n v="152"/>
    <n v="10"/>
    <n v="34.8333333333333"/>
    <n v="153"/>
    <n v="5"/>
    <n v="35.5"/>
    <n v="305"/>
    <n v="15"/>
    <n v="70.3333333333333"/>
    <s v="Lost 5 wickets"/>
    <m/>
    <m/>
    <m/>
    <m/>
    <n v="1"/>
    <n v="15"/>
    <m/>
    <m/>
  </r>
  <r>
    <n v="1999"/>
    <d v="1999-05-16T00:00:00"/>
    <m/>
    <n v="167"/>
    <n v="1"/>
    <x v="5"/>
    <s v="Albert Road RG"/>
    <n v="2"/>
    <s v="12 Angry Men"/>
    <n v="112"/>
    <n v="4"/>
    <n v="25.8333333333333"/>
    <n v="108"/>
    <n v="10"/>
    <n v="34"/>
    <n v="220"/>
    <n v="14"/>
    <n v="59.8333333333333"/>
    <s v="Won 6 wickets"/>
    <n v="1"/>
    <m/>
    <m/>
    <m/>
    <m/>
    <n v="14"/>
    <m/>
    <m/>
  </r>
  <r>
    <n v="1999"/>
    <d v="1999-05-23T00:00:00"/>
    <m/>
    <n v="168"/>
    <n v="1"/>
    <x v="1"/>
    <s v="Victoria RG"/>
    <n v="1"/>
    <s v="FC Chad"/>
    <n v="211"/>
    <n v="9"/>
    <n v="37"/>
    <n v="145"/>
    <n v="9"/>
    <n v="36"/>
    <n v="356"/>
    <n v="18"/>
    <n v="73"/>
    <s v="Won 66 runs"/>
    <n v="1"/>
    <m/>
    <m/>
    <m/>
    <m/>
    <n v="18"/>
    <m/>
    <m/>
  </r>
  <r>
    <n v="1999"/>
    <d v="1999-05-30T00:00:00"/>
    <m/>
    <n v="169"/>
    <n v="1"/>
    <x v="3"/>
    <s v="Victoria RG"/>
    <n v="1"/>
    <s v="Wandham"/>
    <n v="173"/>
    <n v="7"/>
    <n v="30"/>
    <n v="96"/>
    <n v="8"/>
    <n v="28.166666666600001"/>
    <n v="269"/>
    <n v="15"/>
    <n v="58.166666666600001"/>
    <s v="Won 77 runs"/>
    <n v="1"/>
    <m/>
    <m/>
    <m/>
    <m/>
    <n v="15"/>
    <m/>
    <m/>
  </r>
  <r>
    <n v="1999"/>
    <d v="1999-06-06T00:00:00"/>
    <m/>
    <n v="170"/>
    <n v="1"/>
    <x v="0"/>
    <s v="Victoria RG"/>
    <n v="2"/>
    <s v="West XI"/>
    <n v="103"/>
    <n v="6"/>
    <n v="28.33333333333"/>
    <n v="101"/>
    <n v="7"/>
    <n v="35"/>
    <n v="204"/>
    <n v="13"/>
    <n v="63.333333333330003"/>
    <s v="Won 4 wickets"/>
    <n v="1"/>
    <m/>
    <m/>
    <m/>
    <m/>
    <n v="13"/>
    <m/>
    <m/>
  </r>
  <r>
    <n v="1999"/>
    <d v="1999-06-12T00:00:00"/>
    <m/>
    <n v="171"/>
    <n v="1"/>
    <x v="5"/>
    <s v="CSSC Eltham"/>
    <n v="1"/>
    <s v="New Barbarian Weasels"/>
    <n v="151"/>
    <n v="10"/>
    <n v="43.6666666666666"/>
    <n v="37"/>
    <n v="1"/>
    <n v="17.1666666666666"/>
    <n v="188"/>
    <n v="11"/>
    <n v="60.833333333333201"/>
    <s v="Abandoned"/>
    <m/>
    <m/>
    <n v="1"/>
    <m/>
    <m/>
    <n v="11"/>
    <m/>
    <m/>
  </r>
  <r>
    <n v="1999"/>
    <d v="1999-06-19T00:00:00"/>
    <m/>
    <n v="172"/>
    <n v="1"/>
    <x v="5"/>
    <s v="Town Park"/>
    <n v="2"/>
    <s v="London Saints"/>
    <n v="91"/>
    <n v="10"/>
    <n v="26"/>
    <n v="154"/>
    <n v="8"/>
    <n v="38"/>
    <n v="245"/>
    <n v="18"/>
    <n v="64"/>
    <s v="Lost 63 runs"/>
    <m/>
    <m/>
    <m/>
    <m/>
    <n v="1"/>
    <n v="18"/>
    <m/>
    <m/>
  </r>
  <r>
    <n v="1999"/>
    <d v="1999-06-20T00:00:00"/>
    <m/>
    <n v="173"/>
    <n v="1"/>
    <x v="0"/>
    <s v="KGF Tolworth"/>
    <n v="1"/>
    <s v="Enterprise"/>
    <n v="147"/>
    <n v="9"/>
    <n v="35"/>
    <n v="89"/>
    <n v="11"/>
    <n v="22.6666666666666"/>
    <n v="236"/>
    <n v="20"/>
    <n v="57.6666666666666"/>
    <s v="Won 58 runs"/>
    <n v="1"/>
    <m/>
    <m/>
    <m/>
    <m/>
    <n v="20"/>
    <m/>
    <m/>
  </r>
  <r>
    <n v="1999"/>
    <d v="1999-06-27T00:00:00"/>
    <m/>
    <n v="174"/>
    <n v="1"/>
    <x v="0"/>
    <s v="Sutton Common RG"/>
    <n v="2"/>
    <s v="Robin Hood"/>
    <n v="109"/>
    <n v="10"/>
    <n v="30.1666666666666"/>
    <n v="174"/>
    <n v="3"/>
    <n v="35"/>
    <n v="283"/>
    <n v="13"/>
    <n v="65.1666666666666"/>
    <s v="Lost 65 runs"/>
    <m/>
    <m/>
    <m/>
    <m/>
    <n v="1"/>
    <n v="13"/>
    <m/>
    <m/>
  </r>
  <r>
    <n v="1999"/>
    <d v="1999-07-04T00:00:00"/>
    <m/>
    <n v="175"/>
    <n v="1"/>
    <x v="5"/>
    <s v="Victoria RG"/>
    <n v="1"/>
    <s v="Sunderland SC"/>
    <n v="125"/>
    <n v="10"/>
    <n v="32.8333333333333"/>
    <n v="129"/>
    <n v="7"/>
    <n v="45.5"/>
    <n v="254"/>
    <n v="17"/>
    <n v="78.3333333333333"/>
    <s v="Lost 3 wickets"/>
    <m/>
    <m/>
    <m/>
    <m/>
    <n v="1"/>
    <n v="17"/>
    <m/>
    <m/>
  </r>
  <r>
    <n v="1999"/>
    <d v="1999-07-11T00:00:00"/>
    <m/>
    <n v="176"/>
    <n v="1"/>
    <x v="5"/>
    <s v="Victoria RG"/>
    <n v="1"/>
    <s v="12 Angry Men"/>
    <n v="124"/>
    <n v="11"/>
    <n v="29.1666666666666"/>
    <n v="83"/>
    <n v="11"/>
    <n v="31"/>
    <n v="207"/>
    <n v="22"/>
    <n v="60.1666666666666"/>
    <s v="Won 41 runs"/>
    <n v="1"/>
    <m/>
    <m/>
    <m/>
    <m/>
    <n v="22"/>
    <m/>
    <m/>
  </r>
  <r>
    <n v="1999"/>
    <d v="1999-07-18T00:00:00"/>
    <m/>
    <n v="177"/>
    <n v="1"/>
    <x v="0"/>
    <s v="Gunnersbury Park"/>
    <n v="1"/>
    <s v="West XI"/>
    <n v="166"/>
    <n v="10"/>
    <n v="34"/>
    <n v="150"/>
    <n v="7"/>
    <n v="35"/>
    <n v="316"/>
    <n v="17"/>
    <n v="69"/>
    <s v="Won 16 runs"/>
    <n v="1"/>
    <m/>
    <m/>
    <m/>
    <m/>
    <n v="17"/>
    <m/>
    <m/>
  </r>
  <r>
    <n v="1999"/>
    <d v="1999-07-25T00:00:00"/>
    <m/>
    <n v="178"/>
    <n v="1"/>
    <x v="5"/>
    <s v="KGF Tolworth"/>
    <n v="2"/>
    <s v="New Barbarian Weasels"/>
    <n v="81"/>
    <n v="9"/>
    <n v="40"/>
    <n v="174"/>
    <n v="3"/>
    <n v="41"/>
    <n v="255"/>
    <n v="12"/>
    <n v="81"/>
    <s v="Drawn"/>
    <m/>
    <n v="1"/>
    <m/>
    <m/>
    <m/>
    <n v="12"/>
    <m/>
    <m/>
  </r>
  <r>
    <n v="1999"/>
    <d v="1999-07-31T00:00:00"/>
    <m/>
    <n v="179"/>
    <n v="1"/>
    <x v="1"/>
    <s v="Town Park"/>
    <n v="1"/>
    <s v="Sunderland SC"/>
    <n v="188"/>
    <n v="9"/>
    <n v="40"/>
    <n v="184"/>
    <n v="9"/>
    <n v="40"/>
    <n v="372"/>
    <n v="18"/>
    <n v="80"/>
    <s v="Won 4 runs"/>
    <n v="1"/>
    <m/>
    <m/>
    <m/>
    <m/>
    <n v="18"/>
    <m/>
    <m/>
  </r>
  <r>
    <n v="1999"/>
    <d v="1999-08-01T00:00:00"/>
    <m/>
    <n v="180"/>
    <n v="1"/>
    <x v="0"/>
    <s v="Victoria RG"/>
    <n v="2"/>
    <s v="Enterprise"/>
    <n v="132"/>
    <n v="7"/>
    <n v="35"/>
    <n v="135"/>
    <n v="10"/>
    <n v="26.3"/>
    <n v="267"/>
    <n v="17"/>
    <n v="61.3"/>
    <s v="Lost 3 runs"/>
    <m/>
    <m/>
    <m/>
    <m/>
    <n v="1"/>
    <n v="17"/>
    <m/>
    <m/>
  </r>
  <r>
    <n v="1999"/>
    <d v="1999-08-15T00:00:00"/>
    <m/>
    <n v="181"/>
    <n v="1"/>
    <x v="5"/>
    <s v="Victoria RG"/>
    <n v="2"/>
    <s v="London Saints"/>
    <n v="174"/>
    <n v="9"/>
    <n v="38.5"/>
    <n v="209"/>
    <n v="4"/>
    <n v="37"/>
    <n v="383"/>
    <n v="13"/>
    <n v="75.5"/>
    <s v="Lost 35 runs"/>
    <m/>
    <m/>
    <m/>
    <m/>
    <n v="1"/>
    <n v="13"/>
    <m/>
    <m/>
  </r>
  <r>
    <n v="1999"/>
    <d v="1999-08-29T00:00:00"/>
    <m/>
    <n v="182"/>
    <n v="1"/>
    <x v="7"/>
    <s v="King’s College"/>
    <n v="2"/>
    <s v="FC Chad"/>
    <n v="122"/>
    <n v="9"/>
    <n v="20"/>
    <n v="127"/>
    <n v="5"/>
    <n v="20"/>
    <n v="249"/>
    <n v="14"/>
    <n v="40"/>
    <s v="Lost 5 runs"/>
    <m/>
    <m/>
    <m/>
    <m/>
    <n v="1"/>
    <n v="14"/>
    <m/>
    <m/>
  </r>
  <r>
    <n v="1999"/>
    <d v="1999-08-29T00:00:00"/>
    <m/>
    <n v="183"/>
    <n v="1"/>
    <x v="7"/>
    <s v="King’s College"/>
    <n v="1"/>
    <s v="New Barbarian Weasels"/>
    <n v="87"/>
    <n v="10"/>
    <n v="20"/>
    <n v="89"/>
    <n v="2"/>
    <n v="12.166666666666"/>
    <n v="176"/>
    <n v="12"/>
    <n v="32.166666666666003"/>
    <s v="Lost 8 wickets"/>
    <m/>
    <m/>
    <m/>
    <m/>
    <n v="1"/>
    <n v="12"/>
    <m/>
    <m/>
  </r>
  <r>
    <n v="1999"/>
    <d v="1999-09-05T00:00:00"/>
    <m/>
    <n v="184"/>
    <n v="1"/>
    <x v="5"/>
    <s v="Victoria RG"/>
    <n v="2"/>
    <s v="Church Street Nomads"/>
    <n v="0"/>
    <n v="0"/>
    <n v="0"/>
    <n v="169"/>
    <n v="4"/>
    <n v="37"/>
    <n v="169"/>
    <n v="4"/>
    <n v="37"/>
    <s v="Abandoned"/>
    <m/>
    <m/>
    <n v="1"/>
    <m/>
    <m/>
    <n v="4"/>
    <m/>
    <m/>
  </r>
  <r>
    <n v="1999"/>
    <d v="1999-09-12T00:00:00"/>
    <m/>
    <n v="185"/>
    <n v="1"/>
    <x v="0"/>
    <s v="Raynes Park PF"/>
    <n v="2"/>
    <s v="West XI"/>
    <n v="134"/>
    <n v="5"/>
    <n v="30.3333333333333"/>
    <n v="133"/>
    <n v="10"/>
    <n v="31.3333333333333"/>
    <n v="267"/>
    <n v="15"/>
    <n v="61.6666666666666"/>
    <s v="Won 5 wickets"/>
    <n v="1"/>
    <m/>
    <m/>
    <m/>
    <m/>
    <n v="15"/>
    <m/>
    <m/>
  </r>
  <r>
    <n v="2000"/>
    <d v="2000-05-07T00:00:00"/>
    <m/>
    <n v="186"/>
    <n v="1"/>
    <x v="5"/>
    <s v="Paulin Ground"/>
    <n v="2"/>
    <s v="12 Angry Men"/>
    <n v="122"/>
    <n v="8"/>
    <n v="31.3333333333333"/>
    <n v="121"/>
    <n v="10"/>
    <n v="47.1666666666666"/>
    <n v="243"/>
    <n v="18"/>
    <n v="78.499999999999901"/>
    <s v="Won 2 wickets"/>
    <n v="1"/>
    <m/>
    <m/>
    <m/>
    <m/>
    <n v="18"/>
    <m/>
    <m/>
  </r>
  <r>
    <n v="2000"/>
    <d v="2000-05-14T00:00:00"/>
    <m/>
    <n v="187"/>
    <n v="1"/>
    <x v="5"/>
    <s v="Fire Brigade"/>
    <n v="1"/>
    <s v="Wandham"/>
    <n v="185"/>
    <n v="9"/>
    <n v="44"/>
    <n v="80"/>
    <n v="7"/>
    <n v="36"/>
    <n v="265"/>
    <n v="16"/>
    <n v="80"/>
    <s v="Drawn"/>
    <m/>
    <n v="1"/>
    <m/>
    <m/>
    <m/>
    <n v="16"/>
    <m/>
    <m/>
  </r>
  <r>
    <n v="2000"/>
    <d v="2000-05-21T00:00:00"/>
    <m/>
    <n v="188"/>
    <n v="1"/>
    <x v="0"/>
    <s v="Victoria RG"/>
    <n v="2"/>
    <s v="London Owls"/>
    <n v="101"/>
    <n v="3"/>
    <n v="20"/>
    <n v="98"/>
    <n v="10"/>
    <n v="29.8333333333333"/>
    <n v="199"/>
    <n v="13"/>
    <n v="49.8333333333333"/>
    <s v="Won 7 wickets"/>
    <n v="1"/>
    <m/>
    <m/>
    <m/>
    <m/>
    <n v="13"/>
    <m/>
    <m/>
  </r>
  <r>
    <n v="2000"/>
    <d v="2000-06-04T00:00:00"/>
    <m/>
    <n v="189"/>
    <n v="1"/>
    <x v="1"/>
    <s v="Victoria RG"/>
    <n v="1"/>
    <s v="West XI"/>
    <n v="139"/>
    <n v="10"/>
    <n v="39.3333333333333"/>
    <n v="109"/>
    <n v="10"/>
    <n v="37.8333333333333"/>
    <n v="248"/>
    <n v="20"/>
    <n v="77.1666666666666"/>
    <s v="Won 30 runs"/>
    <n v="1"/>
    <m/>
    <m/>
    <m/>
    <m/>
    <n v="20"/>
    <m/>
    <m/>
  </r>
  <r>
    <n v="2000"/>
    <d v="2000-06-10T00:00:00"/>
    <m/>
    <n v="190"/>
    <n v="1"/>
    <x v="5"/>
    <s v="Town Park"/>
    <n v="1"/>
    <s v="London Saints"/>
    <n v="184"/>
    <n v="4"/>
    <n v="42"/>
    <n v="113"/>
    <n v="10"/>
    <n v="41.1666666666666"/>
    <n v="297"/>
    <n v="14"/>
    <n v="83.1666666666666"/>
    <s v="Won 71 runs"/>
    <n v="1"/>
    <m/>
    <m/>
    <m/>
    <m/>
    <n v="14"/>
    <m/>
    <m/>
  </r>
  <r>
    <n v="2000"/>
    <d v="2000-06-11T00:00:00"/>
    <m/>
    <n v="191"/>
    <n v="1"/>
    <x v="0"/>
    <s v="Victoria RG"/>
    <n v="2"/>
    <s v="Enterprise"/>
    <n v="141"/>
    <n v="9"/>
    <n v="30.1666666666666"/>
    <n v="160"/>
    <n v="9"/>
    <n v="34.3333333333333"/>
    <n v="301"/>
    <n v="18"/>
    <n v="64.499999999999901"/>
    <s v="Lost 19 runs"/>
    <m/>
    <m/>
    <m/>
    <m/>
    <n v="1"/>
    <n v="18"/>
    <m/>
    <m/>
  </r>
  <r>
    <n v="2000"/>
    <d v="2000-06-18T00:00:00"/>
    <m/>
    <n v="192"/>
    <n v="1"/>
    <x v="5"/>
    <s v="King’s College"/>
    <n v="1"/>
    <s v="New Barbarian Weasels"/>
    <n v="192"/>
    <n v="7"/>
    <n v="46"/>
    <n v="72"/>
    <n v="9"/>
    <n v="29"/>
    <n v="264"/>
    <n v="16"/>
    <n v="75"/>
    <s v="Won 120 runs"/>
    <n v="1"/>
    <m/>
    <m/>
    <m/>
    <m/>
    <n v="16"/>
    <m/>
    <m/>
  </r>
  <r>
    <n v="2000"/>
    <d v="2000-06-25T00:00:00"/>
    <m/>
    <n v="193"/>
    <n v="1"/>
    <x v="0"/>
    <s v="Victoria RG"/>
    <n v="1"/>
    <s v="London Canaries"/>
    <n v="174"/>
    <n v="3"/>
    <n v="35"/>
    <n v="109"/>
    <n v="10"/>
    <n v="34.3333333333333"/>
    <n v="283"/>
    <n v="13"/>
    <n v="69.3333333333333"/>
    <s v="Won 65 runs"/>
    <n v="1"/>
    <m/>
    <m/>
    <m/>
    <m/>
    <n v="13"/>
    <m/>
    <m/>
  </r>
  <r>
    <n v="2000"/>
    <d v="2000-07-01T00:00:00"/>
    <m/>
    <n v="194"/>
    <n v="1"/>
    <x v="0"/>
    <s v="Beverley Park"/>
    <n v="1"/>
    <s v="Enterprise"/>
    <n v="181"/>
    <n v="7"/>
    <n v="35"/>
    <n v="105"/>
    <n v="9"/>
    <n v="25"/>
    <n v="286"/>
    <n v="16"/>
    <n v="60"/>
    <s v="Won 76 runs"/>
    <n v="1"/>
    <m/>
    <m/>
    <m/>
    <m/>
    <n v="16"/>
    <m/>
    <m/>
  </r>
  <r>
    <n v="2000"/>
    <d v="2000-07-09T00:00:00"/>
    <m/>
    <n v="195"/>
    <n v="1"/>
    <x v="0"/>
    <s v="Victoria RG"/>
    <n v="2"/>
    <s v="Plums"/>
    <n v="0"/>
    <n v="0"/>
    <n v="0"/>
    <n v="96"/>
    <n v="6"/>
    <n v="25"/>
    <n v="96"/>
    <n v="6"/>
    <n v="25"/>
    <s v="Abandoned"/>
    <m/>
    <m/>
    <n v="1"/>
    <m/>
    <m/>
    <n v="6"/>
    <m/>
    <m/>
  </r>
  <r>
    <n v="2000"/>
    <d v="2000-07-16T00:00:00"/>
    <m/>
    <n v="196"/>
    <n v="1"/>
    <x v="1"/>
    <s v="Victoria RG"/>
    <n v="1"/>
    <s v="New Barbarian Weasels"/>
    <n v="208"/>
    <n v="10"/>
    <n v="38.8333333333333"/>
    <n v="101"/>
    <n v="10"/>
    <n v="35.6666666666666"/>
    <n v="309"/>
    <n v="20"/>
    <n v="74.499999999999901"/>
    <s v="Won 107 runs"/>
    <n v="1"/>
    <m/>
    <m/>
    <m/>
    <m/>
    <n v="20"/>
    <m/>
    <m/>
  </r>
  <r>
    <n v="2000"/>
    <d v="2000-07-23T00:00:00"/>
    <m/>
    <n v="197"/>
    <n v="1"/>
    <x v="1"/>
    <s v="Gunnersbury Park"/>
    <n v="2"/>
    <s v="West XI"/>
    <n v="97"/>
    <n v="5"/>
    <n v="27.1666666666666"/>
    <n v="96"/>
    <n v="10"/>
    <n v="38.6666666666666"/>
    <n v="193"/>
    <n v="15"/>
    <n v="65.833333333333201"/>
    <s v="Won 5 wickets"/>
    <n v="1"/>
    <m/>
    <m/>
    <m/>
    <m/>
    <n v="15"/>
    <m/>
    <m/>
  </r>
  <r>
    <n v="2000"/>
    <d v="2000-08-06T00:00:00"/>
    <m/>
    <n v="198"/>
    <n v="1"/>
    <x v="1"/>
    <s v="Beverley Park"/>
    <n v="2"/>
    <s v="Sunderland SC"/>
    <n v="95"/>
    <n v="3"/>
    <n v="16.1666666666666"/>
    <n v="94"/>
    <n v="10"/>
    <n v="36.6666666666666"/>
    <n v="189"/>
    <n v="13"/>
    <n v="52.833333333333201"/>
    <s v="Won 7 wickets"/>
    <n v="1"/>
    <m/>
    <m/>
    <m/>
    <m/>
    <n v="13"/>
    <m/>
    <m/>
  </r>
  <r>
    <n v="2000"/>
    <d v="2000-08-12T00:00:00"/>
    <m/>
    <n v="199"/>
    <n v="1"/>
    <x v="1"/>
    <s v="Kinver"/>
    <n v="1"/>
    <s v="Enville"/>
    <n v="190"/>
    <n v="8"/>
    <n v="40"/>
    <n v="151"/>
    <n v="11"/>
    <n v="39.6666666666666"/>
    <n v="341"/>
    <n v="19"/>
    <n v="79.6666666666666"/>
    <s v="Won 39 runs"/>
    <n v="1"/>
    <m/>
    <m/>
    <m/>
    <m/>
    <n v="19"/>
    <m/>
    <m/>
  </r>
  <r>
    <n v="2000"/>
    <d v="2000-08-13T00:00:00"/>
    <m/>
    <n v="200"/>
    <n v="1"/>
    <x v="1"/>
    <s v="Enville"/>
    <n v="2"/>
    <s v="Bedouins"/>
    <n v="0"/>
    <n v="0"/>
    <n v="0"/>
    <n v="145"/>
    <n v="1"/>
    <n v="25"/>
    <n v="145"/>
    <n v="1"/>
    <n v="25"/>
    <s v="Abandoned"/>
    <m/>
    <m/>
    <n v="1"/>
    <m/>
    <m/>
    <n v="1"/>
    <m/>
    <m/>
  </r>
  <r>
    <n v="2000"/>
    <d v="2000-08-20T00:00:00"/>
    <m/>
    <n v="201"/>
    <n v="1"/>
    <x v="0"/>
    <s v="Victoria RG"/>
    <n v="1"/>
    <s v="London Saints"/>
    <n v="142"/>
    <n v="8"/>
    <n v="32.3333333333333"/>
    <n v="145"/>
    <n v="8"/>
    <n v="34.1666666666666"/>
    <n v="287"/>
    <n v="16"/>
    <n v="66.499999999999901"/>
    <s v="Lost 2 wickets"/>
    <m/>
    <m/>
    <m/>
    <m/>
    <n v="1"/>
    <n v="16"/>
    <m/>
    <m/>
  </r>
  <r>
    <n v="2000"/>
    <d v="2000-08-27T00:00:00"/>
    <m/>
    <n v="202"/>
    <n v="1"/>
    <x v="7"/>
    <s v="King’s College"/>
    <n v="1"/>
    <s v="New Barbarian Weasels"/>
    <n v="174"/>
    <n v="6"/>
    <n v="20"/>
    <n v="107"/>
    <n v="4"/>
    <n v="20"/>
    <n v="281"/>
    <n v="10"/>
    <n v="40"/>
    <s v="Won 67 runs"/>
    <n v="1"/>
    <m/>
    <m/>
    <m/>
    <m/>
    <n v="10"/>
    <m/>
    <m/>
  </r>
  <r>
    <n v="2000"/>
    <d v="2000-08-27T00:00:00"/>
    <m/>
    <n v="203"/>
    <n v="1"/>
    <x v="7"/>
    <s v="King’s College"/>
    <n v="2"/>
    <s v="New Barbarian Weasels"/>
    <n v="68"/>
    <n v="4"/>
    <n v="13.8333333333333"/>
    <n v="67"/>
    <n v="7"/>
    <n v="20"/>
    <n v="135"/>
    <n v="11"/>
    <n v="33.8333333333333"/>
    <s v="Won 6 wickets"/>
    <n v="1"/>
    <m/>
    <m/>
    <m/>
    <m/>
    <n v="11"/>
    <m/>
    <m/>
  </r>
  <r>
    <n v="2000"/>
    <d v="2000-09-03T00:00:00"/>
    <m/>
    <n v="204"/>
    <n v="1"/>
    <x v="1"/>
    <s v="Victoria RG"/>
    <n v="2"/>
    <s v="12 Angry Men"/>
    <n v="235"/>
    <n v="9"/>
    <n v="39.1666666666666"/>
    <n v="231"/>
    <n v="3"/>
    <n v="40"/>
    <n v="466"/>
    <n v="12"/>
    <n v="79.1666666666666"/>
    <s v="Won 1 wicket"/>
    <n v="1"/>
    <m/>
    <m/>
    <m/>
    <m/>
    <n v="12"/>
    <m/>
    <m/>
  </r>
  <r>
    <n v="2000"/>
    <d v="2000-09-10T00:00:00"/>
    <m/>
    <n v="205"/>
    <n v="1"/>
    <x v="0"/>
    <s v="KGF Morden"/>
    <n v="2"/>
    <s v="West XI"/>
    <n v="162"/>
    <n v="8"/>
    <n v="35"/>
    <n v="178"/>
    <n v="7"/>
    <n v="35"/>
    <n v="340"/>
    <n v="15"/>
    <n v="70"/>
    <s v="Lost 16 runs"/>
    <m/>
    <m/>
    <m/>
    <m/>
    <n v="1"/>
    <n v="15"/>
    <m/>
    <m/>
  </r>
  <r>
    <n v="2000"/>
    <d v="2000-09-17T00:00:00"/>
    <m/>
    <n v="206"/>
    <n v="1"/>
    <x v="1"/>
    <s v="Shepherd’s Bush"/>
    <n v="1"/>
    <s v="Virgin Casuals"/>
    <n v="213"/>
    <n v="10"/>
    <n v="39.8333333333333"/>
    <n v="146"/>
    <n v="10"/>
    <n v="36.3333333333333"/>
    <n v="359"/>
    <n v="20"/>
    <n v="76.1666666666666"/>
    <s v="Won 67 runs"/>
    <n v="1"/>
    <m/>
    <m/>
    <m/>
    <m/>
    <n v="20"/>
    <m/>
    <m/>
  </r>
  <r>
    <n v="2001"/>
    <d v="2001-05-06T00:00:00"/>
    <m/>
    <n v="207"/>
    <n v="1"/>
    <x v="0"/>
    <s v="Victoria RG"/>
    <n v="1"/>
    <s v="London Rams"/>
    <n v="168"/>
    <n v="9"/>
    <n v="35"/>
    <n v="117"/>
    <n v="9"/>
    <n v="29.3333333333333"/>
    <n v="285"/>
    <n v="18"/>
    <n v="64.3333333333333"/>
    <s v="Won 51 runs"/>
    <n v="1"/>
    <m/>
    <m/>
    <m/>
    <m/>
    <n v="18"/>
    <m/>
    <m/>
  </r>
  <r>
    <n v="2001"/>
    <d v="2001-05-20T00:00:00"/>
    <m/>
    <n v="208"/>
    <n v="1"/>
    <x v="0"/>
    <s v="Victoria RG"/>
    <n v="2"/>
    <s v="Urban Associates"/>
    <n v="127"/>
    <n v="5"/>
    <n v="32.3333333333333"/>
    <n v="123"/>
    <n v="10"/>
    <n v="35"/>
    <n v="250"/>
    <n v="15"/>
    <n v="67.3333333333333"/>
    <s v="Won 5 wickets"/>
    <n v="1"/>
    <m/>
    <m/>
    <m/>
    <m/>
    <n v="15"/>
    <m/>
    <m/>
  </r>
  <r>
    <n v="2001"/>
    <d v="2001-05-26T00:00:00"/>
    <m/>
    <n v="209"/>
    <n v="1"/>
    <x v="0"/>
    <s v="Victoria RG"/>
    <n v="1"/>
    <s v="Sunderland SC"/>
    <n v="81"/>
    <n v="10"/>
    <n v="25.6666666666666"/>
    <n v="82"/>
    <n v="8"/>
    <n v="29.8333333333333"/>
    <n v="163"/>
    <n v="18"/>
    <n v="55.499999999999901"/>
    <s v="Lost 1 wicket"/>
    <m/>
    <m/>
    <m/>
    <m/>
    <n v="1"/>
    <n v="18"/>
    <m/>
    <m/>
  </r>
  <r>
    <n v="2001"/>
    <d v="2001-06-03T00:00:00"/>
    <m/>
    <n v="210"/>
    <n v="1"/>
    <x v="0"/>
    <s v="Fairfield RG"/>
    <n v="2"/>
    <s v="West XI"/>
    <n v="142"/>
    <n v="10"/>
    <n v="34"/>
    <n v="152"/>
    <n v="10"/>
    <n v="34.8333333333333"/>
    <n v="294"/>
    <n v="20"/>
    <n v="68.8333333333333"/>
    <s v="Lost 10 runs"/>
    <m/>
    <m/>
    <m/>
    <m/>
    <n v="1"/>
    <n v="20"/>
    <m/>
    <m/>
  </r>
  <r>
    <n v="2001"/>
    <d v="2001-06-09T00:00:00"/>
    <m/>
    <n v="211"/>
    <n v="1"/>
    <x v="5"/>
    <s v="Church Street RG"/>
    <n v="2"/>
    <s v="London Saints"/>
    <n v="62"/>
    <n v="9"/>
    <n v="35"/>
    <n v="164"/>
    <n v="6"/>
    <n v="38"/>
    <n v="226"/>
    <n v="15"/>
    <n v="73"/>
    <s v="Lost 102 runs"/>
    <m/>
    <m/>
    <m/>
    <m/>
    <n v="1"/>
    <n v="15"/>
    <m/>
    <m/>
  </r>
  <r>
    <n v="2001"/>
    <d v="2001-06-10T00:00:00"/>
    <m/>
    <n v="212"/>
    <n v="1"/>
    <x v="0"/>
    <s v="Victoria RG"/>
    <n v="1"/>
    <s v="Enterprise"/>
    <n v="172"/>
    <n v="10"/>
    <n v="31.8333333333333"/>
    <n v="47"/>
    <n v="9"/>
    <n v="14.8333333333333"/>
    <n v="219"/>
    <n v="19"/>
    <n v="46.6666666666666"/>
    <s v="Won 125 runs"/>
    <n v="1"/>
    <m/>
    <m/>
    <m/>
    <m/>
    <n v="19"/>
    <m/>
    <m/>
  </r>
  <r>
    <n v="2001"/>
    <d v="2001-06-23T00:00:00"/>
    <m/>
    <n v="213"/>
    <n v="1"/>
    <x v="0"/>
    <s v="Victoria RG"/>
    <n v="1"/>
    <s v="Sunderland SC"/>
    <n v="174"/>
    <n v="8"/>
    <n v="35"/>
    <n v="178"/>
    <n v="6"/>
    <n v="34.8333333333333"/>
    <n v="352"/>
    <n v="14"/>
    <n v="69.8333333333333"/>
    <s v="Lost 4 wickets"/>
    <m/>
    <m/>
    <m/>
    <m/>
    <n v="1"/>
    <n v="14"/>
    <m/>
    <m/>
  </r>
  <r>
    <n v="2001"/>
    <d v="2001-06-24T00:00:00"/>
    <m/>
    <n v="214"/>
    <n v="1"/>
    <x v="0"/>
    <s v="Victoria RG"/>
    <n v="2"/>
    <s v="London Owls"/>
    <n v="157"/>
    <n v="6"/>
    <n v="28.1666666666666"/>
    <n v="156"/>
    <n v="10"/>
    <n v="31.3333333333333"/>
    <n v="313"/>
    <n v="16"/>
    <n v="59.499999999999901"/>
    <s v="Won 4 wickets"/>
    <n v="1"/>
    <m/>
    <m/>
    <m/>
    <m/>
    <n v="16"/>
    <m/>
    <m/>
  </r>
  <r>
    <n v="2001"/>
    <d v="2001-07-01T00:00:00"/>
    <m/>
    <n v="215"/>
    <n v="1"/>
    <x v="0"/>
    <s v="Victoria RG"/>
    <n v="1"/>
    <s v="London Canaries"/>
    <n v="225"/>
    <n v="5"/>
    <n v="35"/>
    <n v="17"/>
    <n v="10"/>
    <n v="10.3333333333333"/>
    <n v="242"/>
    <n v="15"/>
    <n v="45.3333333333333"/>
    <s v="Won 208 runs"/>
    <n v="1"/>
    <m/>
    <m/>
    <m/>
    <m/>
    <n v="15"/>
    <m/>
    <m/>
  </r>
  <r>
    <n v="2001"/>
    <d v="2001-07-08T00:00:00"/>
    <m/>
    <n v="216"/>
    <n v="1"/>
    <x v="0"/>
    <s v="Victoria RG"/>
    <n v="1"/>
    <s v="Enterprise"/>
    <n v="181"/>
    <n v="5"/>
    <n v="36"/>
    <n v="107"/>
    <n v="9"/>
    <n v="26.8333333333333"/>
    <n v="288"/>
    <n v="14"/>
    <n v="62.8333333333333"/>
    <s v="Won 74 runs"/>
    <n v="1"/>
    <m/>
    <m/>
    <m/>
    <m/>
    <n v="14"/>
    <m/>
    <m/>
  </r>
  <r>
    <n v="2001"/>
    <d v="2001-07-15T00:00:00"/>
    <m/>
    <n v="217"/>
    <n v="1"/>
    <x v="5"/>
    <s v="Victoria RG"/>
    <n v="1"/>
    <s v="New Barbarian Weasels"/>
    <n v="261"/>
    <n v="4"/>
    <n v="39"/>
    <n v="77"/>
    <n v="9"/>
    <n v="20.8333333333333"/>
    <n v="338"/>
    <n v="13"/>
    <n v="59.8333333333333"/>
    <s v="Won 184 runs"/>
    <n v="1"/>
    <m/>
    <m/>
    <m/>
    <m/>
    <n v="13"/>
    <m/>
    <m/>
  </r>
  <r>
    <n v="2001"/>
    <d v="2001-07-22T00:00:00"/>
    <m/>
    <n v="218"/>
    <n v="1"/>
    <x v="0"/>
    <s v="Gunnersbury Park"/>
    <n v="2"/>
    <s v="West XI"/>
    <n v="126"/>
    <n v="6"/>
    <n v="32.3333333333333"/>
    <n v="125"/>
    <n v="8"/>
    <n v="35"/>
    <n v="251"/>
    <n v="14"/>
    <n v="67.3333333333333"/>
    <s v="Won 4 wickets"/>
    <n v="1"/>
    <m/>
    <m/>
    <m/>
    <m/>
    <n v="14"/>
    <m/>
    <m/>
  </r>
  <r>
    <n v="2001"/>
    <d v="2001-07-28T00:00:00"/>
    <m/>
    <n v="219"/>
    <n v="1"/>
    <x v="0"/>
    <s v="Belair Park"/>
    <n v="2"/>
    <s v="London Rams"/>
    <n v="119"/>
    <n v="7"/>
    <n v="28"/>
    <n v="117"/>
    <n v="9"/>
    <n v="32"/>
    <n v="236"/>
    <n v="16"/>
    <n v="60"/>
    <s v="Won 3 wickets"/>
    <n v="1"/>
    <m/>
    <m/>
    <m/>
    <m/>
    <n v="16"/>
    <m/>
    <m/>
  </r>
  <r>
    <n v="2001"/>
    <d v="2001-07-29T00:00:00"/>
    <m/>
    <n v="220"/>
    <n v="1"/>
    <x v="1"/>
    <s v="Victoria RG"/>
    <n v="2"/>
    <s v="12 Angry Men"/>
    <n v="164"/>
    <n v="10"/>
    <n v="32"/>
    <n v="284"/>
    <n v="3"/>
    <n v="40"/>
    <n v="448"/>
    <n v="13"/>
    <n v="72"/>
    <s v="Lost 120 runs"/>
    <m/>
    <m/>
    <m/>
    <m/>
    <n v="1"/>
    <n v="13"/>
    <m/>
    <m/>
  </r>
  <r>
    <n v="2001"/>
    <d v="2001-08-05T00:00:00"/>
    <m/>
    <n v="221"/>
    <n v="1"/>
    <x v="0"/>
    <s v="Victoria RG"/>
    <n v="2"/>
    <s v="Exiles"/>
    <n v="62"/>
    <n v="10"/>
    <n v="22"/>
    <n v="221"/>
    <n v="6"/>
    <n v="35"/>
    <n v="283"/>
    <n v="16"/>
    <n v="57"/>
    <s v="Lost 159 runs"/>
    <m/>
    <m/>
    <m/>
    <m/>
    <n v="1"/>
    <n v="16"/>
    <m/>
    <m/>
  </r>
  <r>
    <n v="2001"/>
    <d v="2001-08-11T00:00:00"/>
    <m/>
    <n v="222"/>
    <n v="1"/>
    <x v="0"/>
    <s v="Kinver"/>
    <n v="1"/>
    <s v="Enville"/>
    <n v="200"/>
    <n v="10"/>
    <n v="34"/>
    <n v="140"/>
    <n v="10"/>
    <n v="32"/>
    <n v="340"/>
    <n v="20"/>
    <n v="66"/>
    <s v="Won 60 runs"/>
    <n v="1"/>
    <m/>
    <m/>
    <m/>
    <m/>
    <n v="20"/>
    <m/>
    <m/>
  </r>
  <r>
    <n v="2001"/>
    <d v="2001-08-19T00:00:00"/>
    <m/>
    <n v="223"/>
    <n v="1"/>
    <x v="0"/>
    <s v="Victoria RG"/>
    <n v="2"/>
    <s v="London Saints"/>
    <n v="6"/>
    <n v="2"/>
    <n v="3"/>
    <n v="86"/>
    <n v="10"/>
    <n v="30"/>
    <n v="92"/>
    <n v="12"/>
    <n v="33"/>
    <s v="Abandoned"/>
    <m/>
    <m/>
    <n v="1"/>
    <m/>
    <m/>
    <n v="12"/>
    <m/>
    <m/>
  </r>
  <r>
    <n v="2001"/>
    <d v="2001-08-26T00:00:00"/>
    <m/>
    <n v="224"/>
    <n v="1"/>
    <x v="7"/>
    <s v="LSE"/>
    <n v="2"/>
    <s v="New Barbarian Weasels"/>
    <n v="131"/>
    <n v="2"/>
    <n v="18"/>
    <n v="130"/>
    <n v="10"/>
    <n v="18"/>
    <n v="261"/>
    <n v="12"/>
    <n v="36"/>
    <s v="Won 8 wickets"/>
    <n v="1"/>
    <m/>
    <m/>
    <m/>
    <m/>
    <n v="12"/>
    <m/>
    <m/>
  </r>
  <r>
    <n v="2001"/>
    <d v="2001-09-02T00:00:00"/>
    <m/>
    <n v="225"/>
    <n v="1"/>
    <x v="0"/>
    <s v="Victoria RG"/>
    <n v="1"/>
    <s v="Plums"/>
    <n v="177"/>
    <n v="10"/>
    <n v="34"/>
    <n v="151"/>
    <n v="9"/>
    <n v="35"/>
    <n v="328"/>
    <n v="19"/>
    <n v="69"/>
    <s v="Won 26 runs"/>
    <n v="1"/>
    <m/>
    <m/>
    <m/>
    <m/>
    <n v="19"/>
    <m/>
    <m/>
  </r>
  <r>
    <n v="2001"/>
    <d v="2001-09-09T00:00:00"/>
    <m/>
    <n v="226"/>
    <n v="1"/>
    <x v="0"/>
    <s v="Brondesbury"/>
    <n v="2"/>
    <s v="Virgin Casuals"/>
    <n v="108"/>
    <n v="10"/>
    <n v="30"/>
    <n v="207"/>
    <n v="7"/>
    <n v="35"/>
    <n v="315"/>
    <n v="17"/>
    <n v="65"/>
    <s v="Lost 99 runs"/>
    <m/>
    <m/>
    <m/>
    <m/>
    <n v="1"/>
    <n v="17"/>
    <m/>
    <m/>
  </r>
  <r>
    <n v="2001"/>
    <d v="2001-09-16T00:00:00"/>
    <m/>
    <n v="227"/>
    <n v="1"/>
    <x v="0"/>
    <s v="Berkhamsted"/>
    <n v="1"/>
    <s v="West XI"/>
    <n v="194"/>
    <n v="8"/>
    <n v="35"/>
    <n v="196"/>
    <n v="5"/>
    <n v="33"/>
    <n v="390"/>
    <n v="13"/>
    <n v="68"/>
    <s v="Lost 5 wickets"/>
    <m/>
    <m/>
    <m/>
    <m/>
    <n v="1"/>
    <n v="13"/>
    <m/>
    <m/>
  </r>
  <r>
    <n v="2002"/>
    <d v="2002-04-28T00:00:00"/>
    <m/>
    <n v="228"/>
    <n v="1"/>
    <x v="0"/>
    <s v="Victoria RG"/>
    <n v="1"/>
    <s v="St Anne's Allstars"/>
    <n v="137"/>
    <n v="3"/>
    <n v="35"/>
    <n v="7"/>
    <n v="1"/>
    <n v="3"/>
    <n v="144"/>
    <n v="4"/>
    <n v="38"/>
    <s v="Abandoned"/>
    <m/>
    <m/>
    <n v="1"/>
    <m/>
    <m/>
    <n v="4"/>
    <m/>
    <m/>
  </r>
  <r>
    <n v="2002"/>
    <d v="2002-05-05T00:00:00"/>
    <m/>
    <n v="229"/>
    <n v="1"/>
    <x v="0"/>
    <s v="Victoria RG"/>
    <n v="1"/>
    <s v="London Rams"/>
    <n v="160"/>
    <n v="7"/>
    <n v="35"/>
    <n v="160"/>
    <n v="8"/>
    <n v="35"/>
    <n v="320"/>
    <n v="15"/>
    <n v="70"/>
    <s v="Tied"/>
    <m/>
    <m/>
    <m/>
    <n v="1"/>
    <m/>
    <n v="15"/>
    <m/>
    <m/>
  </r>
  <r>
    <n v="2002"/>
    <d v="2002-05-12T00:00:00"/>
    <m/>
    <n v="230"/>
    <n v="1"/>
    <x v="0"/>
    <s v="Hampstead Heath"/>
    <n v="1"/>
    <s v="12 Angry Men"/>
    <n v="91"/>
    <n v="10"/>
    <n v="30"/>
    <n v="78"/>
    <n v="10"/>
    <n v="29"/>
    <n v="169"/>
    <n v="20"/>
    <n v="59"/>
    <s v="Won 13 runs"/>
    <n v="1"/>
    <m/>
    <m/>
    <m/>
    <m/>
    <n v="20"/>
    <m/>
    <m/>
  </r>
  <r>
    <n v="2002"/>
    <d v="2002-05-19T00:00:00"/>
    <m/>
    <n v="231"/>
    <n v="1"/>
    <x v="0"/>
    <s v="Victoria RG"/>
    <n v="2"/>
    <s v="Urban Associates"/>
    <n v="96"/>
    <n v="10"/>
    <n v="28"/>
    <n v="193"/>
    <n v="4"/>
    <n v="35"/>
    <n v="289"/>
    <n v="14"/>
    <n v="63"/>
    <s v="Lost 97 runs"/>
    <m/>
    <m/>
    <m/>
    <m/>
    <n v="1"/>
    <n v="14"/>
    <m/>
    <m/>
  </r>
  <r>
    <n v="2002"/>
    <d v="2002-05-25T00:00:00"/>
    <m/>
    <n v="232"/>
    <n v="1"/>
    <x v="0"/>
    <s v="Victoria RG"/>
    <n v="1"/>
    <s v="Sunderland SC"/>
    <n v="189"/>
    <n v="9"/>
    <n v="35"/>
    <n v="77"/>
    <n v="10"/>
    <n v="30.5"/>
    <n v="266"/>
    <n v="19"/>
    <n v="65.5"/>
    <s v="Won 112 runs"/>
    <n v="1"/>
    <m/>
    <m/>
    <m/>
    <m/>
    <n v="19"/>
    <m/>
    <m/>
  </r>
  <r>
    <n v="2002"/>
    <d v="2002-06-02T00:00:00"/>
    <m/>
    <n v="233"/>
    <n v="1"/>
    <x v="0"/>
    <s v="Victoria RG"/>
    <n v="2"/>
    <s v="West XI"/>
    <n v="145"/>
    <n v="10"/>
    <n v="26.3333333333333"/>
    <n v="227"/>
    <n v="6"/>
    <n v="35"/>
    <n v="372"/>
    <n v="16"/>
    <n v="61.3333333333333"/>
    <s v="Lost 82 runs"/>
    <m/>
    <m/>
    <m/>
    <m/>
    <n v="1"/>
    <n v="16"/>
    <m/>
    <m/>
  </r>
  <r>
    <n v="2002"/>
    <d v="2002-06-08T00:00:00"/>
    <m/>
    <n v="234"/>
    <n v="1"/>
    <x v="0"/>
    <s v="Town Park"/>
    <n v="2"/>
    <s v="London Saints"/>
    <n v="94"/>
    <n v="2"/>
    <n v="31"/>
    <n v="90"/>
    <n v="9"/>
    <n v="26"/>
    <n v="184"/>
    <n v="11"/>
    <n v="57"/>
    <s v="Won 8 wickets"/>
    <n v="1"/>
    <m/>
    <m/>
    <m/>
    <m/>
    <n v="11"/>
    <m/>
    <m/>
  </r>
  <r>
    <n v="2002"/>
    <d v="2002-06-15T00:00:00"/>
    <m/>
    <n v="235"/>
    <n v="1"/>
    <x v="0"/>
    <s v="CSSC Chiswick"/>
    <n v="2"/>
    <s v="New Barbarian Weasels"/>
    <n v="90"/>
    <n v="10"/>
    <n v="28"/>
    <n v="167"/>
    <n v="9"/>
    <n v="34"/>
    <n v="257"/>
    <n v="19"/>
    <n v="62"/>
    <s v="Lost 77 runs"/>
    <m/>
    <m/>
    <m/>
    <m/>
    <n v="1"/>
    <n v="19"/>
    <m/>
    <m/>
  </r>
  <r>
    <n v="2002"/>
    <d v="2002-06-29T00:00:00"/>
    <m/>
    <n v="236"/>
    <n v="1"/>
    <x v="0"/>
    <s v="Victoria RG"/>
    <n v="1"/>
    <s v="London Canaries"/>
    <n v="193"/>
    <n v="6"/>
    <n v="35"/>
    <n v="59"/>
    <n v="10"/>
    <n v="20"/>
    <n v="252"/>
    <n v="16"/>
    <n v="55"/>
    <s v="Won 134 runs"/>
    <n v="1"/>
    <m/>
    <m/>
    <m/>
    <m/>
    <n v="16"/>
    <m/>
    <m/>
  </r>
  <r>
    <n v="2002"/>
    <d v="2002-07-07T00:00:00"/>
    <m/>
    <n v="237"/>
    <n v="1"/>
    <x v="0"/>
    <s v="Cottenham Park"/>
    <n v="2"/>
    <s v="Urban Associates"/>
    <n v="97"/>
    <n v="9"/>
    <n v="30"/>
    <n v="174"/>
    <n v="5"/>
    <n v="35"/>
    <n v="271"/>
    <n v="14"/>
    <n v="65"/>
    <s v="Lost 77 runs"/>
    <m/>
    <m/>
    <m/>
    <m/>
    <n v="1"/>
    <n v="14"/>
    <m/>
    <m/>
  </r>
  <r>
    <n v="2002"/>
    <d v="2002-07-13T00:00:00"/>
    <m/>
    <n v="238"/>
    <n v="1"/>
    <x v="0"/>
    <s v="Victoria RG"/>
    <n v="1"/>
    <s v="New Barbarian Weasels"/>
    <n v="208"/>
    <n v="10"/>
    <n v="35"/>
    <n v="180"/>
    <n v="4"/>
    <n v="35"/>
    <n v="388"/>
    <n v="14"/>
    <n v="70"/>
    <s v="Won 28 runs"/>
    <n v="1"/>
    <m/>
    <m/>
    <m/>
    <m/>
    <n v="14"/>
    <m/>
    <m/>
  </r>
  <r>
    <n v="2002"/>
    <d v="2002-07-21T00:00:00"/>
    <m/>
    <n v="239"/>
    <n v="1"/>
    <x v="0"/>
    <s v="Gunnersbury Park"/>
    <n v="1"/>
    <s v="West XI"/>
    <n v="249"/>
    <n v="6"/>
    <n v="35"/>
    <n v="150"/>
    <n v="6"/>
    <n v="35"/>
    <n v="399"/>
    <n v="12"/>
    <n v="70"/>
    <s v="Won 99 runs"/>
    <n v="1"/>
    <m/>
    <m/>
    <m/>
    <m/>
    <n v="12"/>
    <m/>
    <m/>
  </r>
  <r>
    <n v="2002"/>
    <d v="2002-07-27T00:00:00"/>
    <m/>
    <n v="240"/>
    <n v="1"/>
    <x v="0"/>
    <s v="Muswell Hill RG"/>
    <n v="2"/>
    <s v="London Rams"/>
    <n v="89"/>
    <n v="4"/>
    <n v="16.1666666666666"/>
    <n v="85"/>
    <n v="10"/>
    <n v="24.8333333333333"/>
    <n v="174"/>
    <n v="14"/>
    <n v="40.999999999999901"/>
    <s v="Won 6 wickets"/>
    <n v="1"/>
    <m/>
    <m/>
    <m/>
    <m/>
    <n v="14"/>
    <m/>
    <m/>
  </r>
  <r>
    <n v="2002"/>
    <d v="2002-07-28T00:00:00"/>
    <m/>
    <n v="241"/>
    <n v="1"/>
    <x v="0"/>
    <s v="Victoria RG"/>
    <n v="2"/>
    <s v="12 Angry Men"/>
    <n v="164"/>
    <n v="9"/>
    <n v="31"/>
    <n v="160"/>
    <n v="6"/>
    <n v="35"/>
    <n v="324"/>
    <n v="15"/>
    <n v="66"/>
    <s v="Won 1 wicket"/>
    <n v="1"/>
    <m/>
    <m/>
    <m/>
    <m/>
    <n v="15"/>
    <m/>
    <m/>
  </r>
  <r>
    <n v="2002"/>
    <d v="2002-08-04T00:00:00"/>
    <m/>
    <n v="242"/>
    <n v="1"/>
    <x v="0"/>
    <s v="Victoria RG"/>
    <n v="2"/>
    <s v="Sunderland SC"/>
    <n v="0"/>
    <n v="0"/>
    <n v="0"/>
    <n v="121"/>
    <n v="3"/>
    <n v="33"/>
    <n v="121"/>
    <n v="3"/>
    <n v="33"/>
    <s v="Abandoned"/>
    <m/>
    <m/>
    <n v="1"/>
    <m/>
    <m/>
    <n v="3"/>
    <m/>
    <m/>
  </r>
  <r>
    <n v="2002"/>
    <d v="2002-08-11T00:00:00"/>
    <m/>
    <n v="243"/>
    <n v="1"/>
    <x v="1"/>
    <s v="Enville"/>
    <n v="2"/>
    <s v="Bedouins"/>
    <n v="117"/>
    <n v="9"/>
    <n v="40"/>
    <n v="122"/>
    <n v="10"/>
    <n v="38.3333333333333"/>
    <n v="239"/>
    <n v="19"/>
    <n v="78.3333333333333"/>
    <s v="Lost 5 runs"/>
    <m/>
    <m/>
    <m/>
    <m/>
    <n v="1"/>
    <n v="19"/>
    <m/>
    <m/>
  </r>
  <r>
    <n v="2002"/>
    <d v="2002-08-18T00:00:00"/>
    <m/>
    <n v="244"/>
    <n v="1"/>
    <x v="1"/>
    <s v="Victoria RG"/>
    <n v="1"/>
    <s v="London Saints"/>
    <n v="191"/>
    <n v="10"/>
    <n v="35"/>
    <n v="103"/>
    <n v="10"/>
    <n v="25"/>
    <n v="294"/>
    <n v="20"/>
    <n v="60"/>
    <s v="Won 88 runs"/>
    <n v="1"/>
    <m/>
    <m/>
    <m/>
    <m/>
    <n v="20"/>
    <m/>
    <m/>
  </r>
  <r>
    <n v="2002"/>
    <d v="2002-08-24T00:00:00"/>
    <m/>
    <n v="245"/>
    <n v="1"/>
    <x v="0"/>
    <s v="Victoria RG"/>
    <n v="2"/>
    <s v="Strongroom"/>
    <n v="139"/>
    <n v="6"/>
    <n v="33.1666666666666"/>
    <n v="134"/>
    <n v="9"/>
    <n v="35"/>
    <n v="273"/>
    <n v="15"/>
    <n v="68.1666666666666"/>
    <s v="Won 4 wickets"/>
    <n v="1"/>
    <m/>
    <m/>
    <m/>
    <m/>
    <n v="15"/>
    <m/>
    <m/>
  </r>
  <r>
    <n v="2002"/>
    <d v="2002-09-08T00:00:00"/>
    <m/>
    <n v="246"/>
    <n v="1"/>
    <x v="1"/>
    <s v="Brondesbury"/>
    <n v="1"/>
    <s v="Virgin Casuals"/>
    <n v="107"/>
    <n v="10"/>
    <n v="36.8333333333333"/>
    <n v="108"/>
    <n v="0"/>
    <n v="22.5"/>
    <n v="215"/>
    <n v="10"/>
    <n v="59.3333333333333"/>
    <s v="Lost 10 wickets"/>
    <m/>
    <m/>
    <m/>
    <m/>
    <n v="1"/>
    <n v="10"/>
    <m/>
    <m/>
  </r>
  <r>
    <n v="2002"/>
    <d v="2002-09-15T00:00:00"/>
    <m/>
    <n v="247"/>
    <n v="1"/>
    <x v="0"/>
    <s v="Berkhamsted"/>
    <n v="1"/>
    <s v="West XI"/>
    <n v="155"/>
    <n v="6"/>
    <n v="35"/>
    <n v="154"/>
    <n v="8"/>
    <n v="35"/>
    <n v="309"/>
    <n v="14"/>
    <n v="70"/>
    <s v="Won 1 run"/>
    <n v="1"/>
    <m/>
    <m/>
    <m/>
    <m/>
    <n v="14"/>
    <m/>
    <m/>
  </r>
  <r>
    <n v="2003"/>
    <d v="2003-04-27T00:00:00"/>
    <m/>
    <n v="248"/>
    <n v="1"/>
    <x v="0"/>
    <s v="Victoria RG"/>
    <n v="1"/>
    <s v="St Anne's Allstars"/>
    <n v="118"/>
    <n v="10"/>
    <n v="31.5"/>
    <n v="98"/>
    <n v="10"/>
    <n v="27.5"/>
    <n v="216"/>
    <n v="20"/>
    <n v="59"/>
    <s v="Won 20 runs"/>
    <n v="1"/>
    <m/>
    <m/>
    <m/>
    <m/>
    <n v="20"/>
    <m/>
    <m/>
  </r>
  <r>
    <n v="2003"/>
    <d v="2003-05-04T00:00:00"/>
    <m/>
    <n v="249"/>
    <n v="1"/>
    <x v="0"/>
    <s v="Victoria RG"/>
    <n v="2"/>
    <s v="London Rams"/>
    <n v="104"/>
    <n v="10"/>
    <n v="30"/>
    <n v="165"/>
    <n v="9"/>
    <n v="34"/>
    <n v="269"/>
    <n v="19"/>
    <n v="64"/>
    <s v="Lost 61 runs"/>
    <m/>
    <m/>
    <m/>
    <m/>
    <n v="1"/>
    <n v="19"/>
    <m/>
    <m/>
  </r>
  <r>
    <n v="2003"/>
    <d v="2003-05-11T00:00:00"/>
    <m/>
    <n v="250"/>
    <n v="1"/>
    <x v="0"/>
    <s v="Hampstead Heath"/>
    <n v="2"/>
    <s v="12 Angry Men"/>
    <n v="85"/>
    <n v="10"/>
    <n v="25"/>
    <n v="103"/>
    <n v="10"/>
    <n v="29"/>
    <n v="188"/>
    <n v="20"/>
    <n v="54"/>
    <s v="Lost 18 runs"/>
    <m/>
    <m/>
    <m/>
    <m/>
    <n v="1"/>
    <n v="20"/>
    <m/>
    <m/>
  </r>
  <r>
    <n v="2003"/>
    <d v="2003-05-24T00:00:00"/>
    <m/>
    <n v="251"/>
    <n v="1"/>
    <x v="0"/>
    <s v="Victoria RG"/>
    <n v="1"/>
    <s v="Sunderland SC"/>
    <n v="131"/>
    <n v="10"/>
    <n v="28"/>
    <n v="89"/>
    <n v="9"/>
    <n v="30"/>
    <n v="220"/>
    <n v="19"/>
    <n v="58"/>
    <s v="Won 42 runs"/>
    <n v="1"/>
    <m/>
    <m/>
    <m/>
    <m/>
    <n v="19"/>
    <m/>
    <m/>
  </r>
  <r>
    <n v="2003"/>
    <d v="2003-06-01T00:00:00"/>
    <m/>
    <n v="252"/>
    <n v="1"/>
    <x v="0"/>
    <s v="Victoria RG"/>
    <n v="2"/>
    <s v="West XI"/>
    <n v="145"/>
    <n v="10"/>
    <n v="33"/>
    <n v="188"/>
    <n v="9"/>
    <n v="35"/>
    <n v="333"/>
    <n v="19"/>
    <n v="68"/>
    <s v="Lost 43 runs"/>
    <m/>
    <m/>
    <m/>
    <m/>
    <n v="1"/>
    <n v="19"/>
    <m/>
    <m/>
  </r>
  <r>
    <n v="2003"/>
    <d v="2003-06-07T00:00:00"/>
    <m/>
    <n v="253"/>
    <n v="1"/>
    <x v="0"/>
    <s v="Church Street RG"/>
    <n v="1"/>
    <s v="London Saints"/>
    <n v="114"/>
    <n v="10"/>
    <n v="33"/>
    <n v="117"/>
    <n v="5"/>
    <n v="28.5"/>
    <n v="231"/>
    <n v="15"/>
    <n v="61.5"/>
    <s v="Lost 5 wickets"/>
    <m/>
    <m/>
    <m/>
    <m/>
    <n v="1"/>
    <n v="15"/>
    <m/>
    <m/>
  </r>
  <r>
    <n v="2003"/>
    <d v="2003-06-14T00:00:00"/>
    <m/>
    <n v="254"/>
    <n v="1"/>
    <x v="0"/>
    <s v="King’s College"/>
    <n v="1"/>
    <s v="New Barbarian Weasels"/>
    <n v="182"/>
    <n v="10"/>
    <n v="35"/>
    <n v="183"/>
    <n v="7"/>
    <n v="33.8333333333333"/>
    <n v="365"/>
    <n v="17"/>
    <n v="68.8333333333333"/>
    <s v="Lost 3 wickets"/>
    <m/>
    <m/>
    <m/>
    <m/>
    <n v="1"/>
    <n v="17"/>
    <m/>
    <m/>
  </r>
  <r>
    <n v="2003"/>
    <d v="2003-06-21T00:00:00"/>
    <m/>
    <n v="255"/>
    <n v="1"/>
    <x v="0"/>
    <s v="Victoria RG"/>
    <n v="1"/>
    <s v="Feathers"/>
    <n v="83"/>
    <n v="10"/>
    <n v="20.5"/>
    <n v="84"/>
    <n v="4"/>
    <n v="19.8333333333333"/>
    <n v="167"/>
    <n v="14"/>
    <n v="40.3333333333333"/>
    <s v="Lost 6 wickets"/>
    <m/>
    <m/>
    <m/>
    <m/>
    <n v="1"/>
    <n v="14"/>
    <m/>
    <m/>
  </r>
  <r>
    <n v="2003"/>
    <d v="2003-06-29T00:00:00"/>
    <m/>
    <n v="256"/>
    <n v="1"/>
    <x v="0"/>
    <s v="Victoria RG"/>
    <n v="1"/>
    <s v="Enterprise"/>
    <n v="248"/>
    <n v="8"/>
    <n v="35"/>
    <n v="163"/>
    <n v="9"/>
    <n v="35"/>
    <n v="411"/>
    <n v="17"/>
    <n v="70"/>
    <s v="Won 85 runs"/>
    <n v="1"/>
    <m/>
    <m/>
    <m/>
    <m/>
    <n v="17"/>
    <m/>
    <m/>
  </r>
  <r>
    <n v="2003"/>
    <d v="2003-07-06T00:00:00"/>
    <m/>
    <n v="257"/>
    <n v="1"/>
    <x v="0"/>
    <s v="Dundonald RG"/>
    <n v="2"/>
    <s v="Urban Associates"/>
    <n v="157"/>
    <n v="10"/>
    <n v="34.3333333333333"/>
    <n v="170"/>
    <n v="9"/>
    <n v="35"/>
    <n v="327"/>
    <n v="19"/>
    <n v="69.3333333333333"/>
    <s v="Lost 13 runs"/>
    <m/>
    <m/>
    <m/>
    <m/>
    <n v="1"/>
    <n v="19"/>
    <m/>
    <m/>
  </r>
  <r>
    <n v="2003"/>
    <d v="2003-07-12T00:00:00"/>
    <m/>
    <n v="258"/>
    <n v="1"/>
    <x v="0"/>
    <s v="Victoria RG"/>
    <n v="1"/>
    <s v="New Barbarian Weasels"/>
    <n v="167"/>
    <n v="5"/>
    <n v="35"/>
    <n v="167"/>
    <n v="8"/>
    <n v="35"/>
    <n v="334"/>
    <n v="13"/>
    <n v="70"/>
    <s v="Tied "/>
    <m/>
    <m/>
    <m/>
    <n v="1"/>
    <m/>
    <n v="13"/>
    <m/>
    <m/>
  </r>
  <r>
    <n v="2003"/>
    <d v="2003-07-20T00:00:00"/>
    <m/>
    <n v="259"/>
    <n v="1"/>
    <x v="0"/>
    <s v="Gunnersbury Park"/>
    <n v="2"/>
    <s v="West XI"/>
    <n v="131"/>
    <n v="10"/>
    <n v="30"/>
    <n v="171"/>
    <n v="6"/>
    <n v="35"/>
    <n v="302"/>
    <n v="16"/>
    <n v="65"/>
    <s v="Lost 40 runs"/>
    <m/>
    <m/>
    <m/>
    <m/>
    <n v="1"/>
    <n v="16"/>
    <m/>
    <m/>
  </r>
  <r>
    <n v="2003"/>
    <d v="2003-07-27T00:00:00"/>
    <m/>
    <n v="260"/>
    <n v="1"/>
    <x v="0"/>
    <s v="Victoria RG"/>
    <n v="1"/>
    <s v="12 Angry Men"/>
    <n v="119"/>
    <n v="10"/>
    <n v="35"/>
    <n v="121"/>
    <n v="3"/>
    <n v="29.8333333333333"/>
    <n v="240"/>
    <n v="13"/>
    <n v="64.8333333333333"/>
    <s v="Lost 7 wickets"/>
    <m/>
    <m/>
    <m/>
    <m/>
    <n v="1"/>
    <n v="13"/>
    <m/>
    <m/>
  </r>
  <r>
    <n v="2003"/>
    <d v="2003-08-03T00:00:00"/>
    <m/>
    <n v="261"/>
    <n v="1"/>
    <x v="0"/>
    <s v="Victoria RG"/>
    <n v="1"/>
    <s v="Sunderland SC"/>
    <n v="167"/>
    <n v="9"/>
    <n v="35"/>
    <n v="124"/>
    <n v="8"/>
    <n v="35"/>
    <n v="291"/>
    <n v="17"/>
    <n v="70"/>
    <s v="Won 43 runs"/>
    <n v="1"/>
    <m/>
    <m/>
    <m/>
    <m/>
    <n v="17"/>
    <m/>
    <m/>
  </r>
  <r>
    <n v="2003"/>
    <d v="2003-08-10T00:00:00"/>
    <m/>
    <n v="262"/>
    <n v="1"/>
    <x v="0"/>
    <s v="Victoria RG"/>
    <n v="2"/>
    <s v="Jay Bharat"/>
    <n v="112"/>
    <n v="10"/>
    <n v="30"/>
    <n v="167"/>
    <n v="10"/>
    <n v="34"/>
    <n v="279"/>
    <n v="20"/>
    <n v="64"/>
    <s v="Lost 55 runs"/>
    <m/>
    <m/>
    <m/>
    <m/>
    <n v="1"/>
    <n v="20"/>
    <m/>
    <m/>
  </r>
  <r>
    <n v="2003"/>
    <d v="2003-08-17T00:00:00"/>
    <m/>
    <n v="263"/>
    <n v="1"/>
    <x v="0"/>
    <s v="Victoria RG"/>
    <n v="1"/>
    <s v="London Saints"/>
    <n v="184"/>
    <n v="9"/>
    <n v="35"/>
    <n v="121"/>
    <n v="10"/>
    <n v="27"/>
    <n v="305"/>
    <n v="19"/>
    <n v="62"/>
    <s v="Won 63 runs"/>
    <n v="1"/>
    <m/>
    <m/>
    <m/>
    <m/>
    <n v="19"/>
    <m/>
    <m/>
  </r>
  <r>
    <n v="2003"/>
    <d v="2003-08-31T00:00:00"/>
    <m/>
    <n v="264"/>
    <n v="1"/>
    <x v="0"/>
    <s v="Victoria RG"/>
    <n v="2"/>
    <s v="St Anne's Allstars"/>
    <n v="119"/>
    <n v="4"/>
    <n v="21.3333333333333"/>
    <n v="114"/>
    <n v="10"/>
    <n v="28.3333333333333"/>
    <n v="233"/>
    <n v="14"/>
    <n v="49.6666666666666"/>
    <s v="Won 6 wickets"/>
    <n v="1"/>
    <m/>
    <m/>
    <m/>
    <m/>
    <n v="14"/>
    <m/>
    <m/>
  </r>
  <r>
    <n v="2003"/>
    <d v="2003-09-07T00:00:00"/>
    <m/>
    <n v="265"/>
    <n v="1"/>
    <x v="0"/>
    <s v="Brondesbury"/>
    <n v="1"/>
    <s v="Virgin Casuals"/>
    <n v="55"/>
    <n v="10"/>
    <n v="21"/>
    <n v="59"/>
    <n v="7"/>
    <n v="22"/>
    <n v="114"/>
    <n v="17"/>
    <n v="43"/>
    <s v="Lost 3 wickets"/>
    <m/>
    <m/>
    <m/>
    <m/>
    <n v="1"/>
    <n v="17"/>
    <m/>
    <m/>
  </r>
  <r>
    <n v="2003"/>
    <d v="2003-09-14T00:00:00"/>
    <m/>
    <n v="266"/>
    <n v="1"/>
    <x v="0"/>
    <s v="Berkhamsted"/>
    <n v="2"/>
    <s v="West XI"/>
    <n v="167"/>
    <n v="10"/>
    <n v="34.3333333333333"/>
    <n v="178"/>
    <n v="9"/>
    <n v="35"/>
    <n v="345"/>
    <n v="19"/>
    <n v="69.3333333333333"/>
    <s v="Lost 11 runs"/>
    <m/>
    <m/>
    <m/>
    <m/>
    <n v="1"/>
    <n v="19"/>
    <m/>
    <m/>
  </r>
  <r>
    <n v="2004"/>
    <d v="2004-04-25T00:00:00"/>
    <m/>
    <n v="267"/>
    <n v="1"/>
    <x v="0"/>
    <s v="Victoria RG"/>
    <n v="2"/>
    <s v="St Anne's Allstars"/>
    <n v="43"/>
    <n v="6"/>
    <n v="28.8333333333333"/>
    <n v="42"/>
    <n v="11"/>
    <n v="22.6666666666666"/>
    <n v="85"/>
    <n v="17"/>
    <n v="51.499999999999901"/>
    <s v="Won 6 wickets "/>
    <n v="1"/>
    <m/>
    <m/>
    <m/>
    <m/>
    <n v="17"/>
    <m/>
    <m/>
  </r>
  <r>
    <n v="2004"/>
    <d v="2004-05-09T00:00:00"/>
    <m/>
    <n v="268"/>
    <n v="1"/>
    <x v="0"/>
    <s v="CSSC Chiswick"/>
    <n v="2"/>
    <s v="12 Angry Men"/>
    <n v="139"/>
    <n v="4"/>
    <n v="32"/>
    <n v="136"/>
    <n v="10"/>
    <n v="35"/>
    <n v="275"/>
    <n v="14"/>
    <n v="67"/>
    <s v="Won 6 wickets "/>
    <n v="1"/>
    <m/>
    <m/>
    <m/>
    <m/>
    <n v="14"/>
    <m/>
    <m/>
  </r>
  <r>
    <n v="2004"/>
    <d v="2004-05-23T00:00:00"/>
    <m/>
    <n v="269"/>
    <n v="1"/>
    <x v="0"/>
    <s v="Lyttelton PF"/>
    <n v="2"/>
    <s v="Stumps"/>
    <n v="56"/>
    <n v="3"/>
    <n v="16.8333333333333"/>
    <n v="55"/>
    <n v="10"/>
    <n v="21.5"/>
    <n v="111"/>
    <n v="13"/>
    <n v="38.3333333333333"/>
    <s v="Won 7 wickets "/>
    <n v="1"/>
    <m/>
    <m/>
    <m/>
    <m/>
    <n v="13"/>
    <m/>
    <m/>
  </r>
  <r>
    <n v="2004"/>
    <d v="2004-05-30T00:00:00"/>
    <m/>
    <n v="270"/>
    <n v="1"/>
    <x v="0"/>
    <s v="Victoria RG"/>
    <n v="1"/>
    <s v="West XI"/>
    <n v="151"/>
    <n v="8"/>
    <n v="35"/>
    <n v="155"/>
    <n v="4"/>
    <n v="32.1666666666666"/>
    <n v="306"/>
    <n v="12"/>
    <n v="67.1666666666666"/>
    <s v="Lost 6 wickets"/>
    <m/>
    <m/>
    <m/>
    <m/>
    <n v="1"/>
    <n v="12"/>
    <m/>
    <m/>
  </r>
  <r>
    <n v="2004"/>
    <d v="2004-06-05T00:00:00"/>
    <m/>
    <n v="271"/>
    <n v="1"/>
    <x v="1"/>
    <s v="Church Street RG"/>
    <n v="1"/>
    <s v="London Saints"/>
    <n v="190"/>
    <n v="10"/>
    <n v="39.8333333333333"/>
    <n v="147"/>
    <n v="10"/>
    <n v="39.1666666666666"/>
    <n v="337"/>
    <n v="20"/>
    <n v="78.999999999999901"/>
    <s v="Won 43 runs"/>
    <n v="1"/>
    <m/>
    <m/>
    <m/>
    <m/>
    <n v="20"/>
    <m/>
    <m/>
  </r>
  <r>
    <n v="2004"/>
    <d v="2004-06-12T00:00:00"/>
    <m/>
    <n v="272"/>
    <n v="1"/>
    <x v="0"/>
    <s v="King’s College"/>
    <n v="2"/>
    <s v="New Barbarian Weasels"/>
    <n v="137"/>
    <n v="8"/>
    <n v="32.3333333333333"/>
    <n v="136"/>
    <n v="10"/>
    <n v="35"/>
    <n v="273"/>
    <n v="18"/>
    <n v="67.3333333333333"/>
    <s v="Won 2 wickets"/>
    <n v="1"/>
    <m/>
    <m/>
    <m/>
    <m/>
    <n v="18"/>
    <m/>
    <m/>
  </r>
  <r>
    <n v="2004"/>
    <d v="2004-06-13T00:00:00"/>
    <m/>
    <n v="273"/>
    <n v="1"/>
    <x v="1"/>
    <s v="Old Rutlishians"/>
    <n v="2"/>
    <s v="Old Rutlishians"/>
    <n v="178"/>
    <n v="9"/>
    <n v="40"/>
    <n v="215"/>
    <n v="3"/>
    <n v="40"/>
    <n v="393"/>
    <n v="12"/>
    <n v="80"/>
    <s v="Lost 37 runs"/>
    <m/>
    <m/>
    <m/>
    <m/>
    <n v="1"/>
    <n v="12"/>
    <m/>
    <m/>
  </r>
  <r>
    <n v="2004"/>
    <d v="2004-06-20T00:00:00"/>
    <m/>
    <n v="274"/>
    <n v="1"/>
    <x v="0"/>
    <s v="Victoria RG"/>
    <n v="1"/>
    <s v="Enterprise"/>
    <n v="220"/>
    <n v="6"/>
    <n v="35"/>
    <n v="82"/>
    <n v="10"/>
    <n v="24.8333333333333"/>
    <n v="302"/>
    <n v="16"/>
    <n v="59.8333333333333"/>
    <s v="Won 138 runs"/>
    <n v="1"/>
    <m/>
    <m/>
    <m/>
    <m/>
    <n v="16"/>
    <m/>
    <m/>
  </r>
  <r>
    <n v="2004"/>
    <d v="2004-06-27T00:00:00"/>
    <m/>
    <n v="275"/>
    <n v="1"/>
    <x v="0"/>
    <s v="Brondesbury"/>
    <n v="2"/>
    <s v="Virgin Casuals"/>
    <n v="42"/>
    <n v="6"/>
    <n v="14"/>
    <n v="172"/>
    <n v="8"/>
    <n v="35"/>
    <n v="214"/>
    <n v="14"/>
    <n v="49"/>
    <s v="Abandoned"/>
    <m/>
    <m/>
    <n v="1"/>
    <m/>
    <m/>
    <n v="14"/>
    <m/>
    <m/>
  </r>
  <r>
    <n v="2004"/>
    <d v="2004-07-03T00:00:00"/>
    <m/>
    <n v="276"/>
    <n v="1"/>
    <x v="0"/>
    <s v="Belair Park"/>
    <n v="1"/>
    <s v="London Rams"/>
    <n v="231"/>
    <n v="6"/>
    <n v="35"/>
    <n v="141"/>
    <n v="10"/>
    <n v="32.3333333333333"/>
    <n v="372"/>
    <n v="16"/>
    <n v="67.3333333333333"/>
    <s v="Won 90 runs"/>
    <n v="1"/>
    <m/>
    <m/>
    <m/>
    <m/>
    <n v="16"/>
    <m/>
    <m/>
  </r>
  <r>
    <n v="2004"/>
    <d v="2004-07-10T00:00:00"/>
    <m/>
    <n v="277"/>
    <n v="1"/>
    <x v="0"/>
    <s v="Victoria RG"/>
    <n v="2"/>
    <s v="New Barbarian Weasels"/>
    <n v="108"/>
    <n v="7"/>
    <n v="28.5"/>
    <n v="104"/>
    <n v="10"/>
    <n v="35"/>
    <n v="212"/>
    <n v="17"/>
    <n v="63.5"/>
    <s v="Won 3 wickets"/>
    <n v="1"/>
    <m/>
    <m/>
    <m/>
    <m/>
    <n v="17"/>
    <m/>
    <m/>
  </r>
  <r>
    <n v="2004"/>
    <d v="2004-07-18T00:00:00"/>
    <m/>
    <n v="278"/>
    <n v="1"/>
    <x v="0"/>
    <s v="Gunnersbury Park"/>
    <n v="2"/>
    <s v="West XI"/>
    <n v="150"/>
    <n v="8"/>
    <n v="35"/>
    <n v="163"/>
    <n v="5"/>
    <n v="35"/>
    <n v="313"/>
    <n v="13"/>
    <n v="70"/>
    <s v="Lost 13 runs"/>
    <m/>
    <m/>
    <m/>
    <m/>
    <n v="1"/>
    <n v="13"/>
    <m/>
    <m/>
  </r>
  <r>
    <n v="2004"/>
    <d v="2004-07-25T00:00:00"/>
    <m/>
    <n v="279"/>
    <n v="1"/>
    <x v="0"/>
    <s v="Victoria RG"/>
    <n v="2"/>
    <s v="12 Angry Men"/>
    <n v="99"/>
    <n v="3"/>
    <n v="21"/>
    <n v="98"/>
    <n v="10"/>
    <n v="29.8333333333333"/>
    <n v="197"/>
    <n v="13"/>
    <n v="50.8333333333333"/>
    <s v="Won 7 wickets"/>
    <n v="1"/>
    <m/>
    <m/>
    <m/>
    <m/>
    <n v="13"/>
    <m/>
    <m/>
  </r>
  <r>
    <n v="2004"/>
    <d v="2004-08-01T00:00:00"/>
    <m/>
    <n v="280"/>
    <n v="1"/>
    <x v="0"/>
    <s v="Victoria RG"/>
    <n v="2"/>
    <s v="Sunderland SC"/>
    <n v="129"/>
    <n v="4"/>
    <n v="23.5"/>
    <n v="125"/>
    <n v="10"/>
    <n v="34.8333333333333"/>
    <n v="254"/>
    <n v="14"/>
    <n v="58.3333333333333"/>
    <s v="Won 6 wickets"/>
    <n v="1"/>
    <m/>
    <m/>
    <m/>
    <m/>
    <n v="14"/>
    <m/>
    <m/>
  </r>
  <r>
    <n v="2004"/>
    <d v="2004-08-08T00:00:00"/>
    <m/>
    <n v="281"/>
    <n v="1"/>
    <x v="0"/>
    <s v="Victoria RG"/>
    <n v="1"/>
    <s v="London Owls"/>
    <n v="133"/>
    <n v="6"/>
    <n v="24"/>
    <n v="0"/>
    <n v="0"/>
    <m/>
    <n v="133"/>
    <n v="6"/>
    <n v="24"/>
    <s v="Abandoned"/>
    <m/>
    <m/>
    <n v="1"/>
    <m/>
    <m/>
    <n v="6"/>
    <m/>
    <m/>
  </r>
  <r>
    <n v="2004"/>
    <d v="2004-08-14T00:00:00"/>
    <m/>
    <n v="282"/>
    <n v="1"/>
    <x v="0"/>
    <s v="Kinver"/>
    <n v="1"/>
    <s v="Enville"/>
    <n v="163"/>
    <n v="10"/>
    <n v="35"/>
    <n v="40"/>
    <n v="10"/>
    <n v="20"/>
    <n v="203"/>
    <n v="20"/>
    <n v="55"/>
    <s v="Won 123 runs"/>
    <n v="1"/>
    <m/>
    <m/>
    <m/>
    <m/>
    <n v="20"/>
    <m/>
    <m/>
  </r>
  <r>
    <n v="2004"/>
    <d v="2004-08-15T00:00:00"/>
    <m/>
    <n v="283"/>
    <n v="1"/>
    <x v="0"/>
    <s v="Enville"/>
    <n v="1"/>
    <s v="Bedouins"/>
    <n v="163"/>
    <n v="10"/>
    <n v="35"/>
    <n v="131"/>
    <n v="10"/>
    <n v="34"/>
    <n v="294"/>
    <n v="20"/>
    <n v="69"/>
    <s v="Won 32 runs"/>
    <n v="1"/>
    <m/>
    <m/>
    <m/>
    <m/>
    <n v="20"/>
    <m/>
    <m/>
  </r>
  <r>
    <n v="2004"/>
    <d v="2004-08-22T00:00:00"/>
    <m/>
    <n v="284"/>
    <n v="1"/>
    <x v="0"/>
    <s v="Victoria RG"/>
    <n v="2"/>
    <s v="London Saints"/>
    <n v="129"/>
    <n v="7"/>
    <n v="30"/>
    <n v="125"/>
    <n v="7"/>
    <n v="35"/>
    <n v="254"/>
    <n v="14"/>
    <n v="65"/>
    <s v="Won 3 wickets"/>
    <n v="1"/>
    <m/>
    <m/>
    <m/>
    <m/>
    <n v="14"/>
    <m/>
    <m/>
  </r>
  <r>
    <n v="2004"/>
    <d v="2004-08-29T00:00:00"/>
    <m/>
    <n v="285"/>
    <n v="1"/>
    <x v="0"/>
    <s v="Victoria RG"/>
    <n v="1"/>
    <s v="St Anne's Allstars"/>
    <n v="84"/>
    <n v="10"/>
    <n v="30"/>
    <n v="73"/>
    <n v="10"/>
    <n v="25"/>
    <n v="157"/>
    <n v="20"/>
    <n v="55"/>
    <s v="Won 11 runs"/>
    <n v="1"/>
    <m/>
    <m/>
    <m/>
    <m/>
    <n v="20"/>
    <m/>
    <m/>
  </r>
  <r>
    <n v="2004"/>
    <d v="2004-09-12T00:00:00"/>
    <m/>
    <n v="286"/>
    <n v="1"/>
    <x v="0"/>
    <s v="Berkhamsted"/>
    <n v="1"/>
    <s v="West XI"/>
    <n v="157"/>
    <n v="10"/>
    <n v="34.8333333333333"/>
    <n v="161"/>
    <n v="6"/>
    <n v="32.6666666666666"/>
    <n v="318"/>
    <n v="16"/>
    <n v="67.499999999999901"/>
    <s v="Lost 3 wickets"/>
    <m/>
    <m/>
    <m/>
    <m/>
    <n v="1"/>
    <n v="16"/>
    <m/>
    <m/>
  </r>
  <r>
    <n v="2004"/>
    <d v="2004-09-19T00:00:00"/>
    <m/>
    <n v="287"/>
    <n v="1"/>
    <x v="0"/>
    <s v="GSK Greenford"/>
    <n v="2"/>
    <s v="Salix"/>
    <n v="111"/>
    <n v="5"/>
    <n v="28"/>
    <n v="110"/>
    <n v="10"/>
    <n v="34.1666666666666"/>
    <n v="221"/>
    <n v="15"/>
    <n v="62.1666666666666"/>
    <s v="Won 5 wickets"/>
    <n v="1"/>
    <m/>
    <m/>
    <m/>
    <m/>
    <n v="15"/>
    <m/>
    <m/>
  </r>
  <r>
    <n v="2005"/>
    <d v="2005-04-24T00:00:00"/>
    <m/>
    <n v="288"/>
    <n v="1"/>
    <x v="0"/>
    <s v="Victoria RG"/>
    <n v="2"/>
    <s v="St Anne's Allstars"/>
    <n v="114"/>
    <n v="10"/>
    <n v="30"/>
    <n v="153"/>
    <n v="8"/>
    <n v="34"/>
    <n v="267"/>
    <n v="18"/>
    <n v="64"/>
    <s v="Lost 39 runs "/>
    <m/>
    <m/>
    <m/>
    <m/>
    <n v="1"/>
    <n v="18"/>
    <m/>
    <m/>
  </r>
  <r>
    <n v="2005"/>
    <d v="2005-05-08T00:00:00"/>
    <m/>
    <n v="289"/>
    <n v="1"/>
    <x v="0"/>
    <s v="Battersea Park"/>
    <n v="2"/>
    <s v="12 Angry Men"/>
    <n v="143"/>
    <n v="10"/>
    <n v="30"/>
    <n v="196"/>
    <n v="5"/>
    <n v="35"/>
    <n v="339"/>
    <n v="15"/>
    <n v="65"/>
    <s v="Lost 53 runs "/>
    <m/>
    <m/>
    <m/>
    <m/>
    <n v="1"/>
    <n v="15"/>
    <m/>
    <m/>
  </r>
  <r>
    <n v="2005"/>
    <d v="2005-05-15T00:00:00"/>
    <m/>
    <n v="290"/>
    <n v="1"/>
    <x v="0"/>
    <s v="Victoria RG"/>
    <n v="1"/>
    <s v="Pak"/>
    <n v="147"/>
    <n v="10"/>
    <n v="32.3333333333333"/>
    <n v="146"/>
    <n v="10"/>
    <n v="33.5"/>
    <n v="293"/>
    <n v="20"/>
    <n v="65.8333333333333"/>
    <s v="Won 1 run "/>
    <n v="1"/>
    <m/>
    <m/>
    <m/>
    <m/>
    <n v="20"/>
    <m/>
    <m/>
  </r>
  <r>
    <n v="2005"/>
    <d v="2005-05-22T00:00:00"/>
    <m/>
    <n v="291"/>
    <n v="1"/>
    <x v="0"/>
    <s v="Victoria RG"/>
    <n v="2"/>
    <s v="Urban Associates"/>
    <n v="143"/>
    <n v="10"/>
    <n v="34.1666666666666"/>
    <n v="175"/>
    <n v="8"/>
    <n v="35"/>
    <n v="318"/>
    <n v="18"/>
    <n v="69.1666666666666"/>
    <s v="Lost 32 runs "/>
    <m/>
    <m/>
    <m/>
    <m/>
    <n v="1"/>
    <n v="18"/>
    <m/>
    <m/>
  </r>
  <r>
    <n v="2005"/>
    <d v="2005-05-29T00:00:00"/>
    <m/>
    <n v="292"/>
    <n v="1"/>
    <x v="0"/>
    <s v="Victoria RG"/>
    <n v="2"/>
    <s v="West XI"/>
    <n v="60"/>
    <n v="10"/>
    <n v="20.8333333333333"/>
    <n v="165"/>
    <n v="9"/>
    <n v="35"/>
    <n v="225"/>
    <n v="19"/>
    <n v="55.8333333333333"/>
    <s v="Lost 105 runs"/>
    <m/>
    <m/>
    <m/>
    <m/>
    <n v="1"/>
    <n v="19"/>
    <m/>
    <m/>
  </r>
  <r>
    <n v="2005"/>
    <d v="2005-06-05T00:00:00"/>
    <m/>
    <n v="293"/>
    <n v="1"/>
    <x v="0"/>
    <s v="Old Haberdashers"/>
    <n v="1"/>
    <s v="London Saints"/>
    <n v="116"/>
    <n v="10"/>
    <n v="29.5"/>
    <n v="117"/>
    <n v="7"/>
    <n v="34.5"/>
    <n v="233"/>
    <n v="17"/>
    <n v="64"/>
    <s v="Lost 3 wickets"/>
    <m/>
    <m/>
    <m/>
    <m/>
    <n v="1"/>
    <n v="17"/>
    <m/>
    <m/>
  </r>
  <r>
    <n v="2005"/>
    <d v="2005-06-11T00:00:00"/>
    <m/>
    <n v="294"/>
    <n v="1"/>
    <x v="0"/>
    <s v="King’s College"/>
    <n v="2"/>
    <s v="New Barbarian Weasels"/>
    <n v="175"/>
    <n v="3"/>
    <n v="30"/>
    <n v="174"/>
    <n v="7"/>
    <n v="35"/>
    <n v="349"/>
    <n v="10"/>
    <n v="65"/>
    <s v="Won 7 wickets"/>
    <n v="1"/>
    <m/>
    <m/>
    <m/>
    <m/>
    <n v="10"/>
    <m/>
    <m/>
  </r>
  <r>
    <n v="2005"/>
    <d v="2005-06-19T00:00:00"/>
    <m/>
    <n v="295"/>
    <n v="1"/>
    <x v="0"/>
    <s v="King Edward RG"/>
    <n v="1"/>
    <s v="Pak"/>
    <n v="187"/>
    <n v="7"/>
    <n v="35"/>
    <n v="191"/>
    <n v="4"/>
    <n v="32"/>
    <n v="378"/>
    <n v="11"/>
    <n v="67"/>
    <s v="Lost 6 wickets"/>
    <m/>
    <m/>
    <m/>
    <m/>
    <n v="1"/>
    <n v="11"/>
    <m/>
    <m/>
  </r>
  <r>
    <n v="2005"/>
    <d v="2005-06-26T00:00:00"/>
    <m/>
    <n v="296"/>
    <n v="1"/>
    <x v="0"/>
    <s v="Brondesbury"/>
    <n v="1"/>
    <s v="Virgin Casuals"/>
    <n v="184"/>
    <n v="10"/>
    <n v="34"/>
    <n v="186"/>
    <n v="7"/>
    <n v="34"/>
    <n v="370"/>
    <n v="17"/>
    <n v="68"/>
    <s v="Lost 3 wickets"/>
    <m/>
    <m/>
    <m/>
    <m/>
    <n v="1"/>
    <n v="17"/>
    <m/>
    <m/>
  </r>
  <r>
    <n v="2005"/>
    <d v="2005-07-03T00:00:00"/>
    <m/>
    <n v="297"/>
    <n v="1"/>
    <x v="0"/>
    <s v="Belair Park"/>
    <n v="1"/>
    <s v="London Rams"/>
    <n v="264"/>
    <n v="6"/>
    <n v="34"/>
    <n v="203"/>
    <n v="10"/>
    <n v="34"/>
    <n v="467"/>
    <n v="16"/>
    <n v="68"/>
    <s v="Won 61 runs"/>
    <n v="1"/>
    <m/>
    <m/>
    <m/>
    <m/>
    <n v="16"/>
    <m/>
    <m/>
  </r>
  <r>
    <n v="2005"/>
    <d v="2005-07-09T00:00:00"/>
    <m/>
    <n v="298"/>
    <n v="1"/>
    <x v="0"/>
    <s v="Victoria RG"/>
    <n v="1"/>
    <s v="New Barbarian Weasels"/>
    <n v="112"/>
    <n v="10"/>
    <n v="28"/>
    <n v="116"/>
    <n v="3"/>
    <n v="25"/>
    <n v="228"/>
    <n v="13"/>
    <n v="53"/>
    <s v="Lost 7 wickets"/>
    <m/>
    <m/>
    <m/>
    <m/>
    <n v="1"/>
    <n v="13"/>
    <m/>
    <m/>
  </r>
  <r>
    <n v="2005"/>
    <d v="2005-07-17T00:00:00"/>
    <m/>
    <n v="299"/>
    <n v="1"/>
    <x v="0"/>
    <s v="Gunnersbury Park"/>
    <n v="1"/>
    <s v="West XI"/>
    <n v="125"/>
    <n v="11"/>
    <n v="35"/>
    <n v="114"/>
    <n v="11"/>
    <n v="34"/>
    <n v="239"/>
    <n v="22"/>
    <n v="69"/>
    <s v="Won 11 runs"/>
    <n v="1"/>
    <m/>
    <m/>
    <m/>
    <m/>
    <n v="22"/>
    <m/>
    <m/>
  </r>
  <r>
    <n v="2005"/>
    <d v="2005-07-30T00:00:00"/>
    <m/>
    <n v="300"/>
    <n v="1"/>
    <x v="0"/>
    <s v="Victoria RG"/>
    <n v="1"/>
    <s v="Sunderland SC"/>
    <n v="183"/>
    <n v="10"/>
    <n v="34"/>
    <n v="92"/>
    <n v="10"/>
    <n v="29"/>
    <n v="275"/>
    <n v="20"/>
    <n v="63"/>
    <s v="Won 91 runs"/>
    <n v="1"/>
    <m/>
    <m/>
    <m/>
    <m/>
    <n v="20"/>
    <m/>
    <m/>
  </r>
  <r>
    <n v="2005"/>
    <d v="2005-08-07T00:00:00"/>
    <m/>
    <n v="301"/>
    <n v="1"/>
    <x v="0"/>
    <s v="Victoria RG"/>
    <n v="1"/>
    <s v="Enterprise"/>
    <n v="168"/>
    <n v="10"/>
    <n v="34"/>
    <n v="126"/>
    <n v="10"/>
    <n v="28"/>
    <n v="294"/>
    <n v="20"/>
    <n v="62"/>
    <s v="Won 42 runs"/>
    <n v="1"/>
    <m/>
    <m/>
    <m/>
    <m/>
    <n v="20"/>
    <m/>
    <m/>
  </r>
  <r>
    <n v="2005"/>
    <d v="2005-08-14T00:00:00"/>
    <m/>
    <n v="302"/>
    <n v="1"/>
    <x v="0"/>
    <s v="Victoria RG"/>
    <n v="2"/>
    <s v="London Saints"/>
    <n v="92"/>
    <n v="10"/>
    <n v="28"/>
    <n v="133"/>
    <n v="10"/>
    <n v="34"/>
    <n v="225"/>
    <n v="20"/>
    <n v="62"/>
    <s v="Lost 41 runs"/>
    <m/>
    <m/>
    <m/>
    <m/>
    <n v="1"/>
    <n v="20"/>
    <m/>
    <m/>
  </r>
  <r>
    <n v="2005"/>
    <d v="2005-08-21T00:00:00"/>
    <m/>
    <n v="303"/>
    <n v="1"/>
    <x v="0"/>
    <s v="Old Tenisonians"/>
    <n v="1"/>
    <s v="Jay Bharat"/>
    <n v="104"/>
    <n v="10"/>
    <n v="34"/>
    <n v="108"/>
    <n v="4"/>
    <n v="30"/>
    <n v="212"/>
    <n v="14"/>
    <n v="64"/>
    <s v="Lost 6 wickets"/>
    <m/>
    <m/>
    <m/>
    <m/>
    <n v="1"/>
    <n v="14"/>
    <n v="1"/>
    <n v="0"/>
  </r>
  <r>
    <n v="2005"/>
    <d v="2005-09-04T00:00:00"/>
    <m/>
    <n v="304"/>
    <n v="1"/>
    <x v="0"/>
    <s v="Victoria RG"/>
    <n v="1"/>
    <s v="London Owls"/>
    <n v="155"/>
    <n v="6"/>
    <n v="35"/>
    <n v="98"/>
    <n v="10"/>
    <n v="25"/>
    <n v="253"/>
    <n v="16"/>
    <n v="60"/>
    <s v="Won 57 runs"/>
    <n v="1"/>
    <m/>
    <m/>
    <m/>
    <m/>
    <n v="16"/>
    <m/>
    <m/>
  </r>
  <r>
    <n v="2005"/>
    <d v="2005-09-11T00:00:00"/>
    <m/>
    <n v="305"/>
    <n v="1"/>
    <x v="0"/>
    <s v="Berkhamsted"/>
    <n v="1"/>
    <s v="West XI"/>
    <n v="116"/>
    <n v="10"/>
    <n v="34"/>
    <n v="117"/>
    <n v="2"/>
    <n v="25"/>
    <n v="233"/>
    <n v="12"/>
    <n v="59"/>
    <s v="Lost 8 wickets"/>
    <m/>
    <m/>
    <m/>
    <m/>
    <n v="1"/>
    <n v="12"/>
    <m/>
    <m/>
  </r>
  <r>
    <n v="2005"/>
    <d v="2005-09-18T00:00:00"/>
    <m/>
    <n v="306"/>
    <n v="1"/>
    <x v="0"/>
    <s v="GSK Greenford"/>
    <n v="1"/>
    <s v="Salix"/>
    <n v="93"/>
    <n v="10"/>
    <n v="30"/>
    <n v="94"/>
    <n v="7"/>
    <n v="30"/>
    <n v="187"/>
    <n v="17"/>
    <n v="60"/>
    <s v="Lost 3 wickets"/>
    <m/>
    <m/>
    <m/>
    <m/>
    <n v="1"/>
    <n v="17"/>
    <m/>
    <m/>
  </r>
  <r>
    <n v="2006"/>
    <d v="2006-04-29T00:00:00"/>
    <m/>
    <n v="307"/>
    <n v="1"/>
    <x v="0"/>
    <s v="Barnes Common"/>
    <n v="2"/>
    <s v="St Anne's Allstars"/>
    <n v="133"/>
    <n v="3"/>
    <n v="23"/>
    <n v="131"/>
    <n v="10"/>
    <n v="31.3333333333333"/>
    <n v="264"/>
    <n v="13"/>
    <n v="54.3333333333333"/>
    <s v="Won 7 wickets"/>
    <n v="1"/>
    <m/>
    <m/>
    <m/>
    <m/>
    <n v="13"/>
    <m/>
    <m/>
  </r>
  <r>
    <n v="2006"/>
    <d v="2006-05-07T00:00:00"/>
    <m/>
    <n v="308"/>
    <n v="1"/>
    <x v="0"/>
    <s v="Hale Common"/>
    <n v="2"/>
    <s v="Hale"/>
    <n v="81"/>
    <n v="6"/>
    <n v="23.6666666666666"/>
    <n v="76"/>
    <n v="10"/>
    <n v="28.1666666666666"/>
    <n v="157"/>
    <n v="16"/>
    <n v="51.833333333333201"/>
    <s v="Won 4 wickets"/>
    <n v="1"/>
    <m/>
    <m/>
    <m/>
    <m/>
    <n v="16"/>
    <m/>
    <m/>
  </r>
  <r>
    <n v="2006"/>
    <d v="2006-05-14T00:00:00"/>
    <m/>
    <n v="309"/>
    <n v="1"/>
    <x v="0"/>
    <s v="Old Tenisonians"/>
    <n v="1"/>
    <s v="12 Angry Men"/>
    <n v="251"/>
    <n v="5"/>
    <n v="35"/>
    <n v="97"/>
    <n v="9"/>
    <n v="35"/>
    <n v="348"/>
    <n v="14"/>
    <n v="70"/>
    <s v="Won 154 runs"/>
    <n v="1"/>
    <m/>
    <m/>
    <m/>
    <m/>
    <n v="14"/>
    <n v="1"/>
    <n v="0"/>
  </r>
  <r>
    <n v="2006"/>
    <d v="2006-05-21T00:00:00"/>
    <m/>
    <n v="310"/>
    <n v="1"/>
    <x v="0"/>
    <s v="Victoria RG"/>
    <n v="1"/>
    <s v="Pak"/>
    <n v="99"/>
    <n v="10"/>
    <n v="33.5"/>
    <n v="26"/>
    <n v="3"/>
    <n v="9"/>
    <n v="125"/>
    <n v="13"/>
    <n v="42.5"/>
    <s v="Abandoned"/>
    <m/>
    <m/>
    <n v="1"/>
    <m/>
    <m/>
    <n v="13"/>
    <m/>
    <m/>
  </r>
  <r>
    <n v="2006"/>
    <d v="2006-06-04T00:00:00"/>
    <m/>
    <n v="311"/>
    <n v="1"/>
    <x v="1"/>
    <s v="Old Haberdashers"/>
    <n v="1"/>
    <s v="London Saints"/>
    <n v="243"/>
    <n v="8"/>
    <n v="40"/>
    <n v="133"/>
    <n v="10"/>
    <n v="33.5"/>
    <n v="376"/>
    <n v="18"/>
    <n v="73.5"/>
    <s v="Won 110 runs"/>
    <n v="1"/>
    <m/>
    <m/>
    <m/>
    <m/>
    <n v="18"/>
    <m/>
    <m/>
  </r>
  <r>
    <n v="2006"/>
    <d v="2006-06-11T00:00:00"/>
    <m/>
    <n v="312"/>
    <n v="1"/>
    <x v="0"/>
    <s v="South Park"/>
    <n v="1"/>
    <s v="New Barbarian Weasels"/>
    <n v="154"/>
    <n v="10"/>
    <n v="31.5"/>
    <n v="94"/>
    <n v="9"/>
    <n v="26"/>
    <n v="248"/>
    <n v="19"/>
    <n v="57.5"/>
    <s v="Won 60 runs"/>
    <n v="1"/>
    <m/>
    <m/>
    <m/>
    <m/>
    <n v="19"/>
    <m/>
    <m/>
  </r>
  <r>
    <n v="2006"/>
    <d v="2006-06-17T00:00:00"/>
    <m/>
    <n v="313"/>
    <n v="1"/>
    <x v="0"/>
    <s v="Victoria RG"/>
    <n v="1"/>
    <s v="Sunderland SC"/>
    <n v="141"/>
    <n v="8"/>
    <n v="35"/>
    <n v="142"/>
    <n v="6"/>
    <n v="30.33333333333"/>
    <n v="283"/>
    <n v="14"/>
    <n v="65.333333333330003"/>
    <s v="Lost 4 wickets"/>
    <m/>
    <m/>
    <m/>
    <m/>
    <n v="1"/>
    <n v="14"/>
    <m/>
    <m/>
  </r>
  <r>
    <n v="2006"/>
    <d v="2006-06-18T00:00:00"/>
    <m/>
    <n v="314"/>
    <n v="1"/>
    <x v="0"/>
    <s v="Fairfield RG"/>
    <n v="2"/>
    <s v="Pak"/>
    <n v="79"/>
    <n v="10"/>
    <n v="25.333333332999999"/>
    <n v="152"/>
    <n v="10"/>
    <n v="30.33333333333"/>
    <n v="231"/>
    <n v="20"/>
    <n v="55.666666666330002"/>
    <s v="Lost 73 runs"/>
    <m/>
    <m/>
    <m/>
    <m/>
    <n v="1"/>
    <n v="20"/>
    <m/>
    <m/>
  </r>
  <r>
    <n v="2006"/>
    <d v="2006-06-25T00:00:00"/>
    <m/>
    <n v="315"/>
    <n v="1"/>
    <x v="0"/>
    <s v="Old Tenisonians"/>
    <n v="1"/>
    <s v="London Rams"/>
    <n v="290"/>
    <n v="3"/>
    <n v="35"/>
    <n v="218"/>
    <n v="10"/>
    <n v="34.1666666666666"/>
    <n v="508"/>
    <n v="13"/>
    <n v="69.1666666666666"/>
    <s v="Won 72 runs"/>
    <n v="1"/>
    <m/>
    <m/>
    <m/>
    <m/>
    <n v="13"/>
    <n v="1"/>
    <n v="0"/>
  </r>
  <r>
    <n v="2006"/>
    <d v="2006-07-02T00:00:00"/>
    <m/>
    <n v="316"/>
    <n v="1"/>
    <x v="0"/>
    <s v="Brondesbury"/>
    <n v="2"/>
    <s v="Virgin Casuals"/>
    <n v="124"/>
    <n v="10"/>
    <n v="30"/>
    <n v="186"/>
    <n v="10"/>
    <n v="34"/>
    <n v="310"/>
    <n v="20"/>
    <n v="64"/>
    <s v="Lost 62 runs"/>
    <m/>
    <m/>
    <m/>
    <m/>
    <n v="1"/>
    <n v="20"/>
    <m/>
    <m/>
  </r>
  <r>
    <n v="2006"/>
    <d v="2006-07-08T00:00:00"/>
    <m/>
    <n v="317"/>
    <n v="1"/>
    <x v="0"/>
    <s v="Victoria RG"/>
    <n v="2"/>
    <s v="Wantage"/>
    <n v="116"/>
    <n v="3"/>
    <n v="25"/>
    <n v="115"/>
    <n v="10"/>
    <n v="28"/>
    <n v="231"/>
    <n v="13"/>
    <n v="53"/>
    <s v="Won 7 wickets"/>
    <n v="1"/>
    <m/>
    <m/>
    <m/>
    <m/>
    <n v="13"/>
    <m/>
    <m/>
  </r>
  <r>
    <n v="2006"/>
    <d v="2006-07-16T00:00:00"/>
    <m/>
    <n v="318"/>
    <n v="1"/>
    <x v="0"/>
    <s v="Old Tenisonians"/>
    <n v="1"/>
    <s v="West XI"/>
    <n v="142"/>
    <n v="10"/>
    <n v="32"/>
    <n v="147"/>
    <n v="4"/>
    <n v="31"/>
    <n v="289"/>
    <n v="14"/>
    <n v="63"/>
    <s v="Lost 6 wickets"/>
    <m/>
    <m/>
    <m/>
    <m/>
    <n v="1"/>
    <n v="14"/>
    <n v="1"/>
    <n v="0"/>
  </r>
  <r>
    <n v="2006"/>
    <d v="2006-07-23T00:00:00"/>
    <m/>
    <n v="319"/>
    <n v="1"/>
    <x v="0"/>
    <s v="Victoria RG"/>
    <n v="1"/>
    <s v="Jay Bharat"/>
    <n v="137"/>
    <n v="8"/>
    <n v="35"/>
    <n v="139"/>
    <n v="5"/>
    <n v="32"/>
    <n v="276"/>
    <n v="13"/>
    <n v="67"/>
    <s v="Lost 5 wickets"/>
    <m/>
    <m/>
    <m/>
    <m/>
    <n v="1"/>
    <n v="13"/>
    <m/>
    <m/>
  </r>
  <r>
    <n v="2006"/>
    <d v="2006-07-30T00:00:00"/>
    <m/>
    <n v="320"/>
    <n v="1"/>
    <x v="0"/>
    <s v="Old Hamptonians"/>
    <n v="2"/>
    <s v="Village XI"/>
    <n v="113"/>
    <n v="10"/>
    <n v="25"/>
    <n v="256"/>
    <n v="5"/>
    <n v="35"/>
    <n v="369"/>
    <n v="15"/>
    <n v="60"/>
    <s v="Lost 143 runs"/>
    <m/>
    <m/>
    <m/>
    <m/>
    <n v="1"/>
    <n v="15"/>
    <m/>
    <m/>
  </r>
  <r>
    <n v="2006"/>
    <d v="2006-08-06T00:00:00"/>
    <m/>
    <n v="321"/>
    <n v="1"/>
    <x v="1"/>
    <s v="Enville"/>
    <n v="2"/>
    <s v="Bedouins"/>
    <n v="119"/>
    <n v="8"/>
    <n v="33"/>
    <n v="199"/>
    <n v="8"/>
    <n v="40"/>
    <n v="318"/>
    <n v="16"/>
    <n v="73"/>
    <s v="Lost 80 runs"/>
    <m/>
    <m/>
    <m/>
    <m/>
    <n v="1"/>
    <n v="16"/>
    <m/>
    <m/>
  </r>
  <r>
    <n v="2006"/>
    <d v="2006-08-13T00:00:00"/>
    <m/>
    <n v="322"/>
    <n v="1"/>
    <x v="0"/>
    <s v="KGF Tolworth"/>
    <n v="1"/>
    <s v="London Saints"/>
    <n v="201"/>
    <n v="6"/>
    <n v="35"/>
    <n v="128"/>
    <n v="9"/>
    <n v="35"/>
    <n v="329"/>
    <n v="15"/>
    <n v="70"/>
    <s v="Won 73 runs"/>
    <n v="1"/>
    <m/>
    <m/>
    <m/>
    <m/>
    <n v="15"/>
    <m/>
    <m/>
  </r>
  <r>
    <n v="2006"/>
    <d v="2006-08-20T00:00:00"/>
    <m/>
    <n v="323"/>
    <n v="1"/>
    <x v="0"/>
    <s v="Fairfield RG"/>
    <n v="1"/>
    <s v="London Owls"/>
    <n v="172"/>
    <n v="11"/>
    <n v="33.6666666666666"/>
    <n v="74"/>
    <n v="11"/>
    <n v="28.5"/>
    <n v="246"/>
    <n v="22"/>
    <n v="62.1666666666666"/>
    <s v="Won 98 runs"/>
    <n v="1"/>
    <m/>
    <m/>
    <m/>
    <m/>
    <n v="22"/>
    <m/>
    <m/>
  </r>
  <r>
    <n v="2006"/>
    <d v="2006-08-27T00:00:00"/>
    <m/>
    <n v="324"/>
    <n v="1"/>
    <x v="7"/>
    <s v="Old Tenisonians"/>
    <n v="2"/>
    <s v="Wombles"/>
    <n v="84"/>
    <n v="2"/>
    <n v="13.1666666666666"/>
    <n v="83"/>
    <n v="10"/>
    <n v="20"/>
    <n v="167"/>
    <n v="12"/>
    <n v="33.1666666666666"/>
    <s v="Won 8 wickets"/>
    <n v="1"/>
    <m/>
    <m/>
    <m/>
    <m/>
    <n v="12"/>
    <n v="1"/>
    <n v="0"/>
  </r>
  <r>
    <n v="2006"/>
    <d v="2006-08-27T00:00:00"/>
    <m/>
    <n v="325"/>
    <n v="1"/>
    <x v="7"/>
    <s v="Old Tenisonians"/>
    <n v="1"/>
    <s v="Enterprise"/>
    <n v="207"/>
    <n v="3"/>
    <n v="20"/>
    <n v="118"/>
    <n v="8"/>
    <n v="20"/>
    <n v="325"/>
    <n v="11"/>
    <n v="40"/>
    <s v="Won 89 runs"/>
    <n v="1"/>
    <m/>
    <m/>
    <m/>
    <m/>
    <n v="11"/>
    <n v="1"/>
    <n v="0"/>
  </r>
  <r>
    <n v="2006"/>
    <d v="2006-09-03T00:00:00"/>
    <m/>
    <n v="326"/>
    <n v="1"/>
    <x v="0"/>
    <s v="Fairfield RG"/>
    <n v="1"/>
    <s v="Urban Associates"/>
    <n v="218"/>
    <n v="5"/>
    <n v="35"/>
    <n v="134"/>
    <n v="9"/>
    <n v="35"/>
    <n v="352"/>
    <n v="14"/>
    <n v="70"/>
    <s v="Won 84 runs"/>
    <n v="1"/>
    <m/>
    <m/>
    <m/>
    <m/>
    <n v="14"/>
    <m/>
    <m/>
  </r>
  <r>
    <n v="2006"/>
    <d v="2006-09-10T00:00:00"/>
    <m/>
    <n v="327"/>
    <n v="1"/>
    <x v="1"/>
    <s v="Berkhamsted"/>
    <n v="2"/>
    <s v="West XI"/>
    <n v="147"/>
    <n v="3"/>
    <n v="26"/>
    <n v="146"/>
    <n v="10"/>
    <n v="37.1666666666666"/>
    <n v="293"/>
    <n v="13"/>
    <n v="63.1666666666666"/>
    <s v="Won 7 wickets"/>
    <n v="1"/>
    <m/>
    <m/>
    <m/>
    <m/>
    <n v="13"/>
    <m/>
    <m/>
  </r>
  <r>
    <n v="2006"/>
    <d v="2006-09-17T00:00:00"/>
    <m/>
    <n v="328"/>
    <n v="1"/>
    <x v="0"/>
    <s v="GSK Greenford"/>
    <n v="2"/>
    <s v="Salix"/>
    <n v="138"/>
    <n v="10"/>
    <n v="32.6666666666666"/>
    <n v="150"/>
    <n v="8"/>
    <n v="35"/>
    <n v="288"/>
    <n v="18"/>
    <n v="67.6666666666666"/>
    <s v="Lost 12 runs"/>
    <m/>
    <m/>
    <m/>
    <m/>
    <n v="1"/>
    <n v="18"/>
    <m/>
    <m/>
  </r>
  <r>
    <n v="2007"/>
    <d v="2007-05-06T00:00:00"/>
    <m/>
    <n v="329"/>
    <n v="1"/>
    <x v="0"/>
    <s v="Fairfield RG"/>
    <n v="1"/>
    <s v="Pak"/>
    <n v="139"/>
    <n v="10"/>
    <n v="27.8333333333333"/>
    <n v="85"/>
    <n v="10"/>
    <n v="21.8333333333333"/>
    <n v="224"/>
    <n v="20"/>
    <n v="49.6666666666666"/>
    <s v="Won 54 runs"/>
    <n v="1"/>
    <m/>
    <m/>
    <m/>
    <m/>
    <n v="20"/>
    <m/>
    <m/>
  </r>
  <r>
    <n v="2007"/>
    <d v="2007-05-20T00:00:00"/>
    <m/>
    <n v="330"/>
    <n v="1"/>
    <x v="0"/>
    <s v="Gunnersbury Park"/>
    <n v="1"/>
    <s v="West XI"/>
    <n v="194"/>
    <n v="7"/>
    <n v="35"/>
    <n v="79"/>
    <n v="10"/>
    <n v="26.6666666666666"/>
    <n v="273"/>
    <n v="17"/>
    <n v="61.6666666666666"/>
    <s v="Won 115 runs"/>
    <n v="1"/>
    <m/>
    <m/>
    <m/>
    <m/>
    <n v="17"/>
    <m/>
    <m/>
  </r>
  <r>
    <n v="2007"/>
    <d v="2007-06-03T00:00:00"/>
    <m/>
    <n v="331"/>
    <n v="1"/>
    <x v="1"/>
    <s v="Old Tenisonians"/>
    <n v="1"/>
    <s v="London Saints"/>
    <n v="325"/>
    <n v="5"/>
    <n v="40"/>
    <n v="184"/>
    <n v="9"/>
    <n v="40"/>
    <n v="509"/>
    <n v="14"/>
    <n v="80"/>
    <s v="Won 141 runs"/>
    <n v="1"/>
    <m/>
    <m/>
    <m/>
    <m/>
    <n v="14"/>
    <n v="1"/>
    <n v="0"/>
  </r>
  <r>
    <n v="2007"/>
    <d v="2007-06-09T00:00:00"/>
    <m/>
    <n v="332"/>
    <n v="1"/>
    <x v="0"/>
    <s v="Dundonald RG"/>
    <n v="1"/>
    <s v="New Barbarian Weasels"/>
    <n v="177"/>
    <n v="10"/>
    <n v="34"/>
    <n v="117"/>
    <n v="9"/>
    <n v="35"/>
    <n v="294"/>
    <n v="19"/>
    <n v="69"/>
    <s v="Won 60 runs"/>
    <n v="1"/>
    <m/>
    <m/>
    <m/>
    <m/>
    <n v="19"/>
    <m/>
    <m/>
  </r>
  <r>
    <n v="2007"/>
    <d v="2007-06-17T00:00:00"/>
    <m/>
    <n v="333"/>
    <n v="1"/>
    <x v="0"/>
    <s v="Fairfield RG"/>
    <n v="2"/>
    <s v="Pak"/>
    <n v="128"/>
    <n v="10"/>
    <n v="25.3333333333333"/>
    <n v="172"/>
    <n v="10"/>
    <n v="32.8333333333333"/>
    <n v="300"/>
    <n v="20"/>
    <n v="58.1666666666666"/>
    <s v="Lost 44 runs"/>
    <m/>
    <m/>
    <m/>
    <m/>
    <n v="1"/>
    <n v="20"/>
    <m/>
    <m/>
  </r>
  <r>
    <n v="2007"/>
    <d v="2007-07-07T00:00:00"/>
    <m/>
    <n v="334"/>
    <n v="1"/>
    <x v="0"/>
    <s v="Fairfield RG"/>
    <n v="1"/>
    <s v="New Barbarian Weasels"/>
    <n v="281"/>
    <n v="7"/>
    <n v="35"/>
    <n v="45"/>
    <n v="9"/>
    <n v="19.3333333333333"/>
    <n v="326"/>
    <n v="16"/>
    <n v="54.3333333333333"/>
    <s v="Won 236 runs"/>
    <n v="1"/>
    <m/>
    <m/>
    <m/>
    <m/>
    <n v="16"/>
    <m/>
    <m/>
  </r>
  <r>
    <n v="2007"/>
    <d v="2007-07-08T00:00:00"/>
    <m/>
    <n v="335"/>
    <n v="1"/>
    <x v="5"/>
    <s v="Old Tenisonians"/>
    <n v="1"/>
    <s v="Old Tenisonians"/>
    <n v="72"/>
    <n v="9"/>
    <n v="22.833333333333002"/>
    <n v="73"/>
    <n v="2"/>
    <n v="18.1666666666666"/>
    <n v="145"/>
    <n v="11"/>
    <n v="40.999999999999602"/>
    <s v="Lost 8 wickets"/>
    <m/>
    <m/>
    <m/>
    <m/>
    <n v="1"/>
    <n v="11"/>
    <n v="1"/>
    <n v="0"/>
  </r>
  <r>
    <n v="2007"/>
    <d v="2007-07-08T00:00:00"/>
    <m/>
    <n v="336"/>
    <n v="1"/>
    <x v="7"/>
    <s v="Old Tenisonians"/>
    <n v="2"/>
    <s v="Old Tenisonians"/>
    <n v="111"/>
    <n v="2"/>
    <n v="16.3333333333333"/>
    <n v="109"/>
    <n v="6"/>
    <n v="20"/>
    <n v="220"/>
    <n v="8"/>
    <n v="36.3333333333333"/>
    <s v="Won 8 wickets"/>
    <n v="1"/>
    <m/>
    <m/>
    <m/>
    <m/>
    <n v="8"/>
    <n v="1"/>
    <n v="0"/>
  </r>
  <r>
    <n v="2007"/>
    <d v="2007-07-15T00:00:00"/>
    <m/>
    <n v="337"/>
    <n v="1"/>
    <x v="0"/>
    <s v="Old Tenisonians"/>
    <n v="2"/>
    <s v="West XI"/>
    <n v="0"/>
    <n v="0"/>
    <n v="0"/>
    <n v="81"/>
    <n v="5"/>
    <n v="25"/>
    <n v="81"/>
    <n v="5"/>
    <n v="25"/>
    <s v="Abandoned"/>
    <m/>
    <m/>
    <n v="1"/>
    <m/>
    <m/>
    <n v="5"/>
    <n v="1"/>
    <n v="0"/>
  </r>
  <r>
    <n v="2007"/>
    <d v="2007-07-29T00:00:00"/>
    <m/>
    <n v="338"/>
    <n v="1"/>
    <x v="0"/>
    <s v="Fairfield RG"/>
    <n v="1"/>
    <s v="12 Angry Men"/>
    <n v="188"/>
    <n v="10"/>
    <n v="35"/>
    <n v="132"/>
    <n v="10"/>
    <n v="32"/>
    <n v="320"/>
    <n v="20"/>
    <n v="67"/>
    <s v="Won 56 runs"/>
    <n v="1"/>
    <m/>
    <m/>
    <m/>
    <m/>
    <n v="20"/>
    <m/>
    <m/>
  </r>
  <r>
    <n v="2007"/>
    <d v="2007-08-04T00:00:00"/>
    <m/>
    <n v="339"/>
    <n v="1"/>
    <x v="0"/>
    <s v="Fairfield RG"/>
    <n v="1"/>
    <s v="Enterprise"/>
    <n v="176"/>
    <n v="8"/>
    <n v="35"/>
    <n v="85"/>
    <n v="10"/>
    <n v="18"/>
    <n v="261"/>
    <n v="18"/>
    <n v="53"/>
    <s v="Won 91 runs"/>
    <n v="1"/>
    <m/>
    <m/>
    <m/>
    <m/>
    <n v="18"/>
    <m/>
    <m/>
  </r>
  <r>
    <n v="2007"/>
    <d v="2007-08-05T00:00:00"/>
    <m/>
    <n v="340"/>
    <n v="1"/>
    <x v="0"/>
    <s v="Fairfield RG"/>
    <n v="2"/>
    <s v="London Owls"/>
    <n v="62"/>
    <n v="1"/>
    <n v="9.6666666666666607"/>
    <n v="61"/>
    <n v="10"/>
    <n v="21.5"/>
    <n v="123"/>
    <n v="11"/>
    <n v="31.166666666666661"/>
    <s v="Won 9 wickets"/>
    <n v="1"/>
    <m/>
    <m/>
    <m/>
    <m/>
    <n v="11"/>
    <m/>
    <m/>
  </r>
  <r>
    <n v="2007"/>
    <d v="2007-08-05T00:00:00"/>
    <m/>
    <n v="341"/>
    <n v="1"/>
    <x v="9"/>
    <s v="Fairfield RG"/>
    <n v="1"/>
    <s v="London Owls"/>
    <n v="109"/>
    <n v="2"/>
    <n v="15"/>
    <n v="87"/>
    <n v="3"/>
    <n v="15"/>
    <n v="196"/>
    <n v="5"/>
    <n v="30"/>
    <s v="Won 22 runs"/>
    <n v="1"/>
    <m/>
    <m/>
    <m/>
    <m/>
    <n v="5"/>
    <m/>
    <m/>
  </r>
  <r>
    <n v="2007"/>
    <d v="2007-08-12T00:00:00"/>
    <m/>
    <n v="342"/>
    <n v="1"/>
    <x v="0"/>
    <s v="Old Haberdashers"/>
    <n v="2"/>
    <s v="London Saints"/>
    <n v="184"/>
    <n v="8"/>
    <n v="31.5"/>
    <n v="199"/>
    <n v="5"/>
    <n v="35"/>
    <n v="383"/>
    <n v="13"/>
    <n v="66.5"/>
    <s v="Lost 15 runs"/>
    <m/>
    <m/>
    <m/>
    <m/>
    <n v="1"/>
    <n v="13"/>
    <m/>
    <m/>
  </r>
  <r>
    <n v="2007"/>
    <d v="2007-08-26T00:00:00"/>
    <m/>
    <n v="343"/>
    <n v="1"/>
    <x v="1"/>
    <s v="Old Tenisonians"/>
    <n v="1"/>
    <s v="Wombles"/>
    <n v="240"/>
    <n v="16"/>
    <n v="40"/>
    <n v="213"/>
    <n v="19"/>
    <n v="37.5"/>
    <n v="453"/>
    <n v="35"/>
    <n v="77.5"/>
    <s v="Won 27 runs"/>
    <n v="1"/>
    <m/>
    <m/>
    <m/>
    <m/>
    <n v="35"/>
    <n v="1"/>
    <n v="0"/>
  </r>
  <r>
    <n v="2007"/>
    <d v="2007-09-02T00:00:00"/>
    <m/>
    <n v="344"/>
    <n v="1"/>
    <x v="0"/>
    <s v="Cavendish RG"/>
    <n v="2"/>
    <s v="Gubbays"/>
    <n v="129"/>
    <n v="10"/>
    <n v="24.1666666666666"/>
    <n v="215"/>
    <n v="10"/>
    <n v="34.3333333333333"/>
    <n v="344"/>
    <n v="20"/>
    <n v="58.499999999999901"/>
    <s v="Lost 86 runs"/>
    <m/>
    <m/>
    <m/>
    <m/>
    <n v="1"/>
    <n v="20"/>
    <m/>
    <m/>
  </r>
  <r>
    <n v="2007"/>
    <d v="2007-09-09T00:00:00"/>
    <m/>
    <n v="345"/>
    <n v="1"/>
    <x v="0"/>
    <s v="Berkhamsted"/>
    <n v="1"/>
    <s v="West XI"/>
    <n v="147"/>
    <n v="10"/>
    <n v="33"/>
    <n v="149"/>
    <n v="5"/>
    <n v="33.1666666666666"/>
    <n v="296"/>
    <n v="15"/>
    <n v="66.1666666666666"/>
    <s v="Lost 5 wickets"/>
    <m/>
    <m/>
    <m/>
    <m/>
    <n v="1"/>
    <n v="15"/>
    <m/>
    <m/>
  </r>
  <r>
    <n v="2007"/>
    <d v="2007-09-16T00:00:00"/>
    <m/>
    <n v="346"/>
    <n v="1"/>
    <x v="0"/>
    <s v="GSK Greenford"/>
    <n v="2"/>
    <s v="Salix"/>
    <n v="164"/>
    <n v="9"/>
    <n v="35"/>
    <n v="193"/>
    <n v="8"/>
    <n v="35"/>
    <n v="357"/>
    <n v="17"/>
    <n v="70"/>
    <s v="Lost 29 runs"/>
    <m/>
    <m/>
    <m/>
    <m/>
    <n v="1"/>
    <n v="17"/>
    <m/>
    <m/>
  </r>
  <r>
    <n v="2008"/>
    <d v="2008-04-27T00:00:00"/>
    <m/>
    <n v="347"/>
    <n v="1"/>
    <x v="0"/>
    <s v="Fairfield RG"/>
    <n v="2"/>
    <s v="St Anne's Allstars"/>
    <n v="104"/>
    <n v="1"/>
    <n v="19.6666666666666"/>
    <n v="103"/>
    <n v="11"/>
    <n v="30.8333333333333"/>
    <n v="207"/>
    <n v="12"/>
    <n v="50.499999999999901"/>
    <s v="Won 9 wickets"/>
    <n v="1"/>
    <m/>
    <m/>
    <m/>
    <m/>
    <n v="12"/>
    <m/>
    <m/>
  </r>
  <r>
    <n v="2008"/>
    <d v="2008-05-04T00:00:00"/>
    <m/>
    <n v="348"/>
    <n v="1"/>
    <x v="5"/>
    <s v="Victoria RG"/>
    <n v="1"/>
    <s v="Kingston Left Handers"/>
    <n v="123"/>
    <n v="9"/>
    <n v="29.3333333333333"/>
    <n v="77"/>
    <n v="8"/>
    <n v="36"/>
    <n v="200"/>
    <n v="17"/>
    <n v="65.3333333333333"/>
    <s v="Drawn"/>
    <m/>
    <n v="1"/>
    <m/>
    <m/>
    <m/>
    <n v="17"/>
    <m/>
    <m/>
  </r>
  <r>
    <n v="2008"/>
    <d v="2008-05-11T00:00:00"/>
    <m/>
    <n v="349"/>
    <n v="1"/>
    <x v="0"/>
    <s v="Burton Court"/>
    <n v="1"/>
    <s v="Sloane Club"/>
    <n v="275"/>
    <n v="3"/>
    <n v="35"/>
    <n v="30"/>
    <n v="9"/>
    <n v="15"/>
    <n v="305"/>
    <n v="12"/>
    <n v="50"/>
    <s v="Won 245 runs"/>
    <n v="1"/>
    <m/>
    <m/>
    <m/>
    <m/>
    <n v="12"/>
    <m/>
    <m/>
  </r>
  <r>
    <n v="2008"/>
    <d v="2008-05-18T00:00:00"/>
    <m/>
    <n v="350"/>
    <n v="1"/>
    <x v="0"/>
    <s v="Barn Elms"/>
    <n v="1"/>
    <s v="West XI"/>
    <n v="162"/>
    <n v="9"/>
    <n v="35"/>
    <n v="79"/>
    <n v="10"/>
    <n v="25.6666666666666"/>
    <n v="241"/>
    <n v="19"/>
    <n v="60.6666666666666"/>
    <s v="Won 83 runs"/>
    <n v="1"/>
    <m/>
    <m/>
    <m/>
    <m/>
    <n v="19"/>
    <m/>
    <m/>
  </r>
  <r>
    <n v="2008"/>
    <d v="2008-06-01T00:00:00"/>
    <m/>
    <n v="351"/>
    <n v="1"/>
    <x v="0"/>
    <s v="Old Tenisonians"/>
    <n v="2"/>
    <s v="London Saints"/>
    <n v="42"/>
    <n v="3"/>
    <n v="10.1666666666666"/>
    <n v="41"/>
    <n v="10"/>
    <n v="20.6666666666666"/>
    <n v="83"/>
    <n v="13"/>
    <n v="30.833333333333201"/>
    <s v="Won 7 wickets"/>
    <n v="1"/>
    <m/>
    <m/>
    <m/>
    <m/>
    <n v="13"/>
    <n v="1"/>
    <n v="0"/>
  </r>
  <r>
    <n v="2008"/>
    <d v="2008-06-01T00:00:00"/>
    <m/>
    <n v="352"/>
    <n v="1"/>
    <x v="7"/>
    <s v="Old Tenisonians"/>
    <n v="1"/>
    <s v="London Saints"/>
    <n v="120"/>
    <n v="8"/>
    <n v="20"/>
    <n v="117"/>
    <n v="8"/>
    <n v="20"/>
    <n v="237"/>
    <n v="16"/>
    <n v="40"/>
    <s v="Won 3 runs"/>
    <n v="1"/>
    <m/>
    <m/>
    <m/>
    <m/>
    <n v="16"/>
    <n v="1"/>
    <n v="0"/>
  </r>
  <r>
    <n v="2008"/>
    <d v="2008-06-07T00:00:00"/>
    <m/>
    <n v="353"/>
    <n v="1"/>
    <x v="0"/>
    <s v="CSSC Chiswick"/>
    <n v="1"/>
    <s v="New Barbarian Weasels"/>
    <n v="253"/>
    <n v="6"/>
    <n v="35"/>
    <n v="99"/>
    <n v="7"/>
    <n v="35"/>
    <n v="352"/>
    <n v="13"/>
    <n v="70"/>
    <s v="Won 154 runs"/>
    <n v="1"/>
    <m/>
    <m/>
    <m/>
    <m/>
    <n v="13"/>
    <m/>
    <m/>
  </r>
  <r>
    <n v="2008"/>
    <d v="2008-06-15T00:00:00"/>
    <m/>
    <n v="354"/>
    <n v="1"/>
    <x v="0"/>
    <s v="Fairfield RG"/>
    <n v="2"/>
    <s v="Cairns Fudge"/>
    <n v="167"/>
    <n v="8"/>
    <n v="34.8333333333333"/>
    <n v="166"/>
    <n v="10"/>
    <n v="34.5"/>
    <n v="333"/>
    <n v="18"/>
    <n v="69.3333333333333"/>
    <s v="Won 2 wickets"/>
    <n v="1"/>
    <m/>
    <m/>
    <m/>
    <m/>
    <n v="18"/>
    <m/>
    <m/>
  </r>
  <r>
    <n v="2008"/>
    <d v="2008-06-22T00:00:00"/>
    <m/>
    <n v="355"/>
    <n v="1"/>
    <x v="0"/>
    <s v="Fairfield RG"/>
    <n v="2"/>
    <s v="London Rams"/>
    <n v="72"/>
    <n v="9"/>
    <n v="20.1666666666666"/>
    <n v="71"/>
    <n v="10"/>
    <n v="22.8333333333333"/>
    <n v="143"/>
    <n v="19"/>
    <n v="42.999999999999901"/>
    <s v="Won 1 wicket"/>
    <n v="1"/>
    <m/>
    <m/>
    <m/>
    <m/>
    <n v="19"/>
    <m/>
    <m/>
  </r>
  <r>
    <n v="2008"/>
    <d v="2008-06-22T00:00:00"/>
    <m/>
    <n v="356"/>
    <n v="1"/>
    <x v="9"/>
    <s v="Fairfield RG"/>
    <n v="1"/>
    <s v="London Rams"/>
    <n v="122"/>
    <n v="5"/>
    <n v="15"/>
    <n v="83"/>
    <n v="8"/>
    <n v="15"/>
    <n v="205"/>
    <n v="13"/>
    <n v="30"/>
    <s v="Won 39 runs"/>
    <n v="1"/>
    <m/>
    <m/>
    <m/>
    <m/>
    <n v="13"/>
    <m/>
    <m/>
  </r>
  <r>
    <n v="2008"/>
    <d v="2008-06-29T00:00:00"/>
    <m/>
    <n v="357"/>
    <n v="1"/>
    <x v="0"/>
    <s v="Fairfield RG"/>
    <n v="1"/>
    <s v="Purley Arms"/>
    <n v="62"/>
    <n v="9"/>
    <n v="22.1666666666666"/>
    <n v="63"/>
    <n v="2"/>
    <n v="12.6666666666666"/>
    <n v="125"/>
    <n v="11"/>
    <n v="34.833333333333201"/>
    <s v="Lost 8 wickets"/>
    <m/>
    <m/>
    <m/>
    <m/>
    <n v="1"/>
    <n v="11"/>
    <m/>
    <m/>
  </r>
  <r>
    <n v="2008"/>
    <d v="2008-07-06T00:00:00"/>
    <m/>
    <n v="358"/>
    <n v="1"/>
    <x v="1"/>
    <s v="Old Tenisonians"/>
    <n v="2"/>
    <s v="Old Tenisonians"/>
    <n v="109"/>
    <n v="8"/>
    <n v="37"/>
    <n v="141"/>
    <n v="8"/>
    <n v="36.5"/>
    <n v="250"/>
    <n v="16"/>
    <n v="73.5"/>
    <s v="Lost 32 runs"/>
    <m/>
    <m/>
    <m/>
    <m/>
    <n v="1"/>
    <n v="16"/>
    <n v="1"/>
    <n v="0"/>
  </r>
  <r>
    <n v="2008"/>
    <d v="2008-07-13T00:00:00"/>
    <m/>
    <n v="359"/>
    <n v="1"/>
    <x v="0"/>
    <s v="Old Tenisonians"/>
    <n v="2"/>
    <s v="West XI"/>
    <n v="125"/>
    <n v="10"/>
    <n v="35"/>
    <n v="127"/>
    <n v="10"/>
    <n v="32.3333333333333"/>
    <n v="252"/>
    <n v="20"/>
    <n v="67.3333333333333"/>
    <s v="Lost 2 runs"/>
    <m/>
    <m/>
    <m/>
    <m/>
    <n v="1"/>
    <n v="20"/>
    <n v="1"/>
    <n v="0"/>
  </r>
  <r>
    <n v="2008"/>
    <d v="2008-07-20T00:00:00"/>
    <m/>
    <n v="360"/>
    <n v="1"/>
    <x v="0"/>
    <s v="Alexandra RG"/>
    <n v="1"/>
    <s v="Enterprise"/>
    <n v="181"/>
    <n v="7"/>
    <n v="35"/>
    <n v="77"/>
    <n v="10"/>
    <n v="16.5"/>
    <n v="258"/>
    <n v="17"/>
    <n v="51.5"/>
    <s v="Won 104 runs"/>
    <n v="1"/>
    <m/>
    <m/>
    <m/>
    <m/>
    <n v="17"/>
    <m/>
    <m/>
  </r>
  <r>
    <n v="2008"/>
    <d v="2008-07-27T00:00:00"/>
    <m/>
    <n v="361"/>
    <n v="1"/>
    <x v="1"/>
    <s v="Burntwood Lane"/>
    <n v="1"/>
    <s v="Battersea Ironsides"/>
    <n v="91"/>
    <n v="10"/>
    <n v="27"/>
    <n v="92"/>
    <n v="9"/>
    <n v="35.5"/>
    <n v="183"/>
    <n v="19"/>
    <n v="62.5"/>
    <s v="Lost 1 wicket"/>
    <m/>
    <m/>
    <m/>
    <m/>
    <n v="1"/>
    <n v="19"/>
    <m/>
    <m/>
  </r>
  <r>
    <n v="2008"/>
    <d v="2008-08-03T00:00:00"/>
    <m/>
    <n v="362"/>
    <n v="1"/>
    <x v="3"/>
    <s v="Fairfield RG"/>
    <n v="1"/>
    <s v="West One"/>
    <n v="133"/>
    <n v="9"/>
    <n v="30"/>
    <n v="134"/>
    <n v="7"/>
    <n v="26.5"/>
    <n v="267"/>
    <n v="16"/>
    <n v="56.5"/>
    <s v="Lost 3 wickets"/>
    <m/>
    <m/>
    <m/>
    <m/>
    <n v="1"/>
    <n v="16"/>
    <m/>
    <m/>
  </r>
  <r>
    <n v="2008"/>
    <d v="2008-08-17T00:00:00"/>
    <m/>
    <n v="363"/>
    <n v="1"/>
    <x v="0"/>
    <s v="Old Haberdashers"/>
    <n v="1"/>
    <s v="London Saints"/>
    <n v="189"/>
    <n v="8"/>
    <n v="35"/>
    <n v="155"/>
    <n v="9"/>
    <n v="35"/>
    <n v="344"/>
    <n v="17"/>
    <n v="70"/>
    <s v="Won 34 runs"/>
    <n v="1"/>
    <m/>
    <m/>
    <m/>
    <m/>
    <n v="17"/>
    <m/>
    <m/>
  </r>
  <r>
    <n v="2008"/>
    <d v="2008-08-24T00:00:00"/>
    <m/>
    <n v="364"/>
    <n v="1"/>
    <x v="7"/>
    <s v="Old Tenisonians"/>
    <n v="1"/>
    <s v="Close PF"/>
    <n v="124"/>
    <n v="10"/>
    <n v="20"/>
    <n v="108"/>
    <n v="9"/>
    <n v="20"/>
    <n v="232"/>
    <n v="19"/>
    <n v="40"/>
    <s v="Won 16 runs"/>
    <n v="1"/>
    <m/>
    <m/>
    <m/>
    <m/>
    <n v="19"/>
    <n v="1"/>
    <n v="0"/>
  </r>
  <r>
    <n v="2008"/>
    <d v="2008-08-24T00:00:00"/>
    <m/>
    <n v="365"/>
    <n v="1"/>
    <x v="7"/>
    <s v="Old Tenisonians"/>
    <n v="2"/>
    <s v="West London Invitational XI"/>
    <n v="140"/>
    <n v="10"/>
    <n v="20"/>
    <n v="140"/>
    <n v="8"/>
    <n v="20"/>
    <n v="280"/>
    <n v="18"/>
    <n v="40"/>
    <s v="Tied"/>
    <m/>
    <m/>
    <m/>
    <n v="1"/>
    <m/>
    <n v="18"/>
    <n v="1"/>
    <n v="0"/>
  </r>
  <r>
    <n v="2008"/>
    <d v="2008-09-07T00:00:00"/>
    <m/>
    <n v="366"/>
    <n v="1"/>
    <x v="0"/>
    <s v="HSBC"/>
    <n v="2"/>
    <s v="West XI"/>
    <n v="57"/>
    <n v="10"/>
    <n v="25.6666666666666"/>
    <n v="153"/>
    <n v="5"/>
    <n v="35"/>
    <n v="210"/>
    <n v="15"/>
    <n v="60.6666666666666"/>
    <s v="Lost 96 runs"/>
    <m/>
    <m/>
    <m/>
    <m/>
    <n v="1"/>
    <n v="15"/>
    <m/>
    <m/>
  </r>
  <r>
    <n v="2008"/>
    <d v="2008-09-14T00:00:00"/>
    <m/>
    <n v="367"/>
    <n v="1"/>
    <x v="0"/>
    <s v="GSK Greenford"/>
    <n v="1"/>
    <s v="Salix"/>
    <n v="89"/>
    <n v="10"/>
    <n v="29.8333333333333"/>
    <n v="89"/>
    <n v="10"/>
    <n v="32.8333333333333"/>
    <n v="178"/>
    <n v="20"/>
    <n v="62.6666666666666"/>
    <s v="Tied"/>
    <m/>
    <m/>
    <m/>
    <n v="1"/>
    <m/>
    <n v="20"/>
    <m/>
    <m/>
  </r>
  <r>
    <n v="2008"/>
    <d v="2008-09-28T00:00:00"/>
    <m/>
    <n v="368"/>
    <n v="1"/>
    <x v="1"/>
    <s v="Hale Common"/>
    <n v="2"/>
    <s v="Hale"/>
    <n v="124"/>
    <n v="6"/>
    <n v="28"/>
    <n v="120"/>
    <n v="10"/>
    <n v="42"/>
    <n v="244"/>
    <n v="16"/>
    <n v="70"/>
    <s v="Won 4 wickets"/>
    <n v="1"/>
    <m/>
    <m/>
    <m/>
    <m/>
    <n v="16"/>
    <m/>
    <m/>
  </r>
  <r>
    <n v="2009"/>
    <d v="2009-04-25T00:00:00"/>
    <m/>
    <n v="369"/>
    <n v="1"/>
    <x v="0"/>
    <s v="Barnes Common"/>
    <n v="1"/>
    <s v="St Anne's Allstars"/>
    <n v="212"/>
    <n v="3"/>
    <n v="35"/>
    <n v="170"/>
    <n v="8"/>
    <n v="35"/>
    <n v="382"/>
    <n v="11"/>
    <n v="70"/>
    <s v="Won 42 runs"/>
    <n v="1"/>
    <m/>
    <m/>
    <m/>
    <m/>
    <n v="11"/>
    <m/>
    <m/>
  </r>
  <r>
    <n v="2009"/>
    <d v="2009-05-03T00:00:00"/>
    <m/>
    <n v="370"/>
    <n v="1"/>
    <x v="0"/>
    <s v="Victoria RG"/>
    <n v="1"/>
    <s v="Kingston Left Handers"/>
    <n v="120"/>
    <n v="9"/>
    <n v="35"/>
    <n v="86"/>
    <n v="10"/>
    <n v="28.1666666666666"/>
    <n v="206"/>
    <n v="19"/>
    <n v="63.1666666666666"/>
    <s v="Won 34 runs"/>
    <n v="1"/>
    <m/>
    <m/>
    <m/>
    <m/>
    <n v="19"/>
    <m/>
    <m/>
  </r>
  <r>
    <n v="2009"/>
    <d v="2009-05-10T00:00:00"/>
    <m/>
    <n v="371"/>
    <n v="1"/>
    <x v="0"/>
    <s v="Burton Court"/>
    <n v="1"/>
    <s v="Sloane Club"/>
    <n v="234"/>
    <n v="5"/>
    <n v="35"/>
    <n v="139"/>
    <n v="9"/>
    <n v="35"/>
    <n v="373"/>
    <n v="14"/>
    <n v="70"/>
    <s v="Won 95 runs"/>
    <n v="1"/>
    <m/>
    <m/>
    <m/>
    <m/>
    <n v="14"/>
    <m/>
    <m/>
  </r>
  <r>
    <n v="2009"/>
    <d v="2009-05-17T00:00:00"/>
    <m/>
    <n v="372"/>
    <n v="1"/>
    <x v="0"/>
    <s v="Fairfield RG"/>
    <n v="1"/>
    <s v="London Saints"/>
    <n v="153"/>
    <n v="8"/>
    <n v="35"/>
    <n v="35"/>
    <n v="10"/>
    <n v="20.8333333333333"/>
    <n v="188"/>
    <n v="18"/>
    <n v="55.8333333333333"/>
    <s v="Won 118 runs"/>
    <n v="1"/>
    <m/>
    <m/>
    <m/>
    <m/>
    <n v="18"/>
    <m/>
    <m/>
  </r>
  <r>
    <n v="2009"/>
    <d v="2009-05-24T00:00:00"/>
    <m/>
    <n v="373"/>
    <n v="1"/>
    <x v="5"/>
    <s v="Fairfield RG"/>
    <n v="2"/>
    <s v="Kingston"/>
    <n v="119"/>
    <n v="4"/>
    <n v="18.1666666666666"/>
    <n v="116"/>
    <n v="11"/>
    <n v="39.1666666666666"/>
    <n v="235"/>
    <n v="15"/>
    <n v="57.333333333333201"/>
    <s v="Won 7 wickets"/>
    <n v="1"/>
    <m/>
    <m/>
    <m/>
    <m/>
    <n v="15"/>
    <m/>
    <m/>
  </r>
  <r>
    <n v="2009"/>
    <d v="2009-05-31T00:00:00"/>
    <m/>
    <n v="374"/>
    <n v="1"/>
    <x v="0"/>
    <s v="CSSC Chiswick"/>
    <n v="2"/>
    <s v="West XI"/>
    <n v="156"/>
    <n v="1"/>
    <n v="26.5"/>
    <n v="155"/>
    <n v="9"/>
    <n v="35"/>
    <n v="311"/>
    <n v="10"/>
    <n v="61.5"/>
    <s v="Won 9 wickets"/>
    <n v="1"/>
    <m/>
    <m/>
    <m/>
    <m/>
    <n v="10"/>
    <m/>
    <m/>
  </r>
  <r>
    <n v="2009"/>
    <d v="2009-06-06T00:00:00"/>
    <m/>
    <n v="375"/>
    <n v="1"/>
    <x v="0"/>
    <s v="Fairfield RG"/>
    <n v="2"/>
    <s v="Old Grumblers"/>
    <n v="161"/>
    <n v="9"/>
    <n v="34.1666666666666"/>
    <n v="157"/>
    <n v="7"/>
    <n v="35"/>
    <n v="318"/>
    <n v="16"/>
    <n v="69.1666666666666"/>
    <s v="Won 1 wicket"/>
    <n v="1"/>
    <m/>
    <m/>
    <m/>
    <m/>
    <n v="16"/>
    <m/>
    <m/>
  </r>
  <r>
    <n v="2009"/>
    <d v="2009-06-14T00:00:00"/>
    <m/>
    <n v="376"/>
    <n v="1"/>
    <x v="0"/>
    <s v="Fairfield RG"/>
    <n v="1"/>
    <s v="Cairns Fudge"/>
    <n v="111"/>
    <n v="10"/>
    <n v="29.1666666666666"/>
    <n v="89"/>
    <n v="10"/>
    <n v="22.8333333333333"/>
    <n v="200"/>
    <n v="20"/>
    <n v="51.999999999999901"/>
    <s v="Won 22 runs"/>
    <n v="1"/>
    <m/>
    <m/>
    <m/>
    <m/>
    <n v="20"/>
    <m/>
    <m/>
  </r>
  <r>
    <n v="2009"/>
    <d v="2009-06-21T00:00:00"/>
    <m/>
    <n v="377"/>
    <n v="1"/>
    <x v="0"/>
    <s v="Fairfield RG"/>
    <n v="1"/>
    <s v="Hale"/>
    <n v="217"/>
    <n v="10"/>
    <n v="34.5"/>
    <n v="72"/>
    <n v="10"/>
    <n v="26"/>
    <n v="289"/>
    <n v="20"/>
    <n v="60.5"/>
    <s v="Won 145 runs"/>
    <n v="1"/>
    <m/>
    <m/>
    <m/>
    <m/>
    <n v="20"/>
    <m/>
    <m/>
  </r>
  <r>
    <n v="2009"/>
    <d v="2009-06-28T00:00:00"/>
    <m/>
    <n v="378"/>
    <n v="1"/>
    <x v="1"/>
    <s v="Raynes Park PF"/>
    <n v="1"/>
    <s v="West One"/>
    <n v="183"/>
    <n v="10"/>
    <n v="39.6666666666666"/>
    <n v="152"/>
    <n v="10"/>
    <n v="39.1666666666666"/>
    <n v="335"/>
    <n v="20"/>
    <n v="78.833333333333201"/>
    <s v="Won 31 runs"/>
    <n v="1"/>
    <m/>
    <m/>
    <m/>
    <m/>
    <n v="20"/>
    <m/>
    <m/>
  </r>
  <r>
    <n v="2009"/>
    <d v="2009-07-12T00:00:00"/>
    <m/>
    <n v="379"/>
    <n v="1"/>
    <x v="0"/>
    <s v="Fairfield RG"/>
    <n v="1"/>
    <s v="Enterprise"/>
    <n v="177"/>
    <n v="7"/>
    <n v="35"/>
    <n v="119"/>
    <n v="9"/>
    <n v="30.1666666666666"/>
    <n v="296"/>
    <n v="16"/>
    <n v="65.1666666666666"/>
    <s v="Won 58 runs"/>
    <n v="1"/>
    <m/>
    <m/>
    <m/>
    <m/>
    <n v="16"/>
    <m/>
    <m/>
  </r>
  <r>
    <n v="2009"/>
    <d v="2009-07-19T00:00:00"/>
    <m/>
    <n v="380"/>
    <n v="1"/>
    <x v="0"/>
    <s v="Old Tenisonians"/>
    <n v="1"/>
    <s v="West XI"/>
    <n v="237"/>
    <n v="5"/>
    <n v="35"/>
    <n v="143"/>
    <n v="8"/>
    <n v="35"/>
    <n v="380"/>
    <n v="13"/>
    <n v="70"/>
    <s v="Won 94 runs"/>
    <n v="1"/>
    <m/>
    <m/>
    <m/>
    <m/>
    <n v="13"/>
    <n v="1"/>
    <n v="0"/>
  </r>
  <r>
    <n v="2009"/>
    <d v="2009-07-25T00:00:00"/>
    <m/>
    <n v="381"/>
    <n v="1"/>
    <x v="0"/>
    <s v="Shedfield"/>
    <n v="2"/>
    <s v="St Anne's Allstars"/>
    <n v="145"/>
    <n v="3"/>
    <n v="23.3333333333333"/>
    <n v="143"/>
    <n v="10"/>
    <n v="35"/>
    <n v="288"/>
    <n v="13"/>
    <n v="58.3333333333333"/>
    <s v="Won 7 wickets"/>
    <n v="1"/>
    <m/>
    <m/>
    <m/>
    <m/>
    <n v="13"/>
    <m/>
    <m/>
  </r>
  <r>
    <n v="2009"/>
    <d v="2009-07-26T00:00:00"/>
    <m/>
    <n v="382"/>
    <n v="1"/>
    <x v="7"/>
    <s v="Crown Taverners"/>
    <n v="2"/>
    <s v="Crown Taverners"/>
    <n v="125"/>
    <n v="6"/>
    <n v="20"/>
    <n v="161"/>
    <n v="4"/>
    <n v="20"/>
    <n v="286"/>
    <n v="10"/>
    <n v="40"/>
    <s v="Lost 36 runs"/>
    <m/>
    <m/>
    <m/>
    <m/>
    <n v="1"/>
    <n v="10"/>
    <m/>
    <m/>
  </r>
  <r>
    <n v="2009"/>
    <d v="2009-08-02T00:00:00"/>
    <m/>
    <n v="383"/>
    <n v="1"/>
    <x v="1"/>
    <s v="Old Tenisonians"/>
    <n v="1"/>
    <s v="Close PF"/>
    <n v="251"/>
    <n v="14"/>
    <n v="40"/>
    <n v="193"/>
    <n v="19"/>
    <n v="37"/>
    <n v="444"/>
    <n v="33"/>
    <n v="77"/>
    <s v="Won 58 runs"/>
    <n v="1"/>
    <m/>
    <m/>
    <m/>
    <m/>
    <n v="33"/>
    <n v="1"/>
    <n v="0"/>
  </r>
  <r>
    <n v="2009"/>
    <d v="2009-08-09T00:00:00"/>
    <m/>
    <n v="384"/>
    <n v="1"/>
    <x v="0"/>
    <s v="Alexandra RG"/>
    <n v="1"/>
    <s v="Northfields"/>
    <n v="198"/>
    <n v="10"/>
    <n v="35"/>
    <n v="113"/>
    <n v="10"/>
    <n v="32.3333333333333"/>
    <n v="311"/>
    <n v="20"/>
    <n v="67.3333333333333"/>
    <s v="Won 85 runs"/>
    <n v="1"/>
    <m/>
    <m/>
    <m/>
    <m/>
    <n v="20"/>
    <m/>
    <m/>
  </r>
  <r>
    <n v="2009"/>
    <d v="2009-08-16T00:00:00"/>
    <m/>
    <n v="385"/>
    <n v="1"/>
    <x v="0"/>
    <s v="Old Haberdashers"/>
    <n v="2"/>
    <s v="London Saints"/>
    <n v="113"/>
    <n v="5"/>
    <n v="35"/>
    <n v="112"/>
    <n v="10"/>
    <n v="28.1666666666666"/>
    <n v="225"/>
    <n v="15"/>
    <n v="63.1666666666666"/>
    <s v="Won 5 wickets"/>
    <n v="1"/>
    <m/>
    <m/>
    <m/>
    <m/>
    <n v="15"/>
    <m/>
    <m/>
  </r>
  <r>
    <n v="2009"/>
    <d v="2009-08-23T00:00:00"/>
    <m/>
    <n v="386"/>
    <n v="1"/>
    <x v="1"/>
    <s v="Old Tenisonians"/>
    <n v="2"/>
    <s v="British Library"/>
    <n v="158"/>
    <n v="2"/>
    <n v="23.5"/>
    <n v="153"/>
    <n v="9"/>
    <n v="32.1666666666666"/>
    <n v="311"/>
    <n v="11"/>
    <n v="55.6666666666666"/>
    <s v="Won 8 wickets"/>
    <n v="1"/>
    <m/>
    <m/>
    <m/>
    <m/>
    <n v="11"/>
    <n v="1"/>
    <n v="0"/>
  </r>
  <r>
    <n v="2009"/>
    <d v="2009-08-30T00:00:00"/>
    <m/>
    <n v="387"/>
    <n v="1"/>
    <x v="0"/>
    <s v="Victoria RG"/>
    <n v="1"/>
    <s v="Wombles"/>
    <n v="59"/>
    <n v="10"/>
    <n v="14.1666666666666"/>
    <n v="42"/>
    <n v="10"/>
    <n v="15.8333333333333"/>
    <n v="101"/>
    <n v="20"/>
    <n v="29.999999999999901"/>
    <s v="Won 17 runs"/>
    <n v="1"/>
    <m/>
    <m/>
    <m/>
    <m/>
    <n v="20"/>
    <m/>
    <m/>
  </r>
  <r>
    <n v="2009"/>
    <d v="2009-08-30T00:00:00"/>
    <m/>
    <n v="388"/>
    <n v="1"/>
    <x v="7"/>
    <s v="Victoria RG"/>
    <n v="2"/>
    <s v="Wombles"/>
    <n v="115"/>
    <n v="8"/>
    <n v="17.6666666666666"/>
    <n v="114"/>
    <n v="9"/>
    <n v="20"/>
    <n v="229"/>
    <n v="17"/>
    <n v="37.6666666666666"/>
    <s v="Won 2 wickets"/>
    <n v="1"/>
    <m/>
    <m/>
    <m/>
    <m/>
    <n v="17"/>
    <m/>
    <m/>
  </r>
  <r>
    <n v="2009"/>
    <d v="2009-09-06T00:00:00"/>
    <m/>
    <n v="389"/>
    <n v="1"/>
    <x v="0"/>
    <s v="Fairfield RG"/>
    <n v="2"/>
    <s v="West XI"/>
    <n v="148"/>
    <n v="8"/>
    <n v="31"/>
    <n v="144"/>
    <n v="8"/>
    <n v="35"/>
    <n v="292"/>
    <n v="16"/>
    <n v="66"/>
    <s v="Won 2 wickets"/>
    <n v="1"/>
    <m/>
    <m/>
    <m/>
    <m/>
    <n v="16"/>
    <m/>
    <m/>
  </r>
  <r>
    <n v="2009"/>
    <d v="2009-09-13T00:00:00"/>
    <m/>
    <n v="390"/>
    <n v="1"/>
    <x v="0"/>
    <s v="GSK Greenford"/>
    <n v="2"/>
    <s v="Salix"/>
    <n v="174"/>
    <n v="10"/>
    <n v="35"/>
    <n v="224"/>
    <n v="8"/>
    <n v="35"/>
    <n v="398"/>
    <n v="18"/>
    <n v="70"/>
    <s v="Lost 50 runs"/>
    <m/>
    <m/>
    <m/>
    <m/>
    <n v="1"/>
    <n v="18"/>
    <m/>
    <m/>
  </r>
  <r>
    <n v="2009"/>
    <d v="2009-09-27T00:00:00"/>
    <m/>
    <n v="391"/>
    <n v="1"/>
    <x v="0"/>
    <s v="Hale Common"/>
    <n v="1"/>
    <s v="Hale"/>
    <n v="247"/>
    <n v="7"/>
    <n v="35"/>
    <n v="211"/>
    <n v="10"/>
    <n v="32.8333333333333"/>
    <n v="458"/>
    <n v="17"/>
    <n v="67.8333333333333"/>
    <s v="Won 36 runs"/>
    <n v="1"/>
    <m/>
    <m/>
    <m/>
    <m/>
    <n v="17"/>
    <m/>
    <m/>
  </r>
  <r>
    <n v="2010"/>
    <d v="2010-04-18T00:00:00"/>
    <m/>
    <n v="392"/>
    <n v="1"/>
    <x v="0"/>
    <s v="Rickmansworth "/>
    <n v="1"/>
    <s v="Jay Bharat"/>
    <n v="146"/>
    <n v="10"/>
    <n v="33.1666666666666"/>
    <n v="147"/>
    <n v="6"/>
    <n v="33.5"/>
    <n v="293"/>
    <n v="16"/>
    <n v="66.6666666666666"/>
    <s v="Lost 4 wickets"/>
    <m/>
    <m/>
    <m/>
    <m/>
    <n v="1"/>
    <n v="16"/>
    <m/>
    <m/>
  </r>
  <r>
    <n v="2010"/>
    <d v="2010-04-25T00:00:00"/>
    <m/>
    <n v="393"/>
    <n v="1"/>
    <x v="0"/>
    <s v="Fairfield RG"/>
    <n v="1"/>
    <s v="St Anne's Allstars"/>
    <n v="157"/>
    <n v="10"/>
    <n v="34"/>
    <n v="122"/>
    <n v="9"/>
    <n v="30.5"/>
    <n v="279"/>
    <n v="19"/>
    <n v="64.5"/>
    <s v="Won 35 runs"/>
    <n v="1"/>
    <m/>
    <m/>
    <m/>
    <m/>
    <n v="19"/>
    <m/>
    <m/>
  </r>
  <r>
    <n v="2010"/>
    <d v="2010-05-09T00:00:00"/>
    <m/>
    <n v="394"/>
    <n v="1"/>
    <x v="0"/>
    <s v="LMPF Greenford"/>
    <n v="2"/>
    <s v="Ruislip Victoria"/>
    <n v="126"/>
    <n v="2"/>
    <n v="22.6666666666666"/>
    <n v="125"/>
    <n v="10"/>
    <n v="31.6666666666666"/>
    <n v="251"/>
    <n v="12"/>
    <n v="54.333333333333201"/>
    <s v="Won 8 wickets"/>
    <n v="1"/>
    <m/>
    <m/>
    <m/>
    <m/>
    <n v="12"/>
    <m/>
    <m/>
  </r>
  <r>
    <n v="2010"/>
    <d v="2010-05-16T00:00:00"/>
    <m/>
    <n v="395"/>
    <n v="1"/>
    <x v="0"/>
    <s v="Boston Manor PF"/>
    <n v="1"/>
    <s v="West XI"/>
    <n v="151"/>
    <n v="6"/>
    <n v="35"/>
    <n v="132"/>
    <n v="9"/>
    <n v="35"/>
    <n v="283"/>
    <n v="15"/>
    <n v="70"/>
    <s v="Won 19 runs"/>
    <n v="1"/>
    <m/>
    <m/>
    <m/>
    <m/>
    <n v="15"/>
    <m/>
    <m/>
  </r>
  <r>
    <n v="2010"/>
    <d v="2010-05-23T00:00:00"/>
    <m/>
    <n v="396"/>
    <n v="1"/>
    <x v="0"/>
    <s v="Crown Taverners"/>
    <n v="2"/>
    <s v="London Saints"/>
    <n v="140"/>
    <n v="6"/>
    <n v="26.5"/>
    <n v="136"/>
    <n v="10"/>
    <n v="35"/>
    <n v="276"/>
    <n v="16"/>
    <n v="61.5"/>
    <s v="Won 4 wickets"/>
    <n v="1"/>
    <m/>
    <m/>
    <m/>
    <m/>
    <n v="16"/>
    <m/>
    <m/>
  </r>
  <r>
    <n v="2010"/>
    <d v="2010-05-30T00:00:00"/>
    <m/>
    <n v="397"/>
    <n v="1"/>
    <x v="0"/>
    <s v="Long Ditton RG"/>
    <n v="1"/>
    <s v="Swinging Googlies"/>
    <n v="196"/>
    <n v="9"/>
    <n v="35"/>
    <n v="107"/>
    <n v="9"/>
    <n v="28"/>
    <n v="303"/>
    <n v="18"/>
    <n v="63"/>
    <s v="Won 89 runs"/>
    <n v="1"/>
    <m/>
    <m/>
    <m/>
    <m/>
    <n v="18"/>
    <m/>
    <m/>
  </r>
  <r>
    <n v="2010"/>
    <d v="2010-06-05T00:00:00"/>
    <m/>
    <n v="398"/>
    <n v="1"/>
    <x v="0"/>
    <s v="Fairfield RG"/>
    <n v="1"/>
    <s v="Old Grumblers"/>
    <n v="100"/>
    <n v="10"/>
    <n v="28.3333333333333"/>
    <n v="103"/>
    <n v="5"/>
    <n v="22.3333333333333"/>
    <n v="203"/>
    <n v="15"/>
    <n v="50.6666666666666"/>
    <s v="Lost 5 wickets"/>
    <m/>
    <m/>
    <m/>
    <m/>
    <n v="1"/>
    <n v="15"/>
    <m/>
    <m/>
  </r>
  <r>
    <n v="2010"/>
    <d v="2010-06-13T00:00:00"/>
    <m/>
    <n v="399"/>
    <n v="1"/>
    <x v="5"/>
    <s v="Fairfield RG"/>
    <n v="1"/>
    <s v="Kingston"/>
    <n v="124"/>
    <n v="8"/>
    <n v="42"/>
    <n v="127"/>
    <n v="1"/>
    <n v="23.8333333333333"/>
    <n v="251"/>
    <n v="9"/>
    <n v="65.8333333333333"/>
    <s v="Lost 9 wickets"/>
    <m/>
    <m/>
    <m/>
    <m/>
    <n v="1"/>
    <n v="9"/>
    <m/>
    <m/>
  </r>
  <r>
    <n v="2010"/>
    <d v="2010-06-20T00:00:00"/>
    <m/>
    <n v="400"/>
    <n v="1"/>
    <x v="1"/>
    <s v="Crown Taverners"/>
    <n v="1"/>
    <s v="Hale"/>
    <n v="136"/>
    <n v="10"/>
    <n v="39.8333333333333"/>
    <n v="139"/>
    <n v="3"/>
    <n v="31.5"/>
    <n v="275"/>
    <n v="13"/>
    <n v="71.3333333333333"/>
    <s v="Lost 7 wickets"/>
    <m/>
    <m/>
    <m/>
    <m/>
    <n v="1"/>
    <n v="13"/>
    <m/>
    <m/>
  </r>
  <r>
    <n v="2010"/>
    <d v="2010-06-20T00:00:00"/>
    <m/>
    <n v="401"/>
    <n v="1"/>
    <x v="2"/>
    <s v="Crown Taverners"/>
    <n v="2"/>
    <s v="Hale"/>
    <n v="59"/>
    <n v="2"/>
    <n v="7.1666666666666599"/>
    <n v="57"/>
    <n v="3"/>
    <n v="10"/>
    <n v="116"/>
    <n v="5"/>
    <n v="17.166666666666661"/>
    <s v="Won 8 wickets"/>
    <n v="1"/>
    <m/>
    <m/>
    <m/>
    <m/>
    <n v="5"/>
    <m/>
    <m/>
  </r>
  <r>
    <n v="2010"/>
    <d v="2010-07-04T00:00:00"/>
    <m/>
    <n v="402"/>
    <n v="1"/>
    <x v="1"/>
    <s v="Old Tenisonians"/>
    <n v="2"/>
    <s v="Old Tenisonians"/>
    <n v="118"/>
    <n v="10"/>
    <n v="30.1666666666666"/>
    <n v="251"/>
    <n v="7"/>
    <n v="40"/>
    <n v="369"/>
    <n v="17"/>
    <n v="70.1666666666666"/>
    <s v="Lost 133 runs"/>
    <m/>
    <m/>
    <m/>
    <m/>
    <n v="1"/>
    <n v="17"/>
    <n v="1"/>
    <n v="0"/>
  </r>
  <r>
    <n v="2010"/>
    <d v="2010-07-11T00:00:00"/>
    <m/>
    <n v="403"/>
    <n v="1"/>
    <x v="0"/>
    <s v="LMPF Greenford"/>
    <n v="1"/>
    <s v="West XI"/>
    <n v="132"/>
    <n v="11"/>
    <n v="32.1666666666666"/>
    <n v="120"/>
    <n v="11"/>
    <n v="33.8333333333333"/>
    <n v="252"/>
    <n v="22"/>
    <n v="65.999999999999901"/>
    <s v="Won 12 runs"/>
    <n v="1"/>
    <m/>
    <m/>
    <m/>
    <m/>
    <n v="22"/>
    <m/>
    <m/>
  </r>
  <r>
    <n v="2010"/>
    <d v="2010-07-18T00:00:00"/>
    <m/>
    <n v="404"/>
    <n v="1"/>
    <x v="7"/>
    <s v="Old Tenisonians"/>
    <n v="1"/>
    <s v="Enterprise"/>
    <n v="229"/>
    <n v="4"/>
    <n v="20"/>
    <n v="62"/>
    <n v="10"/>
    <n v="10.1666666666666"/>
    <n v="291"/>
    <n v="14"/>
    <n v="30.1666666666666"/>
    <s v="Won 167 runs"/>
    <n v="1"/>
    <m/>
    <m/>
    <m/>
    <m/>
    <n v="14"/>
    <n v="1"/>
    <n v="0"/>
  </r>
  <r>
    <n v="2010"/>
    <d v="2010-07-18T00:00:00"/>
    <m/>
    <n v="405"/>
    <n v="1"/>
    <x v="7"/>
    <s v="Old Tenisonians"/>
    <n v="2"/>
    <s v="Pak"/>
    <n v="146"/>
    <n v="9"/>
    <n v="20"/>
    <n v="148"/>
    <n v="8"/>
    <n v="20"/>
    <n v="294"/>
    <n v="17"/>
    <n v="40"/>
    <s v="Lost 2 runs"/>
    <m/>
    <m/>
    <m/>
    <m/>
    <n v="1"/>
    <n v="17"/>
    <n v="1"/>
    <n v="0"/>
  </r>
  <r>
    <n v="2010"/>
    <d v="2010-07-25T00:00:00"/>
    <m/>
    <n v="406"/>
    <n v="1"/>
    <x v="0"/>
    <s v="Crown Taverners"/>
    <n v="1"/>
    <s v="Crown Taverners"/>
    <n v="191"/>
    <n v="10"/>
    <n v="31.6666666666666"/>
    <n v="178"/>
    <n v="10"/>
    <n v="32.5"/>
    <n v="369"/>
    <n v="20"/>
    <n v="64.1666666666666"/>
    <s v="Won 13 runs"/>
    <n v="1"/>
    <m/>
    <m/>
    <m/>
    <m/>
    <n v="20"/>
    <m/>
    <m/>
  </r>
  <r>
    <n v="2010"/>
    <d v="2010-08-01T00:00:00"/>
    <m/>
    <n v="407"/>
    <n v="1"/>
    <x v="7"/>
    <s v="Old Tenisonians"/>
    <n v="1"/>
    <s v="Close PF"/>
    <n v="141"/>
    <n v="7"/>
    <n v="20"/>
    <n v="142"/>
    <n v="9"/>
    <n v="17.6666666666666"/>
    <n v="283"/>
    <n v="16"/>
    <n v="37.6666666666666"/>
    <s v="Lost 1 wicket"/>
    <m/>
    <m/>
    <m/>
    <m/>
    <n v="1"/>
    <n v="16"/>
    <n v="1"/>
    <n v="0"/>
  </r>
  <r>
    <n v="2010"/>
    <d v="2010-08-01T00:00:00"/>
    <m/>
    <n v="408"/>
    <n v="1"/>
    <x v="7"/>
    <s v="Old Tenisonians"/>
    <n v="2"/>
    <s v="Close PF"/>
    <n v="200"/>
    <n v="6"/>
    <n v="20"/>
    <n v="196"/>
    <n v="5"/>
    <n v="20"/>
    <n v="396"/>
    <n v="11"/>
    <n v="40"/>
    <s v="Won 4 wickets"/>
    <n v="1"/>
    <m/>
    <m/>
    <m/>
    <m/>
    <n v="11"/>
    <n v="1"/>
    <n v="0"/>
  </r>
  <r>
    <n v="2010"/>
    <d v="2010-08-08T00:00:00"/>
    <m/>
    <n v="409"/>
    <n v="1"/>
    <x v="0"/>
    <s v="Crown Taverners"/>
    <n v="2"/>
    <s v="Northfields"/>
    <n v="158"/>
    <n v="10"/>
    <n v="33.5"/>
    <n v="207"/>
    <n v="6"/>
    <n v="35"/>
    <n v="365"/>
    <n v="16"/>
    <n v="68.5"/>
    <s v="Lost 49 runs"/>
    <m/>
    <m/>
    <m/>
    <m/>
    <n v="1"/>
    <n v="16"/>
    <m/>
    <m/>
  </r>
  <r>
    <n v="2010"/>
    <d v="2010-08-15T00:00:00"/>
    <m/>
    <n v="410"/>
    <n v="1"/>
    <x v="0"/>
    <s v="Old Haberdashers"/>
    <n v="2"/>
    <s v="London Saints"/>
    <n v="95"/>
    <n v="6"/>
    <n v="17.6666666666666"/>
    <n v="92"/>
    <n v="9"/>
    <n v="25.8333333333333"/>
    <n v="187"/>
    <n v="15"/>
    <n v="43.499999999999901"/>
    <s v="Won 2 wickets"/>
    <n v="1"/>
    <m/>
    <m/>
    <m/>
    <m/>
    <n v="15"/>
    <m/>
    <m/>
  </r>
  <r>
    <n v="2010"/>
    <d v="2010-08-22T00:00:00"/>
    <m/>
    <n v="411"/>
    <n v="1"/>
    <x v="7"/>
    <s v="Old Tenisonians"/>
    <n v="1"/>
    <s v="Wombles"/>
    <n v="164"/>
    <n v="8"/>
    <n v="20"/>
    <n v="97"/>
    <n v="10"/>
    <n v="18.6666666666666"/>
    <n v="261"/>
    <n v="18"/>
    <n v="38.6666666666666"/>
    <s v="Won 67 runs"/>
    <n v="1"/>
    <m/>
    <m/>
    <m/>
    <m/>
    <n v="18"/>
    <n v="1"/>
    <n v="0"/>
  </r>
  <r>
    <n v="2010"/>
    <d v="2010-08-22T00:00:00"/>
    <m/>
    <n v="412"/>
    <n v="1"/>
    <x v="7"/>
    <s v="Old Tenisonians"/>
    <n v="2"/>
    <s v="Wombles"/>
    <n v="70"/>
    <n v="3"/>
    <n v="11.1666666666666"/>
    <n v="67"/>
    <n v="10"/>
    <n v="13.1666666666666"/>
    <n v="137"/>
    <n v="13"/>
    <n v="24.333333333333201"/>
    <s v="Won 7 wickets"/>
    <n v="1"/>
    <m/>
    <m/>
    <m/>
    <m/>
    <n v="13"/>
    <n v="1"/>
    <n v="0"/>
  </r>
  <r>
    <n v="2010"/>
    <d v="2010-08-30T00:00:00"/>
    <m/>
    <n v="413"/>
    <n v="1"/>
    <x v="5"/>
    <s v="Brentham"/>
    <n v="2"/>
    <s v="Brentham"/>
    <n v="170"/>
    <n v="8"/>
    <n v="46"/>
    <n v="240"/>
    <n v="6"/>
    <n v="39"/>
    <n v="410"/>
    <n v="14"/>
    <n v="85"/>
    <s v="Drawn"/>
    <m/>
    <n v="1"/>
    <m/>
    <m/>
    <m/>
    <n v="14"/>
    <m/>
    <m/>
  </r>
  <r>
    <n v="2010"/>
    <d v="2010-09-05T00:00:00"/>
    <m/>
    <n v="414"/>
    <n v="1"/>
    <x v="1"/>
    <s v="Fairfield RG"/>
    <n v="2"/>
    <s v="Village"/>
    <n v="84"/>
    <n v="10"/>
    <n v="17.1666666666666"/>
    <n v="252"/>
    <n v="5"/>
    <n v="40"/>
    <n v="336"/>
    <n v="15"/>
    <n v="57.1666666666666"/>
    <s v="Lost 168 runs"/>
    <m/>
    <m/>
    <m/>
    <m/>
    <n v="1"/>
    <n v="15"/>
    <m/>
    <m/>
  </r>
  <r>
    <n v="2010"/>
    <d v="2010-09-12T00:00:00"/>
    <m/>
    <n v="415"/>
    <n v="1"/>
    <x v="0"/>
    <s v="Imperial College"/>
    <n v="1"/>
    <s v="Salix"/>
    <n v="130"/>
    <n v="10"/>
    <n v="32.5"/>
    <n v="131"/>
    <n v="7"/>
    <n v="33.1666666666666"/>
    <n v="261"/>
    <n v="17"/>
    <n v="65.6666666666666"/>
    <s v="Lost 3 wickets"/>
    <m/>
    <m/>
    <m/>
    <m/>
    <n v="1"/>
    <n v="17"/>
    <m/>
    <m/>
  </r>
  <r>
    <n v="2010"/>
    <d v="2010-09-26T00:00:00"/>
    <m/>
    <n v="416"/>
    <n v="1"/>
    <x v="1"/>
    <s v="Hale Common"/>
    <n v="1"/>
    <s v="Hale"/>
    <n v="189"/>
    <n v="10"/>
    <n v="37.8333333333333"/>
    <n v="180"/>
    <n v="9"/>
    <n v="39.3333333333333"/>
    <n v="369"/>
    <n v="19"/>
    <n v="77.1666666666666"/>
    <s v="Won 9 runs"/>
    <n v="1"/>
    <m/>
    <m/>
    <m/>
    <m/>
    <n v="19"/>
    <m/>
    <m/>
  </r>
  <r>
    <n v="2011"/>
    <d v="2011-03-19T00:00:00"/>
    <m/>
    <n v="417"/>
    <n v="1"/>
    <x v="1"/>
    <s v="Marsa"/>
    <n v="1"/>
    <s v="Marsa"/>
    <n v="123"/>
    <n v="10"/>
    <n v="35.6666666666666"/>
    <n v="124"/>
    <n v="8"/>
    <n v="37.8333333333333"/>
    <n v="247"/>
    <n v="18"/>
    <n v="73.499999999999901"/>
    <s v="Lost 2 wickets"/>
    <m/>
    <m/>
    <m/>
    <m/>
    <n v="1"/>
    <n v="18"/>
    <m/>
    <m/>
  </r>
  <r>
    <n v="2011"/>
    <d v="2011-03-20T00:00:00"/>
    <m/>
    <n v="418"/>
    <n v="1"/>
    <x v="0"/>
    <s v="Marsa"/>
    <n v="2"/>
    <s v="Marsa"/>
    <n v="23"/>
    <n v="0"/>
    <n v="4.1666666666666599"/>
    <n v="174"/>
    <n v="7"/>
    <n v="35"/>
    <n v="197"/>
    <n v="7"/>
    <n v="39.166666666666657"/>
    <s v="Abandoned"/>
    <m/>
    <m/>
    <n v="1"/>
    <m/>
    <m/>
    <n v="7"/>
    <m/>
    <m/>
  </r>
  <r>
    <n v="2011"/>
    <d v="2011-04-24T00:00:00"/>
    <m/>
    <n v="419"/>
    <n v="1"/>
    <x v="0"/>
    <s v="Barnes Common"/>
    <n v="1"/>
    <s v="St Anne's Allstars"/>
    <n v="181"/>
    <n v="6"/>
    <n v="35"/>
    <n v="182"/>
    <n v="5"/>
    <n v="27.8333333333333"/>
    <n v="363"/>
    <n v="11"/>
    <n v="62.8333333333333"/>
    <s v="Lost 5 wickets"/>
    <m/>
    <m/>
    <m/>
    <m/>
    <n v="1"/>
    <n v="11"/>
    <m/>
    <m/>
  </r>
  <r>
    <n v="2011"/>
    <d v="2011-05-08T00:00:00"/>
    <m/>
    <n v="420"/>
    <n v="1"/>
    <x v="0"/>
    <s v="Boston Manor PF"/>
    <n v="1"/>
    <s v="Baker Street Irregulars"/>
    <n v="205"/>
    <n v="9"/>
    <n v="35"/>
    <n v="103"/>
    <n v="10"/>
    <n v="27.5"/>
    <n v="308"/>
    <n v="19"/>
    <n v="62.5"/>
    <s v="Won 102 runs"/>
    <n v="1"/>
    <m/>
    <m/>
    <m/>
    <m/>
    <n v="19"/>
    <m/>
    <m/>
  </r>
  <r>
    <n v="2011"/>
    <d v="2011-05-15T00:00:00"/>
    <m/>
    <n v="421"/>
    <n v="1"/>
    <x v="0"/>
    <s v="LMPF Greenford"/>
    <n v="2"/>
    <s v="Ruislip Victoria"/>
    <n v="116"/>
    <n v="10"/>
    <n v="34.6666666666666"/>
    <n v="165"/>
    <n v="8"/>
    <n v="35"/>
    <n v="281"/>
    <n v="18"/>
    <n v="69.6666666666666"/>
    <s v="Lost 49 runs"/>
    <m/>
    <m/>
    <m/>
    <m/>
    <n v="1"/>
    <n v="18"/>
    <m/>
    <m/>
  </r>
  <r>
    <n v="2011"/>
    <d v="2011-05-22T00:00:00"/>
    <m/>
    <n v="422"/>
    <n v="1"/>
    <x v="0"/>
    <s v="Crown Taverners"/>
    <n v="1"/>
    <s v="London Saints"/>
    <n v="146"/>
    <n v="6"/>
    <n v="35"/>
    <n v="149"/>
    <n v="6"/>
    <n v="32.8333333333333"/>
    <n v="295"/>
    <n v="12"/>
    <n v="67.8333333333333"/>
    <s v="Lost 4 wickets"/>
    <m/>
    <m/>
    <m/>
    <m/>
    <n v="1"/>
    <n v="12"/>
    <m/>
    <m/>
  </r>
  <r>
    <n v="2011"/>
    <d v="2011-05-29T00:00:00"/>
    <m/>
    <n v="423"/>
    <n v="1"/>
    <x v="0"/>
    <s v="Long Ditton RG"/>
    <n v="1"/>
    <s v="Swinging Googlies"/>
    <n v="212"/>
    <n v="5"/>
    <n v="35"/>
    <n v="127"/>
    <n v="10"/>
    <n v="32.8333333333333"/>
    <n v="339"/>
    <n v="15"/>
    <n v="67.8333333333333"/>
    <s v="Won 85 runs"/>
    <n v="1"/>
    <m/>
    <m/>
    <m/>
    <m/>
    <n v="15"/>
    <m/>
    <m/>
  </r>
  <r>
    <n v="2011"/>
    <d v="2011-06-05T00:00:00"/>
    <m/>
    <n v="424"/>
    <n v="1"/>
    <x v="0"/>
    <s v="King Edward RG"/>
    <n v="2"/>
    <s v="Village"/>
    <n v="118"/>
    <n v="3"/>
    <n v="16.5"/>
    <n v="210"/>
    <n v="4"/>
    <n v="35"/>
    <n v="328"/>
    <n v="7"/>
    <n v="51.5"/>
    <s v="Abandoned"/>
    <m/>
    <m/>
    <n v="1"/>
    <m/>
    <m/>
    <n v="7"/>
    <m/>
    <m/>
  </r>
  <r>
    <n v="2011"/>
    <d v="2011-06-19T00:00:00"/>
    <m/>
    <n v="425"/>
    <n v="1"/>
    <x v="1"/>
    <s v="Crown Taverners"/>
    <n v="1"/>
    <s v="Hale"/>
    <n v="172"/>
    <n v="10"/>
    <n v="33.6666666666666"/>
    <n v="173"/>
    <n v="4"/>
    <n v="36"/>
    <n v="345"/>
    <n v="14"/>
    <n v="69.6666666666666"/>
    <s v="Lost 6 wickets"/>
    <m/>
    <m/>
    <m/>
    <m/>
    <n v="1"/>
    <n v="14"/>
    <m/>
    <m/>
  </r>
  <r>
    <n v="2011"/>
    <d v="2011-06-26T00:00:00"/>
    <m/>
    <n v="426"/>
    <n v="1"/>
    <x v="0"/>
    <s v="Boston Manor PF"/>
    <n v="1"/>
    <s v="Ramgarhia"/>
    <n v="106"/>
    <n v="10"/>
    <n v="32"/>
    <n v="170"/>
    <n v="10"/>
    <n v="33.5"/>
    <n v="276"/>
    <n v="20"/>
    <n v="65.5"/>
    <s v="Lost 64 runs"/>
    <m/>
    <m/>
    <m/>
    <m/>
    <n v="1"/>
    <n v="20"/>
    <m/>
    <m/>
  </r>
  <r>
    <n v="2011"/>
    <d v="2011-07-03T00:00:00"/>
    <m/>
    <n v="427"/>
    <n v="1"/>
    <x v="1"/>
    <s v="Old Tenisonians"/>
    <n v="2"/>
    <s v="Clapham In"/>
    <n v="95"/>
    <n v="10"/>
    <n v="27.6666666666666"/>
    <n v="155"/>
    <n v="8"/>
    <n v="40"/>
    <n v="250"/>
    <n v="18"/>
    <n v="67.6666666666666"/>
    <s v="Lost 60 runs"/>
    <m/>
    <m/>
    <m/>
    <m/>
    <n v="1"/>
    <n v="18"/>
    <n v="1"/>
    <n v="0"/>
  </r>
  <r>
    <n v="2011"/>
    <d v="2011-07-10T00:00:00"/>
    <m/>
    <n v="428"/>
    <n v="1"/>
    <x v="0"/>
    <s v="LMPF Greenford"/>
    <n v="2"/>
    <s v="West XI"/>
    <n v="142"/>
    <n v="7"/>
    <n v="24.6666666666666"/>
    <n v="141"/>
    <n v="10"/>
    <n v="34.6666666666666"/>
    <n v="283"/>
    <n v="17"/>
    <n v="59.333333333333201"/>
    <s v="Won 3 wickets"/>
    <n v="1"/>
    <m/>
    <m/>
    <m/>
    <m/>
    <n v="17"/>
    <m/>
    <m/>
  </r>
  <r>
    <n v="2011"/>
    <d v="2011-07-17T00:00:00"/>
    <m/>
    <n v="429"/>
    <n v="1"/>
    <x v="7"/>
    <s v="Old Tenisonians"/>
    <n v="1"/>
    <s v="Pak"/>
    <n v="126"/>
    <n v="5"/>
    <n v="20"/>
    <n v="10"/>
    <n v="1"/>
    <n v="3.1666666666666599"/>
    <n v="136"/>
    <n v="6"/>
    <n v="23.166666666666661"/>
    <s v="Abandoned"/>
    <m/>
    <m/>
    <n v="1"/>
    <m/>
    <m/>
    <n v="6"/>
    <n v="1"/>
    <n v="0"/>
  </r>
  <r>
    <n v="2011"/>
    <d v="2011-07-24T00:00:00"/>
    <m/>
    <n v="430"/>
    <n v="1"/>
    <x v="0"/>
    <s v="Crown Taverners"/>
    <n v="1"/>
    <s v="Crown Taverners"/>
    <n v="207"/>
    <n v="10"/>
    <n v="30.3333333333333"/>
    <n v="128"/>
    <n v="10"/>
    <n v="27.8333333333333"/>
    <n v="335"/>
    <n v="20"/>
    <n v="58.1666666666666"/>
    <s v="Won 79 runs"/>
    <n v="1"/>
    <m/>
    <m/>
    <m/>
    <m/>
    <n v="20"/>
    <m/>
    <m/>
  </r>
  <r>
    <n v="2011"/>
    <d v="2011-07-31T00:00:00"/>
    <m/>
    <n v="431"/>
    <n v="1"/>
    <x v="0"/>
    <s v="Old Tenisonians"/>
    <n v="1"/>
    <s v="12 Angry Men"/>
    <n v="182"/>
    <n v="8"/>
    <n v="35"/>
    <n v="132"/>
    <n v="10"/>
    <n v="32"/>
    <n v="314"/>
    <n v="18"/>
    <n v="67"/>
    <s v="Won 50 runs"/>
    <n v="1"/>
    <m/>
    <m/>
    <m/>
    <m/>
    <n v="18"/>
    <n v="1"/>
    <n v="0"/>
  </r>
  <r>
    <n v="2011"/>
    <d v="2011-08-07T00:00:00"/>
    <m/>
    <n v="432"/>
    <n v="1"/>
    <x v="0"/>
    <s v="Crown Taverners"/>
    <n v="1"/>
    <s v="Ham and Petersham"/>
    <n v="245"/>
    <n v="10"/>
    <n v="35"/>
    <n v="218"/>
    <n v="10"/>
    <n v="34.3333333333333"/>
    <n v="463"/>
    <n v="20"/>
    <n v="69.3333333333333"/>
    <s v="Won 27 runs"/>
    <n v="1"/>
    <m/>
    <m/>
    <m/>
    <m/>
    <n v="20"/>
    <m/>
    <m/>
  </r>
  <r>
    <n v="2011"/>
    <d v="2011-08-14T00:00:00"/>
    <m/>
    <n v="433"/>
    <n v="1"/>
    <x v="0"/>
    <s v="Old Haberdashers"/>
    <n v="1"/>
    <s v="London Saints"/>
    <n v="266"/>
    <n v="5"/>
    <n v="35"/>
    <n v="107"/>
    <n v="10"/>
    <n v="26.6666666666666"/>
    <n v="373"/>
    <n v="15"/>
    <n v="61.6666666666666"/>
    <s v="Won 159 runs"/>
    <n v="1"/>
    <m/>
    <m/>
    <m/>
    <m/>
    <n v="15"/>
    <m/>
    <m/>
  </r>
  <r>
    <n v="2011"/>
    <d v="2011-08-21T00:00:00"/>
    <m/>
    <n v="434"/>
    <n v="1"/>
    <x v="0"/>
    <s v="Old Tenisonians"/>
    <n v="2"/>
    <s v="Raynes Park FP"/>
    <n v="140"/>
    <n v="10"/>
    <n v="25.6666666666666"/>
    <n v="152"/>
    <n v="7"/>
    <n v="35"/>
    <n v="292"/>
    <n v="17"/>
    <n v="60.6666666666666"/>
    <s v="Lost 12 runs"/>
    <m/>
    <m/>
    <m/>
    <m/>
    <n v="1"/>
    <n v="17"/>
    <n v="1"/>
    <n v="0"/>
  </r>
  <r>
    <n v="2011"/>
    <d v="2011-08-28T00:00:00"/>
    <m/>
    <n v="435"/>
    <n v="1"/>
    <x v="1"/>
    <s v="Boston Manor PF"/>
    <n v="2"/>
    <s v="Southwark and Lambeth Imperials"/>
    <n v="75"/>
    <n v="10"/>
    <n v="30"/>
    <n v="185"/>
    <n v="8"/>
    <n v="40"/>
    <n v="260"/>
    <n v="18"/>
    <n v="70"/>
    <s v="Lost 110 runs"/>
    <m/>
    <m/>
    <m/>
    <m/>
    <n v="1"/>
    <n v="18"/>
    <m/>
    <m/>
  </r>
  <r>
    <n v="2011"/>
    <d v="2011-09-04T00:00:00"/>
    <m/>
    <n v="436"/>
    <n v="1"/>
    <x v="3"/>
    <s v="Crown Taverners"/>
    <n v="1"/>
    <s v="West XI"/>
    <n v="279"/>
    <n v="3"/>
    <n v="30"/>
    <n v="199"/>
    <n v="7"/>
    <n v="30"/>
    <n v="478"/>
    <n v="10"/>
    <n v="60"/>
    <s v="Won 80 runs"/>
    <n v="1"/>
    <m/>
    <m/>
    <m/>
    <m/>
    <n v="10"/>
    <m/>
    <m/>
  </r>
  <r>
    <n v="2011"/>
    <d v="2011-09-11T00:00:00"/>
    <m/>
    <n v="437"/>
    <n v="1"/>
    <x v="0"/>
    <s v="Imperial College"/>
    <n v="1"/>
    <s v="Salix"/>
    <n v="93"/>
    <n v="10"/>
    <n v="24.5"/>
    <n v="98"/>
    <n v="7"/>
    <n v="28.6666666666666"/>
    <n v="191"/>
    <n v="17"/>
    <n v="53.1666666666666"/>
    <s v="Lost 3 wickets"/>
    <m/>
    <m/>
    <m/>
    <m/>
    <n v="1"/>
    <n v="17"/>
    <m/>
    <m/>
  </r>
  <r>
    <n v="2011"/>
    <d v="2011-09-25T00:00:00"/>
    <m/>
    <n v="438"/>
    <n v="1"/>
    <x v="0"/>
    <s v="Hale Common"/>
    <n v="1"/>
    <s v="Hale"/>
    <n v="167"/>
    <n v="9"/>
    <n v="35"/>
    <n v="146"/>
    <n v="10"/>
    <n v="33.3333333333333"/>
    <n v="313"/>
    <n v="19"/>
    <n v="68.3333333333333"/>
    <s v="Won 21 runs"/>
    <n v="1"/>
    <m/>
    <m/>
    <m/>
    <m/>
    <n v="19"/>
    <m/>
    <m/>
  </r>
  <r>
    <n v="2012"/>
    <d v="2012-05-06T00:00:00"/>
    <m/>
    <n v="439"/>
    <n v="1"/>
    <x v="1"/>
    <s v="Ashford"/>
    <n v="1"/>
    <s v="Ramgarhia"/>
    <n v="76"/>
    <n v="10"/>
    <n v="26.5"/>
    <n v="78"/>
    <n v="5"/>
    <n v="17.6666666666666"/>
    <n v="154"/>
    <n v="15"/>
    <n v="44.1666666666666"/>
    <s v="Lost 5 wickets"/>
    <m/>
    <m/>
    <m/>
    <m/>
    <n v="1"/>
    <n v="15"/>
    <m/>
    <m/>
  </r>
  <r>
    <n v="2012"/>
    <d v="2012-05-13T00:00:00"/>
    <m/>
    <n v="440"/>
    <n v="1"/>
    <x v="0"/>
    <s v="Wandsworth Common"/>
    <n v="1"/>
    <s v="Cairns Fudge"/>
    <n v="92"/>
    <n v="10"/>
    <n v="24.1666666666666"/>
    <n v="96"/>
    <n v="7"/>
    <n v="22.1666666666666"/>
    <n v="188"/>
    <n v="17"/>
    <n v="46.333333333333201"/>
    <s v="Lost 3 wickets"/>
    <m/>
    <m/>
    <m/>
    <m/>
    <n v="1"/>
    <n v="17"/>
    <m/>
    <m/>
  </r>
  <r>
    <n v="2012"/>
    <d v="2012-05-20T00:00:00"/>
    <m/>
    <n v="441"/>
    <n v="1"/>
    <x v="0"/>
    <s v="Crown Taverners"/>
    <n v="1"/>
    <s v="London Saints"/>
    <n v="224"/>
    <n v="7"/>
    <n v="35"/>
    <n v="135"/>
    <n v="7"/>
    <n v="35"/>
    <n v="359"/>
    <n v="14"/>
    <n v="70"/>
    <s v="Won 89 runs"/>
    <n v="1"/>
    <m/>
    <m/>
    <m/>
    <m/>
    <n v="14"/>
    <m/>
    <m/>
  </r>
  <r>
    <n v="2012"/>
    <d v="2012-05-27T00:00:00"/>
    <m/>
    <n v="442"/>
    <n v="1"/>
    <x v="1"/>
    <s v="Durston House"/>
    <n v="1"/>
    <s v="Northfields"/>
    <n v="125"/>
    <n v="10"/>
    <n v="30.6666666666666"/>
    <n v="129"/>
    <n v="6"/>
    <n v="25"/>
    <n v="254"/>
    <n v="16"/>
    <n v="55.6666666666666"/>
    <s v="Lost 4 wickets"/>
    <m/>
    <m/>
    <m/>
    <m/>
    <n v="1"/>
    <n v="16"/>
    <m/>
    <m/>
  </r>
  <r>
    <n v="2012"/>
    <d v="2012-06-09T00:00:00"/>
    <m/>
    <n v="443"/>
    <n v="1"/>
    <x v="1"/>
    <s v="Sinclair Field"/>
    <n v="2"/>
    <s v="Birdlip and Brimpsfield"/>
    <n v="143"/>
    <n v="4"/>
    <n v="24"/>
    <n v="142"/>
    <n v="10"/>
    <n v="37.8333333333333"/>
    <n v="285"/>
    <n v="14"/>
    <n v="61.8333333333333"/>
    <s v="Won 6 wickets"/>
    <n v="1"/>
    <m/>
    <m/>
    <m/>
    <m/>
    <n v="14"/>
    <m/>
    <m/>
  </r>
  <r>
    <n v="2012"/>
    <d v="2012-06-10T00:00:00"/>
    <m/>
    <n v="444"/>
    <n v="1"/>
    <x v="1"/>
    <s v="Victoria Ground"/>
    <n v="1"/>
    <s v="Cheltenham Allsorts"/>
    <n v="199"/>
    <n v="8"/>
    <n v="40"/>
    <n v="193"/>
    <n v="11"/>
    <n v="39.5"/>
    <n v="392"/>
    <n v="19"/>
    <n v="79.5"/>
    <s v="Won 6 runs"/>
    <n v="1"/>
    <m/>
    <m/>
    <m/>
    <m/>
    <n v="19"/>
    <m/>
    <m/>
  </r>
  <r>
    <n v="2012"/>
    <d v="2012-06-17T00:00:00"/>
    <m/>
    <n v="445"/>
    <n v="1"/>
    <x v="1"/>
    <s v="Crown Taverners"/>
    <n v="2"/>
    <s v="Hale"/>
    <n v="96"/>
    <n v="2"/>
    <n v="11.5"/>
    <n v="93"/>
    <n v="10"/>
    <n v="26.3333333333333"/>
    <n v="189"/>
    <n v="12"/>
    <n v="37.8333333333333"/>
    <s v="Won 8 wickets"/>
    <n v="1"/>
    <m/>
    <m/>
    <m/>
    <m/>
    <n v="12"/>
    <m/>
    <m/>
  </r>
  <r>
    <n v="2012"/>
    <d v="2012-06-17T00:00:00"/>
    <m/>
    <n v="446"/>
    <n v="1"/>
    <x v="9"/>
    <s v="Crown Taverners"/>
    <n v="1"/>
    <s v="Hale"/>
    <n v="128"/>
    <n v="5"/>
    <n v="15"/>
    <n v="110"/>
    <n v="8"/>
    <n v="15"/>
    <n v="238"/>
    <n v="13"/>
    <n v="30"/>
    <s v="Won 18 runs"/>
    <n v="1"/>
    <m/>
    <m/>
    <m/>
    <m/>
    <n v="13"/>
    <m/>
    <m/>
  </r>
  <r>
    <n v="2012"/>
    <d v="2012-06-24T00:00:00"/>
    <m/>
    <n v="447"/>
    <n v="1"/>
    <x v="5"/>
    <s v="Long Ditton RG"/>
    <n v="1"/>
    <s v="Swinging Googlies"/>
    <n v="232"/>
    <n v="7"/>
    <n v="38"/>
    <n v="118"/>
    <n v="9"/>
    <n v="32.8333333333333"/>
    <n v="350"/>
    <n v="16"/>
    <n v="70.8333333333333"/>
    <s v="Won 114 runs"/>
    <n v="1"/>
    <m/>
    <m/>
    <m/>
    <m/>
    <n v="16"/>
    <m/>
    <m/>
  </r>
  <r>
    <n v="2012"/>
    <d v="2012-07-01T00:00:00"/>
    <m/>
    <n v="448"/>
    <n v="1"/>
    <x v="0"/>
    <s v="Old Tenisonians"/>
    <n v="2"/>
    <s v="Magdalen"/>
    <n v="54"/>
    <n v="10"/>
    <n v="14.8333333333333"/>
    <n v="158"/>
    <n v="9"/>
    <n v="34.1666666666666"/>
    <n v="212"/>
    <n v="19"/>
    <n v="48.999999999999901"/>
    <s v="Lost 104 runs"/>
    <m/>
    <m/>
    <m/>
    <m/>
    <n v="1"/>
    <n v="19"/>
    <n v="1"/>
    <n v="0"/>
  </r>
  <r>
    <n v="2012"/>
    <d v="2012-07-22T00:00:00"/>
    <m/>
    <n v="449"/>
    <n v="1"/>
    <x v="0"/>
    <s v="Crown Taverners"/>
    <n v="2"/>
    <s v="Crown Taverners"/>
    <n v="152"/>
    <n v="6"/>
    <n v="22.8333333333333"/>
    <n v="151"/>
    <n v="11"/>
    <n v="31"/>
    <n v="303"/>
    <n v="17"/>
    <n v="53.8333333333333"/>
    <s v="Won 5 wickets"/>
    <n v="1"/>
    <m/>
    <m/>
    <m/>
    <m/>
    <n v="17"/>
    <m/>
    <m/>
  </r>
  <r>
    <n v="2012"/>
    <d v="2012-07-29T00:00:00"/>
    <m/>
    <n v="450"/>
    <n v="1"/>
    <x v="0"/>
    <s v="LMPF Greenford"/>
    <n v="2"/>
    <s v="Baker Street Irregulars"/>
    <n v="83"/>
    <n v="3"/>
    <n v="11.5"/>
    <n v="82"/>
    <n v="10"/>
    <n v="29.1666666666666"/>
    <n v="165"/>
    <n v="13"/>
    <n v="40.6666666666666"/>
    <s v="Won 7 wickets"/>
    <n v="1"/>
    <m/>
    <m/>
    <m/>
    <m/>
    <n v="13"/>
    <m/>
    <m/>
  </r>
  <r>
    <n v="2012"/>
    <d v="2012-08-05T00:00:00"/>
    <m/>
    <n v="451"/>
    <n v="1"/>
    <x v="0"/>
    <s v="Crown Taverners"/>
    <n v="1"/>
    <s v="St Anne's Allstars"/>
    <n v="249"/>
    <n v="10"/>
    <n v="34.3333333333333"/>
    <n v="136"/>
    <n v="9"/>
    <n v="35"/>
    <n v="385"/>
    <n v="19"/>
    <n v="69.3333333333333"/>
    <s v="Won 113 runs"/>
    <n v="1"/>
    <m/>
    <m/>
    <m/>
    <m/>
    <n v="19"/>
    <m/>
    <m/>
  </r>
  <r>
    <n v="2012"/>
    <d v="2012-08-12T00:00:00"/>
    <m/>
    <n v="452"/>
    <n v="1"/>
    <x v="0"/>
    <s v="LMPF Greenford"/>
    <n v="1"/>
    <s v="London Saints"/>
    <n v="186"/>
    <n v="10"/>
    <n v="31.5555555555555"/>
    <n v="95"/>
    <n v="9"/>
    <n v="29.8333333333333"/>
    <n v="281"/>
    <n v="19"/>
    <n v="61.3888888888888"/>
    <s v="Won 91 runs"/>
    <n v="1"/>
    <m/>
    <m/>
    <m/>
    <m/>
    <n v="19"/>
    <m/>
    <m/>
  </r>
  <r>
    <n v="2012"/>
    <d v="2012-08-19T00:00:00"/>
    <m/>
    <n v="453"/>
    <n v="1"/>
    <x v="0"/>
    <s v="LMPF Greenford"/>
    <n v="1"/>
    <s v="Salix"/>
    <n v="273"/>
    <n v="7"/>
    <n v="35"/>
    <n v="125"/>
    <n v="10"/>
    <n v="34.3333333333333"/>
    <n v="398"/>
    <n v="17"/>
    <n v="69.3333333333333"/>
    <s v="Won 148 runs"/>
    <n v="1"/>
    <m/>
    <m/>
    <m/>
    <m/>
    <n v="17"/>
    <m/>
    <m/>
  </r>
  <r>
    <n v="2012"/>
    <d v="2012-09-02T00:00:00"/>
    <m/>
    <n v="454"/>
    <n v="1"/>
    <x v="0"/>
    <s v="Crown Taverners"/>
    <n v="1"/>
    <s v="Clapham In"/>
    <n v="202"/>
    <n v="6"/>
    <n v="35"/>
    <n v="110"/>
    <n v="7"/>
    <n v="27"/>
    <n v="312"/>
    <n v="13"/>
    <n v="62"/>
    <s v="Won 92 runs"/>
    <n v="1"/>
    <m/>
    <m/>
    <m/>
    <m/>
    <n v="13"/>
    <m/>
    <m/>
  </r>
  <r>
    <n v="2012"/>
    <d v="2012-09-09T00:00:00"/>
    <m/>
    <n v="455"/>
    <n v="1"/>
    <x v="0"/>
    <s v="Imperial College"/>
    <n v="1"/>
    <s v="Salix"/>
    <n v="252"/>
    <n v="9"/>
    <n v="35"/>
    <n v="184"/>
    <n v="7"/>
    <n v="35"/>
    <n v="436"/>
    <n v="16"/>
    <n v="70"/>
    <s v="Won 68 runs"/>
    <n v="1"/>
    <m/>
    <m/>
    <m/>
    <m/>
    <n v="16"/>
    <m/>
    <m/>
  </r>
  <r>
    <n v="2012"/>
    <d v="2012-09-30T00:00:00"/>
    <m/>
    <n v="456"/>
    <n v="1"/>
    <x v="0"/>
    <s v="Hale Common"/>
    <n v="2"/>
    <s v="Hale"/>
    <n v="103"/>
    <n v="10"/>
    <n v="30"/>
    <n v="172"/>
    <n v="9"/>
    <n v="35"/>
    <n v="275"/>
    <n v="19"/>
    <n v="65"/>
    <s v="Lost 63 runs"/>
    <m/>
    <m/>
    <m/>
    <m/>
    <n v="1"/>
    <n v="19"/>
    <m/>
    <m/>
  </r>
  <r>
    <n v="2013"/>
    <d v="2013-04-28T00:00:00"/>
    <m/>
    <n v="457"/>
    <n v="1"/>
    <x v="7"/>
    <s v="Wandsworth Common"/>
    <n v="1"/>
    <s v="Cairns Fudge"/>
    <n v="231"/>
    <n v="3"/>
    <n v="20"/>
    <n v="185"/>
    <n v="6"/>
    <n v="20"/>
    <n v="416"/>
    <n v="9"/>
    <n v="40"/>
    <s v="Won 46 runs"/>
    <n v="1"/>
    <m/>
    <m/>
    <m/>
    <m/>
    <n v="9"/>
    <m/>
    <m/>
  </r>
  <r>
    <n v="2013"/>
    <d v="2013-05-05T00:00:00"/>
    <m/>
    <n v="458"/>
    <n v="1"/>
    <x v="0"/>
    <s v="Old Tenisonians"/>
    <n v="2"/>
    <s v="Ramgarhia"/>
    <n v="67"/>
    <n v="3"/>
    <n v="15"/>
    <n v="63"/>
    <n v="10"/>
    <n v="12"/>
    <n v="130"/>
    <n v="13"/>
    <n v="27"/>
    <s v="Won 7 wickets"/>
    <n v="1"/>
    <m/>
    <m/>
    <m/>
    <m/>
    <n v="13"/>
    <n v="1"/>
    <n v="0"/>
  </r>
  <r>
    <n v="2013"/>
    <d v="2013-05-05T00:00:00"/>
    <m/>
    <n v="459"/>
    <n v="1"/>
    <x v="9"/>
    <s v="Old Tenisonians"/>
    <n v="1"/>
    <s v="Ramgarhia"/>
    <n v="97"/>
    <n v="7"/>
    <n v="15"/>
    <n v="93"/>
    <n v="7"/>
    <n v="15"/>
    <n v="190"/>
    <n v="14"/>
    <n v="30"/>
    <s v="Won 4 runs"/>
    <n v="1"/>
    <m/>
    <m/>
    <m/>
    <m/>
    <n v="14"/>
    <n v="1"/>
    <n v="0"/>
  </r>
  <r>
    <n v="2013"/>
    <d v="2013-05-18T00:00:00"/>
    <m/>
    <n v="460"/>
    <n v="1"/>
    <x v="0"/>
    <s v="Zeemacht"/>
    <n v="1"/>
    <s v="MSV Zeemacht"/>
    <n v="61"/>
    <n v="9"/>
    <n v="22"/>
    <n v="62"/>
    <n v="5"/>
    <n v="15.5"/>
    <n v="123"/>
    <n v="14"/>
    <n v="37.5"/>
    <s v="Lost 5 wickets"/>
    <m/>
    <m/>
    <m/>
    <m/>
    <n v="1"/>
    <n v="14"/>
    <m/>
    <m/>
  </r>
  <r>
    <n v="2013"/>
    <d v="2013-05-18T00:00:00"/>
    <m/>
    <n v="461"/>
    <n v="1"/>
    <x v="9"/>
    <s v="Zeemacht"/>
    <n v="2"/>
    <s v="MSV Zeemacht"/>
    <n v="59"/>
    <n v="9"/>
    <n v="11.1666666666666"/>
    <n v="122"/>
    <n v="8"/>
    <n v="15"/>
    <n v="181"/>
    <n v="17"/>
    <n v="26.1666666666666"/>
    <s v="Lost 63 runs"/>
    <m/>
    <m/>
    <m/>
    <m/>
    <n v="1"/>
    <n v="17"/>
    <m/>
    <m/>
  </r>
  <r>
    <n v="2013"/>
    <d v="2013-05-19T00:00:00"/>
    <m/>
    <n v="462"/>
    <n v="1"/>
    <x v="0"/>
    <s v="Zwolle"/>
    <n v="2"/>
    <s v="CC Zwolle"/>
    <n v="89"/>
    <n v="9"/>
    <n v="35"/>
    <n v="121"/>
    <n v="10"/>
    <n v="30"/>
    <n v="210"/>
    <n v="19"/>
    <n v="65"/>
    <s v="Lost 32 runs"/>
    <m/>
    <m/>
    <m/>
    <m/>
    <n v="1"/>
    <n v="19"/>
    <m/>
    <m/>
  </r>
  <r>
    <n v="2013"/>
    <d v="2013-06-02T00:00:00"/>
    <m/>
    <n v="463"/>
    <n v="1"/>
    <x v="0"/>
    <s v="Crown Taverners"/>
    <n v="2"/>
    <s v="London Saints"/>
    <n v="86"/>
    <n v="2"/>
    <n v="17.6666666666666"/>
    <n v="83"/>
    <n v="10"/>
    <n v="22.3333333333333"/>
    <n v="169"/>
    <n v="12"/>
    <n v="39.999999999999901"/>
    <s v="Won 8 wickets"/>
    <n v="1"/>
    <m/>
    <m/>
    <m/>
    <m/>
    <n v="12"/>
    <m/>
    <m/>
  </r>
  <r>
    <n v="2013"/>
    <d v="2013-06-02T00:00:00"/>
    <m/>
    <n v="464"/>
    <n v="1"/>
    <x v="9"/>
    <s v="Crown Taverners"/>
    <n v="1"/>
    <s v="London Saints"/>
    <n v="151"/>
    <n v="4"/>
    <n v="15"/>
    <n v="108"/>
    <n v="6"/>
    <n v="15"/>
    <n v="259"/>
    <n v="10"/>
    <n v="30"/>
    <s v="Won 43 runs"/>
    <n v="1"/>
    <m/>
    <m/>
    <m/>
    <m/>
    <n v="10"/>
    <m/>
    <m/>
  </r>
  <r>
    <n v="2013"/>
    <d v="2013-06-16T00:00:00"/>
    <m/>
    <n v="465"/>
    <n v="1"/>
    <x v="0"/>
    <s v="Crown Taverners"/>
    <n v="1"/>
    <s v="Hale"/>
    <n v="134"/>
    <n v="10"/>
    <n v="29.6666666666666"/>
    <n v="111"/>
    <n v="9"/>
    <n v="26.3333333333333"/>
    <n v="245"/>
    <n v="19"/>
    <n v="55.999999999999901"/>
    <s v="Won 23 runs"/>
    <n v="1"/>
    <m/>
    <m/>
    <m/>
    <m/>
    <n v="19"/>
    <m/>
    <m/>
  </r>
  <r>
    <n v="2013"/>
    <d v="2013-06-30T00:00:00"/>
    <m/>
    <n v="466"/>
    <n v="1"/>
    <x v="7"/>
    <s v="Old Tenisonians"/>
    <n v="2"/>
    <s v="Pak"/>
    <n v="131"/>
    <n v="7"/>
    <n v="18.6666666666666"/>
    <n v="128"/>
    <n v="6"/>
    <n v="20"/>
    <n v="259"/>
    <n v="13"/>
    <n v="38.6666666666666"/>
    <s v="Won 3 wickets"/>
    <n v="1"/>
    <m/>
    <m/>
    <m/>
    <m/>
    <n v="13"/>
    <n v="1"/>
    <n v="0"/>
  </r>
  <r>
    <n v="2013"/>
    <d v="2013-06-30T00:00:00"/>
    <m/>
    <n v="467"/>
    <n v="1"/>
    <x v="7"/>
    <s v="Old Tenisonians"/>
    <n v="2"/>
    <s v="Pak"/>
    <n v="113"/>
    <n v="1"/>
    <n v="14.1666666666666"/>
    <n v="112"/>
    <n v="11"/>
    <n v="19.5"/>
    <n v="225"/>
    <n v="12"/>
    <n v="33.6666666666666"/>
    <s v="Won 9 wickets"/>
    <n v="1"/>
    <m/>
    <m/>
    <m/>
    <m/>
    <n v="12"/>
    <n v="1"/>
    <n v="0"/>
  </r>
  <r>
    <n v="2013"/>
    <d v="2013-07-14T00:00:00"/>
    <m/>
    <n v="468"/>
    <n v="1"/>
    <x v="0"/>
    <s v="Old Tenisonians"/>
    <n v="1"/>
    <s v="Judd Street Tigers"/>
    <n v="231"/>
    <n v="9"/>
    <n v="35"/>
    <n v="231"/>
    <n v="10"/>
    <n v="35"/>
    <n v="462"/>
    <n v="19"/>
    <n v="70"/>
    <s v="Tied"/>
    <m/>
    <m/>
    <m/>
    <n v="1"/>
    <m/>
    <n v="19"/>
    <n v="1"/>
    <n v="0"/>
  </r>
  <r>
    <n v="2013"/>
    <d v="2013-07-28T00:00:00"/>
    <m/>
    <n v="469"/>
    <n v="1"/>
    <x v="1"/>
    <s v="Barn Elms"/>
    <n v="1"/>
    <s v="Baker Street Irregulars"/>
    <n v="274"/>
    <n v="10"/>
    <n v="40"/>
    <n v="126"/>
    <n v="10"/>
    <n v="31.6666666666666"/>
    <n v="400"/>
    <n v="20"/>
    <n v="71.6666666666666"/>
    <s v="Won 148 runs"/>
    <n v="1"/>
    <m/>
    <m/>
    <m/>
    <m/>
    <n v="20"/>
    <m/>
    <m/>
  </r>
  <r>
    <n v="2013"/>
    <d v="2013-08-04T00:00:00"/>
    <m/>
    <n v="470"/>
    <n v="1"/>
    <x v="0"/>
    <s v="Crown Taverners"/>
    <n v="1"/>
    <s v="St Anne's Allstars"/>
    <n v="325"/>
    <n v="9"/>
    <n v="35"/>
    <n v="106"/>
    <n v="10"/>
    <n v="31.3333333333333"/>
    <n v="431"/>
    <n v="19"/>
    <n v="66.3333333333333"/>
    <s v="Won 219 runs"/>
    <n v="1"/>
    <m/>
    <m/>
    <m/>
    <m/>
    <n v="19"/>
    <m/>
    <m/>
  </r>
  <r>
    <n v="2013"/>
    <d v="2013-08-11T00:00:00"/>
    <m/>
    <n v="471"/>
    <n v="1"/>
    <x v="0"/>
    <s v="Old Haberdashers"/>
    <n v="1"/>
    <s v="London Saints"/>
    <n v="271"/>
    <n v="6"/>
    <n v="35"/>
    <n v="169"/>
    <n v="10"/>
    <n v="33.6666666666666"/>
    <n v="440"/>
    <n v="16"/>
    <n v="68.6666666666666"/>
    <s v="Won 102 runs"/>
    <n v="1"/>
    <m/>
    <m/>
    <m/>
    <m/>
    <n v="16"/>
    <m/>
    <m/>
  </r>
  <r>
    <n v="2013"/>
    <d v="2013-08-18T00:00:00"/>
    <m/>
    <n v="472"/>
    <n v="1"/>
    <x v="7"/>
    <s v="Old Tenisonians"/>
    <n v="2"/>
    <s v="Legends"/>
    <n v="119"/>
    <n v="2"/>
    <n v="15.3333333333333"/>
    <n v="115"/>
    <n v="8"/>
    <n v="20"/>
    <n v="234"/>
    <n v="10"/>
    <n v="35.3333333333333"/>
    <s v="Won 8 wickets"/>
    <n v="1"/>
    <m/>
    <m/>
    <m/>
    <m/>
    <n v="10"/>
    <n v="1"/>
    <n v="0"/>
  </r>
  <r>
    <n v="2013"/>
    <d v="2013-08-18T00:00:00"/>
    <m/>
    <n v="473"/>
    <n v="1"/>
    <x v="7"/>
    <s v="Old Tenisonians"/>
    <n v="2"/>
    <s v="Legends"/>
    <n v="107"/>
    <n v="6"/>
    <n v="15.5"/>
    <n v="104"/>
    <n v="9"/>
    <n v="29"/>
    <n v="211"/>
    <n v="15"/>
    <n v="44.5"/>
    <s v="Won 4 wickets"/>
    <n v="1"/>
    <m/>
    <m/>
    <m/>
    <m/>
    <n v="15"/>
    <n v="1"/>
    <n v="0"/>
  </r>
  <r>
    <n v="2013"/>
    <d v="2013-09-01T00:00:00"/>
    <m/>
    <n v="474"/>
    <n v="1"/>
    <x v="0"/>
    <s v="Chiswick House"/>
    <n v="1"/>
    <s v="Clapham In"/>
    <n v="279"/>
    <n v="7"/>
    <n v="35"/>
    <n v="222"/>
    <n v="3"/>
    <n v="35"/>
    <n v="501"/>
    <n v="10"/>
    <n v="70"/>
    <s v="Won 57 runs"/>
    <n v="1"/>
    <m/>
    <m/>
    <m/>
    <m/>
    <n v="10"/>
    <m/>
    <m/>
  </r>
  <r>
    <n v="2013"/>
    <d v="2013-09-08T00:00:00"/>
    <m/>
    <n v="475"/>
    <n v="1"/>
    <x v="0"/>
    <s v="Imperial College"/>
    <n v="1"/>
    <s v="Salix"/>
    <n v="238"/>
    <n v="8"/>
    <n v="35"/>
    <n v="80"/>
    <n v="10"/>
    <n v="28.5"/>
    <n v="318"/>
    <n v="18"/>
    <n v="63.5"/>
    <s v="Won 158 runs"/>
    <n v="1"/>
    <m/>
    <m/>
    <m/>
    <m/>
    <n v="18"/>
    <m/>
    <m/>
  </r>
  <r>
    <n v="2013"/>
    <d v="2013-09-29T00:00:00"/>
    <m/>
    <n v="476"/>
    <n v="1"/>
    <x v="0"/>
    <s v="Hale Common"/>
    <n v="1"/>
    <s v="Hale"/>
    <n v="177"/>
    <n v="10"/>
    <n v="32"/>
    <n v="143"/>
    <n v="9"/>
    <n v="35"/>
    <n v="320"/>
    <n v="19"/>
    <n v="67"/>
    <s v="Won 34 runs"/>
    <n v="1"/>
    <m/>
    <m/>
    <m/>
    <m/>
    <n v="19"/>
    <m/>
    <m/>
  </r>
  <r>
    <n v="2014"/>
    <d v="2014-04-27T00:00:00"/>
    <m/>
    <n v="477"/>
    <n v="1"/>
    <x v="0"/>
    <s v="KGF Richmond"/>
    <n v="2"/>
    <s v="Baker Street Irregulars"/>
    <n v="47"/>
    <n v="4"/>
    <n v="12.5"/>
    <n v="44"/>
    <n v="10"/>
    <n v="22.1666666666666"/>
    <n v="91"/>
    <n v="14"/>
    <n v="34.6666666666666"/>
    <s v="Won 6 wickets"/>
    <n v="1"/>
    <m/>
    <m/>
    <m/>
    <m/>
    <n v="14"/>
    <m/>
    <m/>
  </r>
  <r>
    <n v="2014"/>
    <d v="2014-04-27T00:00:00"/>
    <m/>
    <n v="478"/>
    <n v="1"/>
    <x v="9"/>
    <s v="KGF Richmond"/>
    <n v="1"/>
    <s v="Baker Street Irregulars"/>
    <n v="146"/>
    <n v="4"/>
    <n v="15"/>
    <n v="76"/>
    <n v="9"/>
    <n v="15"/>
    <n v="222"/>
    <n v="13"/>
    <n v="30"/>
    <s v="Won 70 runs"/>
    <n v="1"/>
    <m/>
    <m/>
    <m/>
    <m/>
    <n v="13"/>
    <m/>
    <m/>
  </r>
  <r>
    <n v="2014"/>
    <d v="2014-05-18T00:00:00"/>
    <m/>
    <n v="479"/>
    <n v="1"/>
    <x v="0"/>
    <s v="Old Tenisonians"/>
    <n v="1"/>
    <s v="London Saints"/>
    <n v="301"/>
    <n v="9"/>
    <n v="35"/>
    <n v="87"/>
    <n v="7"/>
    <n v="35"/>
    <n v="388"/>
    <n v="16"/>
    <n v="70"/>
    <s v="Won 214 runs"/>
    <n v="1"/>
    <m/>
    <m/>
    <m/>
    <m/>
    <n v="16"/>
    <n v="1"/>
    <n v="0"/>
  </r>
  <r>
    <n v="2014"/>
    <d v="2014-05-25T00:00:00"/>
    <m/>
    <n v="480"/>
    <n v="1"/>
    <x v="1"/>
    <s v="Durston House"/>
    <n v="1"/>
    <s v="Northfields"/>
    <n v="256"/>
    <n v="10"/>
    <n v="39.5"/>
    <n v="70"/>
    <n v="10"/>
    <n v="24.1666666666666"/>
    <n v="326"/>
    <n v="20"/>
    <n v="63.6666666666666"/>
    <s v="Won 186 runs"/>
    <n v="1"/>
    <m/>
    <m/>
    <m/>
    <m/>
    <n v="20"/>
    <m/>
    <m/>
  </r>
  <r>
    <n v="2014"/>
    <d v="2014-06-01T00:00:00"/>
    <m/>
    <n v="481"/>
    <n v="1"/>
    <x v="0"/>
    <s v="Fairfield RG"/>
    <n v="1"/>
    <s v="London Rams"/>
    <n v="112"/>
    <n v="10"/>
    <n v="23.5"/>
    <n v="99"/>
    <n v="8"/>
    <n v="31.5"/>
    <n v="211"/>
    <n v="18"/>
    <n v="55"/>
    <s v="Won 13 runs"/>
    <n v="1"/>
    <m/>
    <m/>
    <m/>
    <m/>
    <n v="18"/>
    <m/>
    <m/>
  </r>
  <r>
    <n v="2014"/>
    <d v="2014-06-08T00:00:00"/>
    <m/>
    <n v="482"/>
    <n v="1"/>
    <x v="0"/>
    <s v="Old Tenisonians"/>
    <n v="2"/>
    <s v="Gubbays"/>
    <n v="104"/>
    <n v="9"/>
    <n v="29.1666666666666"/>
    <n v="139"/>
    <n v="8"/>
    <n v="35"/>
    <n v="243"/>
    <n v="17"/>
    <n v="64.1666666666666"/>
    <s v="Lost 35 runs"/>
    <m/>
    <m/>
    <m/>
    <m/>
    <n v="1"/>
    <n v="17"/>
    <n v="1"/>
    <n v="0"/>
  </r>
  <r>
    <n v="2014"/>
    <d v="2014-06-15T00:00:00"/>
    <m/>
    <n v="483"/>
    <n v="1"/>
    <x v="0"/>
    <s v="Old Tenisonians"/>
    <n v="1"/>
    <s v="Hale"/>
    <n v="177"/>
    <n v="6"/>
    <n v="35"/>
    <n v="116"/>
    <n v="10"/>
    <n v="29.1666666666666"/>
    <n v="293"/>
    <n v="16"/>
    <n v="64.1666666666666"/>
    <s v="Won 61 runs"/>
    <n v="1"/>
    <m/>
    <m/>
    <m/>
    <m/>
    <n v="16"/>
    <n v="1"/>
    <n v="0"/>
  </r>
  <r>
    <n v="2014"/>
    <d v="2014-06-22T00:00:00"/>
    <m/>
    <n v="484"/>
    <n v="1"/>
    <x v="3"/>
    <s v="Old Tenisonians"/>
    <n v="1"/>
    <s v="Hyde Farmers"/>
    <n v="215"/>
    <n v="7"/>
    <n v="30"/>
    <n v="154"/>
    <n v="10"/>
    <n v="27.6666666666666"/>
    <n v="369"/>
    <n v="17"/>
    <n v="57.6666666666666"/>
    <s v="Won 61 runs"/>
    <n v="1"/>
    <m/>
    <m/>
    <m/>
    <m/>
    <n v="17"/>
    <n v="1"/>
    <n v="0"/>
  </r>
  <r>
    <n v="2014"/>
    <d v="2014-06-29T00:00:00"/>
    <m/>
    <n v="485"/>
    <n v="1"/>
    <x v="0"/>
    <s v="Old Tenisonians"/>
    <n v="2"/>
    <s v="Cairns Fudge"/>
    <n v="209"/>
    <n v="6"/>
    <n v="35"/>
    <n v="212"/>
    <n v="8"/>
    <n v="35"/>
    <n v="421"/>
    <n v="14"/>
    <n v="70"/>
    <s v="Lost 3 runs"/>
    <m/>
    <m/>
    <m/>
    <m/>
    <n v="1"/>
    <n v="14"/>
    <n v="1"/>
    <n v="0"/>
  </r>
  <r>
    <n v="2014"/>
    <d v="2014-07-20T00:00:00"/>
    <m/>
    <n v="486"/>
    <n v="1"/>
    <x v="0"/>
    <s v="Old Tenisonians"/>
    <n v="1"/>
    <s v="Bricklayer's Arms"/>
    <n v="204"/>
    <n v="6"/>
    <n v="35"/>
    <n v="54"/>
    <n v="4"/>
    <n v="19"/>
    <n v="258"/>
    <n v="10"/>
    <n v="54"/>
    <s v="Abandoned"/>
    <m/>
    <m/>
    <n v="1"/>
    <m/>
    <m/>
    <n v="10"/>
    <n v="1"/>
    <n v="0"/>
  </r>
  <r>
    <n v="2014"/>
    <d v="2014-07-27T00:00:00"/>
    <m/>
    <n v="487"/>
    <n v="1"/>
    <x v="1"/>
    <s v="Paulin Ground"/>
    <n v="1"/>
    <s v="Judd Street Tigers"/>
    <n v="250"/>
    <n v="9"/>
    <n v="40"/>
    <n v="230"/>
    <n v="8"/>
    <n v="40"/>
    <n v="480"/>
    <n v="17"/>
    <n v="80"/>
    <s v="Won 20 runs"/>
    <n v="1"/>
    <m/>
    <m/>
    <m/>
    <m/>
    <n v="17"/>
    <m/>
    <m/>
  </r>
  <r>
    <n v="2014"/>
    <d v="2014-08-02T00:00:00"/>
    <m/>
    <n v="488"/>
    <n v="1"/>
    <x v="0"/>
    <s v="Barnes Common"/>
    <n v="1"/>
    <s v="St Anne's Allstars"/>
    <n v="229"/>
    <n v="9"/>
    <n v="35"/>
    <n v="206"/>
    <n v="7"/>
    <n v="35"/>
    <n v="435"/>
    <n v="16"/>
    <n v="70"/>
    <s v="Won 23 runs"/>
    <n v="1"/>
    <m/>
    <m/>
    <m/>
    <m/>
    <n v="16"/>
    <m/>
    <m/>
  </r>
  <r>
    <n v="2014"/>
    <d v="2014-08-17T00:00:00"/>
    <m/>
    <n v="489"/>
    <n v="1"/>
    <x v="8"/>
    <s v="Old Tenisonians"/>
    <n v="2"/>
    <s v="United Titans"/>
    <n v="120"/>
    <n v="10"/>
    <n v="24.5"/>
    <n v="125"/>
    <n v="10"/>
    <n v="23.8333333333333"/>
    <n v="245"/>
    <n v="20"/>
    <n v="48.3333333333333"/>
    <s v="Lost 5 runs"/>
    <m/>
    <m/>
    <m/>
    <m/>
    <n v="1"/>
    <n v="20"/>
    <n v="1"/>
    <n v="0"/>
  </r>
  <r>
    <n v="2014"/>
    <d v="2014-08-31T00:00:00"/>
    <m/>
    <n v="490"/>
    <n v="1"/>
    <x v="1"/>
    <s v="Chiswick House"/>
    <n v="2"/>
    <s v="Clapham In"/>
    <n v="187"/>
    <n v="9"/>
    <n v="35.8333333333333"/>
    <n v="193"/>
    <n v="10"/>
    <n v="38.3333333333333"/>
    <n v="380"/>
    <n v="19"/>
    <n v="74.1666666666666"/>
    <s v="Lost 6 runs"/>
    <m/>
    <m/>
    <m/>
    <m/>
    <n v="1"/>
    <n v="19"/>
    <m/>
    <m/>
  </r>
  <r>
    <n v="2014"/>
    <d v="2014-09-07T00:00:00"/>
    <m/>
    <n v="491"/>
    <n v="1"/>
    <x v="0"/>
    <s v="Imperial College"/>
    <n v="1"/>
    <s v="Salix"/>
    <n v="221"/>
    <n v="8"/>
    <n v="35"/>
    <n v="113"/>
    <n v="9"/>
    <n v="35"/>
    <n v="334"/>
    <n v="17"/>
    <n v="70"/>
    <s v="Won 108 runs"/>
    <n v="1"/>
    <m/>
    <m/>
    <m/>
    <m/>
    <n v="17"/>
    <m/>
    <m/>
  </r>
  <r>
    <n v="2014"/>
    <d v="2014-09-28T00:00:00"/>
    <m/>
    <n v="492"/>
    <n v="1"/>
    <x v="0"/>
    <s v="Hale Common"/>
    <n v="1"/>
    <s v="Hale"/>
    <n v="254"/>
    <n v="10"/>
    <n v="35"/>
    <n v="124"/>
    <n v="10"/>
    <n v="30.3333333333333"/>
    <n v="378"/>
    <n v="20"/>
    <n v="65.3333333333333"/>
    <s v="Won 130 runs"/>
    <n v="1"/>
    <m/>
    <m/>
    <m/>
    <m/>
    <n v="20"/>
    <m/>
    <m/>
  </r>
  <r>
    <n v="2015"/>
    <d v="2015-05-03T00:00:00"/>
    <m/>
    <n v="493"/>
    <n v="1"/>
    <x v="3"/>
    <s v="Boston Manor PF"/>
    <n v="2"/>
    <s v="United Titans"/>
    <n v="115"/>
    <n v="9"/>
    <n v="27"/>
    <n v="144"/>
    <n v="9"/>
    <n v="29.8333333333333"/>
    <n v="259"/>
    <n v="18"/>
    <n v="56.8333333333333"/>
    <s v="Lost 29 runs"/>
    <m/>
    <m/>
    <m/>
    <m/>
    <n v="1"/>
    <n v="18"/>
    <m/>
    <m/>
  </r>
  <r>
    <n v="2015"/>
    <d v="2015-05-10T00:00:00"/>
    <m/>
    <n v="494"/>
    <n v="1"/>
    <x v="0"/>
    <s v="Old Tenisonians"/>
    <n v="2"/>
    <s v="Wimbledon United"/>
    <n v="170"/>
    <n v="10"/>
    <n v="32.4444444444444"/>
    <n v="199"/>
    <n v="4"/>
    <n v="35"/>
    <n v="369"/>
    <n v="14"/>
    <n v="67.4444444444444"/>
    <s v="Lost 29 runs"/>
    <m/>
    <m/>
    <m/>
    <m/>
    <n v="1"/>
    <n v="14"/>
    <n v="1"/>
    <n v="0"/>
  </r>
  <r>
    <n v="2015"/>
    <d v="2015-05-17T00:00:00"/>
    <m/>
    <n v="495"/>
    <n v="1"/>
    <x v="1"/>
    <s v="Old Tenisonians"/>
    <n v="1"/>
    <s v="Gubbays"/>
    <n v="101"/>
    <n v="10"/>
    <n v="29.6666666666666"/>
    <n v="103"/>
    <n v="2"/>
    <n v="19"/>
    <n v="204"/>
    <n v="12"/>
    <n v="48.6666666666666"/>
    <s v="Lost 8 wickets"/>
    <m/>
    <m/>
    <m/>
    <m/>
    <n v="1"/>
    <n v="12"/>
    <n v="1"/>
    <n v="0"/>
  </r>
  <r>
    <n v="2015"/>
    <d v="2015-05-24T00:00:00"/>
    <m/>
    <n v="496"/>
    <n v="1"/>
    <x v="1"/>
    <s v="Durston House"/>
    <n v="1"/>
    <s v="Northfields"/>
    <n v="260"/>
    <n v="7"/>
    <n v="40"/>
    <n v="261"/>
    <n v="3"/>
    <n v="34.1666666666666"/>
    <n v="521"/>
    <n v="10"/>
    <n v="74.1666666666666"/>
    <s v="Lost 7 wickets"/>
    <m/>
    <m/>
    <m/>
    <m/>
    <n v="1"/>
    <n v="10"/>
    <m/>
    <m/>
  </r>
  <r>
    <n v="2015"/>
    <d v="2015-06-07T00:00:00"/>
    <m/>
    <n v="497"/>
    <n v="1"/>
    <x v="0"/>
    <s v="Boston Manor PF"/>
    <n v="1"/>
    <s v="St Anne's Allstars"/>
    <n v="268"/>
    <n v="5"/>
    <n v="35"/>
    <n v="127"/>
    <n v="8"/>
    <n v="35"/>
    <n v="395"/>
    <n v="13"/>
    <n v="70"/>
    <s v="Won 141 runs"/>
    <n v="1"/>
    <m/>
    <m/>
    <m/>
    <m/>
    <n v="13"/>
    <m/>
    <m/>
  </r>
  <r>
    <n v="2015"/>
    <d v="2015-06-14T00:00:00"/>
    <m/>
    <n v="498"/>
    <n v="1"/>
    <x v="0"/>
    <s v="Crown Taverners"/>
    <n v="1"/>
    <s v="Hale"/>
    <n v="199"/>
    <n v="10"/>
    <n v="32.3333333333333"/>
    <n v="161"/>
    <n v="9"/>
    <n v="35"/>
    <n v="360"/>
    <n v="19"/>
    <n v="67.3333333333333"/>
    <s v="Won 38 runs"/>
    <n v="1"/>
    <m/>
    <m/>
    <m/>
    <m/>
    <n v="19"/>
    <m/>
    <m/>
  </r>
  <r>
    <n v="2015"/>
    <d v="2015-06-20T00:00:00"/>
    <m/>
    <n v="499"/>
    <n v="1"/>
    <x v="0"/>
    <s v="Fairfield RG"/>
    <n v="1"/>
    <s v="London Rams"/>
    <n v="130"/>
    <n v="8"/>
    <n v="30"/>
    <n v="115"/>
    <n v="8"/>
    <n v="23.1666666666666"/>
    <n v="245"/>
    <n v="16"/>
    <n v="53.1666666666666"/>
    <s v="Won 15 runs"/>
    <n v="1"/>
    <m/>
    <m/>
    <m/>
    <m/>
    <n v="16"/>
    <m/>
    <m/>
  </r>
  <r>
    <n v="2015"/>
    <d v="2015-06-28T00:00:00"/>
    <m/>
    <n v="500"/>
    <n v="1"/>
    <x v="0"/>
    <s v="Old Tenisonians"/>
    <n v="1"/>
    <s v="Close PF"/>
    <n v="203"/>
    <n v="2"/>
    <n v="35"/>
    <n v="206"/>
    <n v="4"/>
    <n v="32.3333333333333"/>
    <n v="409"/>
    <n v="6"/>
    <n v="67.3333333333333"/>
    <s v="Lost 6 wickets"/>
    <m/>
    <m/>
    <m/>
    <m/>
    <n v="1"/>
    <n v="6"/>
    <n v="1"/>
    <n v="0"/>
  </r>
  <r>
    <n v="2015"/>
    <d v="2015-07-12T00:00:00"/>
    <m/>
    <n v="501"/>
    <n v="1"/>
    <x v="0"/>
    <s v="Boston Manor PF"/>
    <n v="1"/>
    <s v="Baker Street Irregulars"/>
    <n v="257"/>
    <n v="9"/>
    <n v="33.5"/>
    <n v="25"/>
    <n v="1"/>
    <n v="5"/>
    <n v="282"/>
    <n v="10"/>
    <n v="38.5"/>
    <s v="Abandoned"/>
    <m/>
    <m/>
    <n v="1"/>
    <m/>
    <m/>
    <n v="10"/>
    <m/>
    <m/>
  </r>
  <r>
    <n v="2015"/>
    <d v="2015-07-19T00:00:00"/>
    <m/>
    <n v="502"/>
    <n v="1"/>
    <x v="0"/>
    <s v="Old Tenisonians"/>
    <n v="1"/>
    <s v="Bricklayer's Arms"/>
    <n v="264"/>
    <n v="5"/>
    <n v="35"/>
    <n v="140"/>
    <n v="9"/>
    <n v="35"/>
    <n v="404"/>
    <n v="14"/>
    <n v="70"/>
    <s v="Won 124 runs"/>
    <n v="1"/>
    <m/>
    <m/>
    <m/>
    <m/>
    <n v="14"/>
    <n v="1"/>
    <n v="0"/>
  </r>
  <r>
    <n v="2015"/>
    <d v="2015-08-02T00:00:00"/>
    <m/>
    <n v="503"/>
    <n v="1"/>
    <x v="0"/>
    <s v="Northwick Park"/>
    <n v="1"/>
    <s v="Blue Marlins"/>
    <n v="78"/>
    <n v="10"/>
    <n v="25.8333333333333"/>
    <n v="79"/>
    <n v="2"/>
    <n v="17.6666666666666"/>
    <n v="157"/>
    <n v="12"/>
    <n v="43.499999999999901"/>
    <s v="Lost 8 wickets"/>
    <m/>
    <m/>
    <m/>
    <m/>
    <n v="1"/>
    <n v="12"/>
    <m/>
    <m/>
  </r>
  <r>
    <n v="2015"/>
    <d v="2015-08-02T00:00:00"/>
    <m/>
    <n v="504"/>
    <n v="1"/>
    <x v="9"/>
    <s v="Northwick Park"/>
    <n v="2"/>
    <s v="Blue Marlins"/>
    <n v="116"/>
    <n v="4"/>
    <n v="15"/>
    <n v="134"/>
    <n v="8"/>
    <n v="15"/>
    <n v="250"/>
    <n v="12"/>
    <n v="30"/>
    <s v="Lost 18 runs"/>
    <m/>
    <m/>
    <m/>
    <m/>
    <n v="1"/>
    <n v="12"/>
    <m/>
    <m/>
  </r>
  <r>
    <n v="2015"/>
    <d v="2015-08-09T00:00:00"/>
    <m/>
    <n v="505"/>
    <n v="1"/>
    <x v="7"/>
    <s v="Old Tenisonians"/>
    <n v="2"/>
    <s v="Pak"/>
    <n v="125"/>
    <n v="9"/>
    <n v="18"/>
    <n v="121"/>
    <n v="8"/>
    <n v="20"/>
    <n v="246"/>
    <n v="17"/>
    <n v="38"/>
    <s v="Won 1 wicket"/>
    <n v="1"/>
    <m/>
    <m/>
    <m/>
    <m/>
    <n v="17"/>
    <n v="1"/>
    <n v="0"/>
  </r>
  <r>
    <n v="2015"/>
    <d v="2015-08-09T00:00:00"/>
    <m/>
    <n v="506"/>
    <n v="1"/>
    <x v="10"/>
    <s v="Old Tenisonians"/>
    <n v="1"/>
    <s v="Pak"/>
    <n v="121"/>
    <n v="5"/>
    <n v="16"/>
    <n v="90"/>
    <n v="8"/>
    <n v="16"/>
    <n v="211"/>
    <n v="13"/>
    <n v="32"/>
    <s v="Won 31 runs"/>
    <n v="1"/>
    <m/>
    <m/>
    <m/>
    <m/>
    <n v="13"/>
    <n v="1"/>
    <n v="0"/>
  </r>
  <r>
    <n v="2015"/>
    <d v="2015-08-16T00:00:00"/>
    <m/>
    <n v="507"/>
    <n v="1"/>
    <x v="0"/>
    <s v="Old Tenisonians"/>
    <n v="1"/>
    <s v="Clapham In"/>
    <n v="200"/>
    <n v="7"/>
    <n v="35"/>
    <n v="179"/>
    <n v="9"/>
    <n v="35"/>
    <n v="379"/>
    <n v="16"/>
    <n v="70"/>
    <s v="Won 21 runs"/>
    <n v="1"/>
    <m/>
    <m/>
    <m/>
    <m/>
    <n v="16"/>
    <n v="1"/>
    <n v="0"/>
  </r>
  <r>
    <n v="2015"/>
    <d v="2015-08-23T00:00:00"/>
    <m/>
    <n v="508"/>
    <n v="1"/>
    <x v="3"/>
    <s v="Raynes Park SG"/>
    <n v="1"/>
    <s v="Bricklayer's Arms"/>
    <n v="219"/>
    <n v="10"/>
    <n v="29.8333333333333"/>
    <n v="117"/>
    <n v="6"/>
    <n v="30"/>
    <n v="336"/>
    <n v="16"/>
    <n v="59.8333333333333"/>
    <s v="Won 102 runs"/>
    <n v="1"/>
    <m/>
    <m/>
    <m/>
    <m/>
    <n v="16"/>
    <m/>
    <m/>
  </r>
  <r>
    <n v="2015"/>
    <d v="2015-08-30T00:00:00"/>
    <m/>
    <n v="509"/>
    <n v="1"/>
    <x v="11"/>
    <s v="Old Tenisonians"/>
    <n v="2"/>
    <s v="Battersea Eagles"/>
    <n v="94"/>
    <n v="7"/>
    <n v="22.6666666666666"/>
    <n v="93"/>
    <n v="9"/>
    <n v="22.1666666666666"/>
    <n v="187"/>
    <n v="16"/>
    <n v="44.833333333333201"/>
    <s v="Won 3 wickets"/>
    <n v="1"/>
    <m/>
    <m/>
    <m/>
    <m/>
    <n v="16"/>
    <n v="1"/>
    <n v="0"/>
  </r>
  <r>
    <n v="2015"/>
    <d v="2015-08-30T00:00:00"/>
    <m/>
    <n v="510"/>
    <n v="1"/>
    <x v="12"/>
    <s v="Old Tenisonians"/>
    <n v="1"/>
    <s v="Battersea Eagles"/>
    <n v="129"/>
    <n v="6"/>
    <n v="18"/>
    <n v="116"/>
    <n v="10"/>
    <n v="14"/>
    <n v="245"/>
    <n v="16"/>
    <n v="32"/>
    <s v="Won 13 runs"/>
    <n v="1"/>
    <m/>
    <m/>
    <m/>
    <m/>
    <n v="16"/>
    <n v="1"/>
    <n v="0"/>
  </r>
  <r>
    <n v="2015"/>
    <d v="2015-09-06T00:00:00"/>
    <m/>
    <n v="511"/>
    <n v="1"/>
    <x v="0"/>
    <s v="Imperial College"/>
    <n v="2"/>
    <s v="Salix"/>
    <n v="118"/>
    <n v="3"/>
    <n v="15.6666666666666"/>
    <n v="116"/>
    <n v="10"/>
    <n v="34.8333333333333"/>
    <n v="234"/>
    <n v="13"/>
    <n v="50.499999999999901"/>
    <s v="Won 7 wickets"/>
    <n v="1"/>
    <m/>
    <m/>
    <m/>
    <m/>
    <n v="13"/>
    <m/>
    <m/>
  </r>
  <r>
    <n v="2015"/>
    <d v="2015-09-13T00:00:00"/>
    <m/>
    <n v="512"/>
    <n v="1"/>
    <x v="0"/>
    <s v="Cavendish RG"/>
    <n v="1"/>
    <s v="Gubbays"/>
    <n v="159"/>
    <n v="9"/>
    <n v="35"/>
    <n v="160"/>
    <n v="5"/>
    <n v="33.3333333333333"/>
    <n v="319"/>
    <n v="14"/>
    <n v="68.3333333333333"/>
    <s v="Lost 5 wickets"/>
    <m/>
    <m/>
    <m/>
    <m/>
    <n v="1"/>
    <n v="14"/>
    <m/>
    <m/>
  </r>
  <r>
    <n v="2015"/>
    <d v="2015-09-27T00:00:00"/>
    <m/>
    <n v="513"/>
    <n v="1"/>
    <x v="0"/>
    <s v="Hale Common"/>
    <n v="1"/>
    <s v="Hale"/>
    <n v="136"/>
    <n v="10"/>
    <n v="35"/>
    <n v="72"/>
    <n v="10"/>
    <n v="28.5"/>
    <n v="208"/>
    <n v="20"/>
    <n v="63.5"/>
    <s v="Won 64 runs"/>
    <n v="1"/>
    <m/>
    <m/>
    <m/>
    <m/>
    <n v="20"/>
    <m/>
    <m/>
  </r>
  <r>
    <n v="2016"/>
    <d v="2016-05-01T00:00:00"/>
    <m/>
    <n v="514"/>
    <n v="1"/>
    <x v="1"/>
    <s v="LMPF Greenford"/>
    <n v="2"/>
    <s v="Bengal Troopers"/>
    <n v="100"/>
    <n v="10"/>
    <n v="28.6666666666666"/>
    <n v="244"/>
    <n v="10"/>
    <n v="35.3333333333333"/>
    <n v="344"/>
    <n v="20"/>
    <n v="63.999999999999901"/>
    <s v="Lost 144 runs"/>
    <m/>
    <m/>
    <m/>
    <m/>
    <n v="1"/>
    <n v="20"/>
    <m/>
    <m/>
  </r>
  <r>
    <n v="2016"/>
    <d v="2016-05-08T00:00:00"/>
    <m/>
    <n v="515"/>
    <n v="1"/>
    <x v="0"/>
    <s v="Old Tenisonians"/>
    <n v="2"/>
    <s v="Wimbledon United"/>
    <n v="159"/>
    <n v="5"/>
    <n v="30.5"/>
    <n v="155"/>
    <n v="7"/>
    <n v="35"/>
    <n v="314"/>
    <n v="12"/>
    <n v="65.5"/>
    <s v="Won 5 wickets"/>
    <n v="1"/>
    <m/>
    <m/>
    <m/>
    <m/>
    <n v="12"/>
    <n v="1"/>
    <n v="0"/>
  </r>
  <r>
    <n v="2016"/>
    <d v="2016-05-15T00:00:00"/>
    <m/>
    <n v="516"/>
    <n v="1"/>
    <x v="0"/>
    <s v="Ealing Central SG"/>
    <n v="2"/>
    <s v="Gubbays"/>
    <n v="139"/>
    <n v="7"/>
    <n v="22.3333333333333"/>
    <n v="135"/>
    <n v="9"/>
    <n v="33.5"/>
    <n v="274"/>
    <n v="16"/>
    <n v="55.8333333333333"/>
    <s v="Won 3 wickets"/>
    <n v="1"/>
    <m/>
    <m/>
    <m/>
    <m/>
    <n v="16"/>
    <m/>
    <m/>
  </r>
  <r>
    <n v="2016"/>
    <d v="2016-05-22T00:00:00"/>
    <m/>
    <n v="517"/>
    <n v="1"/>
    <x v="1"/>
    <s v="Durston House"/>
    <n v="1"/>
    <s v="Northfields"/>
    <n v="237"/>
    <n v="9"/>
    <n v="40"/>
    <n v="238"/>
    <n v="3"/>
    <n v="38"/>
    <n v="475"/>
    <n v="12"/>
    <n v="78"/>
    <s v="Lost 7 wickets"/>
    <m/>
    <m/>
    <m/>
    <m/>
    <n v="1"/>
    <n v="12"/>
    <m/>
    <m/>
  </r>
  <r>
    <n v="2016"/>
    <d v="2016-05-29T00:00:00"/>
    <m/>
    <n v="518"/>
    <n v="1"/>
    <x v="0"/>
    <s v="LPOSSA"/>
    <n v="2"/>
    <s v="White Swans (Southall)"/>
    <n v="87"/>
    <n v="3"/>
    <n v="17.1666666666666"/>
    <n v="86"/>
    <n v="10"/>
    <n v="28.8333333333333"/>
    <n v="173"/>
    <n v="13"/>
    <n v="45.999999999999901"/>
    <s v="Won 7 wickets"/>
    <n v="1"/>
    <m/>
    <m/>
    <m/>
    <m/>
    <n v="13"/>
    <m/>
    <m/>
  </r>
  <r>
    <n v="2016"/>
    <d v="2016-06-05T00:00:00"/>
    <m/>
    <n v="519"/>
    <n v="1"/>
    <x v="1"/>
    <s v="Paulin Ground"/>
    <n v="1"/>
    <s v="Judd Street Tigers"/>
    <n v="223"/>
    <n v="9"/>
    <n v="40"/>
    <n v="202"/>
    <n v="10"/>
    <n v="38.3333333333333"/>
    <n v="425"/>
    <n v="19"/>
    <n v="78.3333333333333"/>
    <s v="Won 21 runs"/>
    <n v="1"/>
    <m/>
    <m/>
    <m/>
    <m/>
    <n v="19"/>
    <m/>
    <m/>
  </r>
  <r>
    <n v="2016"/>
    <d v="2016-06-18T00:00:00"/>
    <m/>
    <n v="520"/>
    <n v="1"/>
    <x v="1"/>
    <s v="Ealing Central SG"/>
    <n v="1"/>
    <s v="Alexandra Park"/>
    <n v="146"/>
    <n v="9"/>
    <n v="36.6666666666666"/>
    <n v="77"/>
    <n v="9"/>
    <n v="26.8333333333333"/>
    <n v="223"/>
    <n v="18"/>
    <n v="63.499999999999901"/>
    <s v="Won 69 runs"/>
    <n v="1"/>
    <m/>
    <m/>
    <m/>
    <m/>
    <n v="18"/>
    <m/>
    <m/>
  </r>
  <r>
    <n v="2016"/>
    <d v="2016-06-26T00:00:00"/>
    <m/>
    <n v="521"/>
    <n v="1"/>
    <x v="0"/>
    <s v="Old Tenisonians"/>
    <n v="2"/>
    <s v="Yarl"/>
    <n v="122"/>
    <n v="9"/>
    <n v="30"/>
    <n v="121"/>
    <n v="8"/>
    <n v="35"/>
    <n v="243"/>
    <n v="17"/>
    <n v="65"/>
    <s v="Won 1 wicket"/>
    <n v="1"/>
    <m/>
    <m/>
    <m/>
    <m/>
    <n v="17"/>
    <n v="1"/>
    <n v="0"/>
  </r>
  <r>
    <n v="2016"/>
    <d v="2016-07-03T00:00:00"/>
    <m/>
    <n v="522"/>
    <n v="1"/>
    <x v="0"/>
    <s v="Dundonald RG"/>
    <n v="2"/>
    <s v="St Anne's Allstars"/>
    <n v="71"/>
    <n v="6"/>
    <n v="15.8333333333333"/>
    <n v="69"/>
    <n v="10"/>
    <n v="27.8333333333333"/>
    <n v="140"/>
    <n v="16"/>
    <n v="43.6666666666666"/>
    <s v="Won 4 wickets"/>
    <n v="1"/>
    <m/>
    <m/>
    <m/>
    <m/>
    <n v="16"/>
    <m/>
    <m/>
  </r>
  <r>
    <n v="2016"/>
    <d v="2016-07-10T00:00:00"/>
    <m/>
    <n v="523"/>
    <n v="1"/>
    <x v="0"/>
    <s v="Old Tenisonians"/>
    <n v="1"/>
    <s v="Hounslow Hurricanes"/>
    <n v="136"/>
    <n v="10"/>
    <n v="30.5"/>
    <n v="137"/>
    <n v="7"/>
    <n v="28.1666666666666"/>
    <n v="273"/>
    <n v="17"/>
    <n v="58.6666666666666"/>
    <s v="Lost 3 wickets"/>
    <m/>
    <m/>
    <m/>
    <m/>
    <n v="1"/>
    <n v="17"/>
    <n v="1"/>
    <n v="0"/>
  </r>
  <r>
    <n v="2016"/>
    <d v="2016-07-17T00:00:00"/>
    <m/>
    <n v="524"/>
    <n v="1"/>
    <x v="1"/>
    <s v="Old Tenisonians"/>
    <n v="2"/>
    <s v="Bengal Troopers"/>
    <n v="121"/>
    <n v="10"/>
    <n v="32.6666666666666"/>
    <n v="185"/>
    <n v="10"/>
    <n v="39.3333333333333"/>
    <n v="306"/>
    <n v="20"/>
    <n v="71.999999999999901"/>
    <s v="Lost 64 runs"/>
    <m/>
    <m/>
    <m/>
    <m/>
    <n v="1"/>
    <n v="20"/>
    <n v="1"/>
    <n v="0"/>
  </r>
  <r>
    <n v="2016"/>
    <d v="2016-07-24T00:00:00"/>
    <m/>
    <n v="525"/>
    <n v="1"/>
    <x v="0"/>
    <s v="Old Tenisonians"/>
    <n v="1"/>
    <s v="Monty RH"/>
    <n v="234"/>
    <n v="7"/>
    <n v="35"/>
    <n v="201"/>
    <n v="7"/>
    <n v="35"/>
    <n v="435"/>
    <n v="14"/>
    <n v="70"/>
    <s v="Won 33 runs"/>
    <n v="1"/>
    <m/>
    <m/>
    <m/>
    <m/>
    <n v="14"/>
    <n v="1"/>
    <n v="0"/>
  </r>
  <r>
    <n v="2016"/>
    <d v="2016-07-31T00:00:00"/>
    <m/>
    <n v="526"/>
    <n v="1"/>
    <x v="1"/>
    <s v="Ashford"/>
    <n v="2"/>
    <s v="Ashford"/>
    <n v="116"/>
    <n v="10"/>
    <n v="32.3333333333333"/>
    <n v="196"/>
    <n v="10"/>
    <n v="40"/>
    <n v="312"/>
    <n v="20"/>
    <n v="72.3333333333333"/>
    <s v="Lost 80 runs"/>
    <m/>
    <m/>
    <m/>
    <m/>
    <n v="1"/>
    <n v="20"/>
    <m/>
    <m/>
  </r>
  <r>
    <n v="2016"/>
    <d v="2016-08-07T00:00:00"/>
    <m/>
    <n v="527"/>
    <n v="1"/>
    <x v="7"/>
    <s v="LMPF Greenford"/>
    <n v="1"/>
    <s v="Pak"/>
    <n v="171"/>
    <n v="7"/>
    <n v="20"/>
    <n v="137"/>
    <n v="7"/>
    <n v="20"/>
    <n v="308"/>
    <n v="14"/>
    <n v="40"/>
    <s v="Won 34 runs"/>
    <n v="1"/>
    <m/>
    <m/>
    <m/>
    <m/>
    <n v="14"/>
    <m/>
    <m/>
  </r>
  <r>
    <n v="2016"/>
    <d v="2016-08-07T00:00:00"/>
    <m/>
    <n v="528"/>
    <n v="1"/>
    <x v="7"/>
    <s v="LMPF Greenford"/>
    <n v="1"/>
    <s v="Pak"/>
    <n v="178"/>
    <n v="6"/>
    <n v="20"/>
    <n v="79"/>
    <n v="12"/>
    <n v="16.3333333333333"/>
    <n v="257"/>
    <n v="18"/>
    <n v="36.3333333333333"/>
    <s v="Won 99 runs"/>
    <n v="1"/>
    <m/>
    <m/>
    <m/>
    <m/>
    <n v="18"/>
    <m/>
    <m/>
  </r>
  <r>
    <n v="2016"/>
    <d v="2016-08-14T00:00:00"/>
    <m/>
    <n v="529"/>
    <n v="1"/>
    <x v="0"/>
    <s v="Old Tenisonians"/>
    <n v="1"/>
    <s v="Clapham In"/>
    <n v="206"/>
    <n v="8"/>
    <n v="35"/>
    <n v="167"/>
    <n v="10"/>
    <n v="34.1666666666666"/>
    <n v="373"/>
    <n v="18"/>
    <n v="69.1666666666666"/>
    <s v="Won 39 runs"/>
    <n v="1"/>
    <m/>
    <m/>
    <m/>
    <m/>
    <n v="18"/>
    <n v="1"/>
    <n v="0"/>
  </r>
  <r>
    <n v="2016"/>
    <d v="2016-08-21T00:00:00"/>
    <m/>
    <n v="530"/>
    <n v="1"/>
    <x v="5"/>
    <s v="Raynes Park SG"/>
    <n v="1"/>
    <s v="Bricklayer's Arms"/>
    <n v="257"/>
    <n v="5"/>
    <n v="31"/>
    <n v="131"/>
    <n v="6"/>
    <n v="38"/>
    <n v="388"/>
    <n v="11"/>
    <n v="69"/>
    <s v="Drawn"/>
    <m/>
    <n v="1"/>
    <m/>
    <m/>
    <m/>
    <n v="11"/>
    <m/>
    <m/>
  </r>
  <r>
    <n v="2016"/>
    <d v="2016-08-28T00:00:00"/>
    <m/>
    <n v="531"/>
    <n v="1"/>
    <x v="1"/>
    <s v="Old Tenisonians"/>
    <n v="1"/>
    <s v="Battersea Eagles"/>
    <n v="202"/>
    <n v="10"/>
    <n v="38"/>
    <n v="125"/>
    <n v="10"/>
    <n v="39.8333333333333"/>
    <n v="327"/>
    <n v="20"/>
    <n v="77.8333333333333"/>
    <s v="Won 77 runs"/>
    <n v="1"/>
    <m/>
    <m/>
    <m/>
    <m/>
    <n v="20"/>
    <n v="1"/>
    <n v="0"/>
  </r>
  <r>
    <n v="2016"/>
    <d v="2016-09-04T00:00:00"/>
    <m/>
    <n v="532"/>
    <n v="1"/>
    <x v="1"/>
    <s v="Hilly Fields"/>
    <n v="1"/>
    <s v="Millfields"/>
    <n v="210"/>
    <n v="10"/>
    <n v="39.1666666666666"/>
    <n v="159"/>
    <n v="6"/>
    <n v="40"/>
    <n v="369"/>
    <n v="16"/>
    <n v="79.1666666666666"/>
    <s v="Won 51 runs"/>
    <n v="1"/>
    <m/>
    <m/>
    <m/>
    <m/>
    <n v="16"/>
    <m/>
    <m/>
  </r>
  <r>
    <n v="2016"/>
    <d v="2016-09-11T00:00:00"/>
    <m/>
    <n v="533"/>
    <n v="1"/>
    <x v="0"/>
    <s v="Imperial College"/>
    <n v="2"/>
    <s v="Salix"/>
    <n v="158"/>
    <n v="6"/>
    <n v="27.3333333333333"/>
    <n v="157"/>
    <n v="7"/>
    <n v="35"/>
    <n v="315"/>
    <n v="13"/>
    <n v="62.3333333333333"/>
    <s v="Won 4 wickets"/>
    <n v="1"/>
    <m/>
    <m/>
    <m/>
    <m/>
    <n v="13"/>
    <m/>
    <m/>
  </r>
  <r>
    <n v="2016"/>
    <d v="2016-09-18T00:00:00"/>
    <m/>
    <n v="534"/>
    <n v="1"/>
    <x v="0"/>
    <s v="Hale Common"/>
    <n v="1"/>
    <s v="Hale"/>
    <n v="125"/>
    <n v="10"/>
    <n v="32.8333333333333"/>
    <n v="127"/>
    <n v="8"/>
    <n v="33.1666666666666"/>
    <n v="252"/>
    <n v="18"/>
    <n v="65.999999999999901"/>
    <s v="Lost 1 wicket"/>
    <m/>
    <m/>
    <m/>
    <m/>
    <n v="1"/>
    <n v="18"/>
    <m/>
    <m/>
  </r>
  <r>
    <n v="2017"/>
    <d v="2017-04-30T00:00:00"/>
    <m/>
    <n v="535"/>
    <n v="1"/>
    <x v="0"/>
    <s v="Ealing Central SG"/>
    <n v="1"/>
    <s v="Hounslow Hurricanes"/>
    <n v="154"/>
    <n v="10"/>
    <n v="35"/>
    <n v="152"/>
    <n v="10"/>
    <n v="33.1666666666666"/>
    <n v="306"/>
    <n v="20"/>
    <n v="68.1666666666666"/>
    <s v="Won 2 runs"/>
    <n v="1"/>
    <m/>
    <m/>
    <m/>
    <m/>
    <n v="20"/>
    <m/>
    <m/>
  </r>
  <r>
    <n v="2017"/>
    <d v="2017-05-07T00:00:00"/>
    <m/>
    <n v="536"/>
    <n v="1"/>
    <x v="1"/>
    <s v="Hilly Fields"/>
    <n v="1"/>
    <s v="Millfields"/>
    <n v="186"/>
    <n v="10"/>
    <n v="38.6666666666666"/>
    <n v="190"/>
    <n v="5"/>
    <n v="39"/>
    <n v="376"/>
    <n v="15"/>
    <n v="77.6666666666666"/>
    <s v="Lost 5 wickets"/>
    <m/>
    <m/>
    <m/>
    <m/>
    <n v="1"/>
    <n v="15"/>
    <m/>
    <m/>
  </r>
  <r>
    <n v="2017"/>
    <d v="2017-05-14T00:00:00"/>
    <m/>
    <n v="537"/>
    <n v="1"/>
    <x v="0"/>
    <s v="Cottenham Park"/>
    <n v="2"/>
    <s v="Wimbledon United"/>
    <n v="53"/>
    <n v="10"/>
    <n v="14.6666666666666"/>
    <n v="176"/>
    <n v="8"/>
    <n v="35"/>
    <n v="229"/>
    <n v="18"/>
    <n v="49.6666666666666"/>
    <s v="Lost 123 runs"/>
    <m/>
    <m/>
    <m/>
    <m/>
    <n v="1"/>
    <n v="18"/>
    <m/>
    <m/>
  </r>
  <r>
    <n v="2017"/>
    <d v="2017-05-21T00:00:00"/>
    <m/>
    <n v="538"/>
    <n v="1"/>
    <x v="0"/>
    <s v="Old Tenisonians"/>
    <n v="2"/>
    <s v="Gubbays"/>
    <n v="111"/>
    <n v="5"/>
    <n v="26.3333333333333"/>
    <n v="106"/>
    <n v="10"/>
    <n v="34.5"/>
    <n v="217"/>
    <n v="15"/>
    <n v="60.8333333333333"/>
    <s v="Won 5 wickets"/>
    <n v="1"/>
    <m/>
    <m/>
    <m/>
    <m/>
    <n v="15"/>
    <n v="1"/>
    <n v="0"/>
  </r>
  <r>
    <n v="2017"/>
    <d v="2017-05-28T00:00:00"/>
    <m/>
    <n v="539"/>
    <n v="1"/>
    <x v="1"/>
    <s v="Durston House"/>
    <n v="1"/>
    <s v="Northfields"/>
    <n v="257"/>
    <n v="8"/>
    <n v="40"/>
    <n v="145"/>
    <n v="5"/>
    <n v="40"/>
    <n v="402"/>
    <n v="13"/>
    <n v="80"/>
    <s v="Won 112 runs"/>
    <n v="1"/>
    <m/>
    <m/>
    <m/>
    <m/>
    <n v="13"/>
    <m/>
    <m/>
  </r>
  <r>
    <n v="2017"/>
    <d v="2017-06-04T00:00:00"/>
    <m/>
    <n v="540"/>
    <n v="1"/>
    <x v="1"/>
    <s v="Old Tenisonians"/>
    <n v="2"/>
    <s v="Kingstonian"/>
    <n v="101"/>
    <n v="10"/>
    <n v="30.5"/>
    <n v="160"/>
    <n v="10"/>
    <n v="38.1666666666666"/>
    <n v="261"/>
    <n v="20"/>
    <n v="68.6666666666666"/>
    <s v="Lost 59 runs"/>
    <m/>
    <m/>
    <m/>
    <m/>
    <n v="1"/>
    <n v="20"/>
    <n v="1"/>
    <n v="0"/>
  </r>
  <r>
    <n v="2017"/>
    <d v="2017-06-11T00:00:00"/>
    <m/>
    <n v="541"/>
    <n v="1"/>
    <x v="1"/>
    <s v="Perivale Park"/>
    <n v="1"/>
    <s v="Hounslow Hurricanes"/>
    <n v="91"/>
    <n v="10"/>
    <n v="28.5"/>
    <n v="92"/>
    <n v="3"/>
    <n v="22.3333333333333"/>
    <n v="183"/>
    <n v="13"/>
    <n v="50.8333333333333"/>
    <s v="Lost 7 wickets"/>
    <m/>
    <m/>
    <m/>
    <m/>
    <n v="1"/>
    <n v="13"/>
    <m/>
    <m/>
  </r>
  <r>
    <n v="2017"/>
    <d v="2017-06-25T00:00:00"/>
    <m/>
    <n v="542"/>
    <n v="1"/>
    <x v="0"/>
    <s v="Old Tenisonians"/>
    <n v="1"/>
    <s v="St Anne's Allstars"/>
    <n v="183"/>
    <n v="8"/>
    <n v="35"/>
    <n v="69"/>
    <n v="10"/>
    <n v="30.1666666666666"/>
    <n v="252"/>
    <n v="18"/>
    <n v="65.1666666666666"/>
    <s v="Won 114 runs"/>
    <n v="1"/>
    <m/>
    <m/>
    <m/>
    <m/>
    <n v="18"/>
    <n v="1"/>
    <n v="0"/>
  </r>
  <r>
    <n v="2017"/>
    <d v="2017-07-02T00:00:00"/>
    <m/>
    <n v="543"/>
    <n v="1"/>
    <x v="0"/>
    <s v="Old Tenisonians"/>
    <n v="1"/>
    <s v="White Swans (Southall)"/>
    <n v="228"/>
    <n v="8"/>
    <n v="35"/>
    <n v="86"/>
    <n v="10"/>
    <n v="27.8333333333333"/>
    <n v="314"/>
    <n v="18"/>
    <n v="62.8333333333333"/>
    <s v="Won 142 runs"/>
    <n v="1"/>
    <m/>
    <m/>
    <m/>
    <m/>
    <n v="18"/>
    <n v="1"/>
    <n v="0"/>
  </r>
  <r>
    <n v="2017"/>
    <d v="2017-07-09T00:00:00"/>
    <m/>
    <n v="544"/>
    <n v="1"/>
    <x v="1"/>
    <s v="Crown Taverners"/>
    <n v="2"/>
    <s v="Crown Taverners"/>
    <n v="223"/>
    <n v="8"/>
    <n v="40"/>
    <n v="258"/>
    <n v="5"/>
    <n v="40"/>
    <n v="481"/>
    <n v="13"/>
    <n v="80"/>
    <s v="Lost 35 runs"/>
    <m/>
    <m/>
    <m/>
    <m/>
    <n v="1"/>
    <n v="13"/>
    <m/>
    <m/>
  </r>
  <r>
    <n v="2017"/>
    <d v="2017-07-16T00:00:00"/>
    <m/>
    <n v="545"/>
    <n v="1"/>
    <x v="0"/>
    <s v="Old Tenisonians"/>
    <n v="1"/>
    <s v="Bricklayer's Arms"/>
    <n v="224"/>
    <n v="7"/>
    <n v="35"/>
    <n v="160"/>
    <n v="6"/>
    <n v="35"/>
    <n v="384"/>
    <n v="13"/>
    <n v="70"/>
    <s v="Won 64 runs"/>
    <n v="1"/>
    <m/>
    <m/>
    <m/>
    <m/>
    <n v="13"/>
    <n v="1"/>
    <n v="0"/>
  </r>
  <r>
    <n v="2017"/>
    <d v="2017-08-06T00:00:00"/>
    <m/>
    <n v="546"/>
    <n v="1"/>
    <x v="7"/>
    <s v="Ealing Central SG"/>
    <n v="1"/>
    <s v="Pak"/>
    <n v="121"/>
    <n v="7"/>
    <n v="20"/>
    <n v="107"/>
    <n v="9"/>
    <n v="20"/>
    <n v="228"/>
    <n v="16"/>
    <n v="40"/>
    <s v="Won 14 runs"/>
    <n v="1"/>
    <m/>
    <m/>
    <m/>
    <m/>
    <n v="16"/>
    <m/>
    <m/>
  </r>
  <r>
    <n v="2017"/>
    <d v="2017-08-06T00:00:00"/>
    <m/>
    <n v="547"/>
    <n v="1"/>
    <x v="12"/>
    <s v="Ealing Central SG"/>
    <n v="1"/>
    <s v="Pak"/>
    <n v="141"/>
    <n v="6"/>
    <n v="18"/>
    <n v="135"/>
    <n v="8"/>
    <n v="18"/>
    <n v="276"/>
    <n v="14"/>
    <n v="36"/>
    <s v="Won 6 runs"/>
    <n v="1"/>
    <m/>
    <m/>
    <m/>
    <m/>
    <n v="14"/>
    <m/>
    <m/>
  </r>
  <r>
    <n v="2017"/>
    <d v="2017-08-13T00:00:00"/>
    <m/>
    <n v="548"/>
    <n v="1"/>
    <x v="1"/>
    <s v="Old Tenisonians"/>
    <n v="2"/>
    <s v="Northfields"/>
    <n v="110"/>
    <n v="10"/>
    <n v="29.5"/>
    <n v="161"/>
    <n v="9"/>
    <n v="40"/>
    <n v="271"/>
    <n v="19"/>
    <n v="69.5"/>
    <s v="Lost 51 runs"/>
    <m/>
    <m/>
    <m/>
    <m/>
    <n v="1"/>
    <n v="19"/>
    <n v="1"/>
    <n v="0"/>
  </r>
  <r>
    <n v="2017"/>
    <d v="2017-08-20T00:00:00"/>
    <m/>
    <n v="549"/>
    <n v="1"/>
    <x v="0"/>
    <s v="Old Tenisonians"/>
    <n v="2"/>
    <s v="Clapham In"/>
    <n v="175"/>
    <n v="6"/>
    <n v="31.1666666666666"/>
    <n v="173"/>
    <n v="10"/>
    <n v="34.3333333333333"/>
    <n v="348"/>
    <n v="16"/>
    <n v="65.499999999999901"/>
    <s v="Won 4 wickets"/>
    <n v="1"/>
    <m/>
    <m/>
    <m/>
    <m/>
    <n v="16"/>
    <n v="1"/>
    <n v="0"/>
  </r>
  <r>
    <n v="2017"/>
    <d v="2017-08-27T00:00:00"/>
    <m/>
    <n v="550"/>
    <n v="1"/>
    <x v="5"/>
    <s v="Raynes Park SG"/>
    <n v="1"/>
    <s v="Bricklayer's Arms"/>
    <n v="200"/>
    <n v="5"/>
    <n v="25.3333333333333"/>
    <n v="181"/>
    <n v="5"/>
    <n v="44"/>
    <n v="381"/>
    <n v="10"/>
    <n v="69.3333333333333"/>
    <s v="Drawn"/>
    <m/>
    <n v="1"/>
    <m/>
    <m/>
    <m/>
    <n v="10"/>
    <m/>
    <m/>
  </r>
  <r>
    <n v="2017"/>
    <d v="2017-09-03T00:00:00"/>
    <m/>
    <n v="551"/>
    <n v="1"/>
    <x v="1"/>
    <s v="Shenley CS"/>
    <n v="2"/>
    <s v="Stanmore Warriors"/>
    <n v="120"/>
    <n v="10"/>
    <n v="29.8333333333333"/>
    <n v="281"/>
    <n v="7"/>
    <n v="40"/>
    <n v="401"/>
    <n v="17"/>
    <n v="69.8333333333333"/>
    <s v="Lost 161 runs"/>
    <m/>
    <m/>
    <m/>
    <m/>
    <n v="1"/>
    <n v="17"/>
    <m/>
    <m/>
  </r>
  <r>
    <n v="2017"/>
    <d v="2017-09-17T00:00:00"/>
    <m/>
    <n v="552"/>
    <n v="1"/>
    <x v="0"/>
    <s v="Imperial College"/>
    <n v="1"/>
    <s v="Salix"/>
    <n v="220"/>
    <n v="8"/>
    <n v="35"/>
    <n v="149"/>
    <n v="5"/>
    <n v="35"/>
    <n v="369"/>
    <n v="13"/>
    <n v="70"/>
    <s v="Won 71 runs"/>
    <n v="1"/>
    <m/>
    <m/>
    <m/>
    <m/>
    <n v="13"/>
    <m/>
    <m/>
  </r>
  <r>
    <n v="2017"/>
    <d v="2017-09-24T00:00:00"/>
    <m/>
    <n v="553"/>
    <n v="1"/>
    <x v="0"/>
    <s v="Hale Common"/>
    <n v="1"/>
    <s v="Hale"/>
    <n v="207"/>
    <n v="8"/>
    <n v="35"/>
    <n v="198"/>
    <n v="8"/>
    <n v="35"/>
    <n v="405"/>
    <n v="16"/>
    <n v="70"/>
    <s v="Won 9 runs"/>
    <n v="1"/>
    <m/>
    <m/>
    <m/>
    <m/>
    <n v="16"/>
    <m/>
    <m/>
  </r>
  <r>
    <n v="2018"/>
    <d v="2018-04-30T00:00:00"/>
    <m/>
    <n v="554"/>
    <n v="1"/>
    <x v="0"/>
    <s v="Perivale Park"/>
    <n v="1"/>
    <s v="Hounslow Hurricanes"/>
    <n v="79"/>
    <n v="10"/>
    <n v="29"/>
    <n v="82"/>
    <n v="2"/>
    <n v="17.8333333333333"/>
    <n v="161"/>
    <n v="12"/>
    <n v="46.8333333333333"/>
    <s v="Lost 8 wickets"/>
    <m/>
    <m/>
    <m/>
    <m/>
    <n v="1"/>
    <n v="12"/>
    <m/>
    <m/>
  </r>
  <r>
    <n v="2018"/>
    <d v="2018-05-06T00:00:00"/>
    <m/>
    <n v="555"/>
    <n v="1"/>
    <x v="1"/>
    <s v="Hilly Fields"/>
    <n v="2"/>
    <s v="Millfields"/>
    <n v="226"/>
    <n v="9"/>
    <n v="39.1666666666666"/>
    <n v="253"/>
    <n v="1"/>
    <n v="40"/>
    <n v="479"/>
    <n v="10"/>
    <n v="79.1666666666666"/>
    <s v="Lost 27 runs"/>
    <m/>
    <m/>
    <m/>
    <m/>
    <n v="1"/>
    <n v="10"/>
    <m/>
    <m/>
  </r>
  <r>
    <n v="2018"/>
    <d v="2018-05-13T00:00:00"/>
    <m/>
    <n v="556"/>
    <n v="1"/>
    <x v="1"/>
    <s v="Old Tenisonians"/>
    <n v="2"/>
    <s v="Wimbledon United"/>
    <n v="133"/>
    <n v="2"/>
    <n v="27.6666666666666"/>
    <n v="128"/>
    <n v="8"/>
    <n v="40"/>
    <n v="261"/>
    <n v="10"/>
    <n v="67.6666666666666"/>
    <s v="Won 8 wickets"/>
    <n v="1"/>
    <m/>
    <m/>
    <m/>
    <m/>
    <n v="10"/>
    <n v="1"/>
    <n v="0"/>
  </r>
  <r>
    <n v="2018"/>
    <d v="2018-05-20T00:00:00"/>
    <m/>
    <n v="557"/>
    <n v="1"/>
    <x v="0"/>
    <s v="Old Tenisonians"/>
    <n v="2"/>
    <s v="Putney"/>
    <n v="97"/>
    <n v="9"/>
    <n v="26.3333333333333"/>
    <n v="96"/>
    <n v="8"/>
    <n v="35"/>
    <n v="193"/>
    <n v="17"/>
    <n v="61.3333333333333"/>
    <s v="Won 1 wicket"/>
    <n v="1"/>
    <m/>
    <m/>
    <m/>
    <m/>
    <n v="17"/>
    <n v="1"/>
    <n v="0"/>
  </r>
  <r>
    <n v="2018"/>
    <d v="2018-05-27T00:00:00"/>
    <m/>
    <n v="558"/>
    <n v="1"/>
    <x v="1"/>
    <s v="Durston House"/>
    <n v="1"/>
    <s v="Northfields"/>
    <n v="259"/>
    <n v="9"/>
    <n v="40"/>
    <n v="206"/>
    <n v="10"/>
    <n v="39.8333333333333"/>
    <n v="465"/>
    <n v="19"/>
    <n v="79.8333333333333"/>
    <s v="Won 53 runs"/>
    <n v="1"/>
    <m/>
    <m/>
    <m/>
    <m/>
    <n v="19"/>
    <m/>
    <m/>
  </r>
  <r>
    <n v="2018"/>
    <d v="2018-06-03T00:00:00"/>
    <m/>
    <n v="559"/>
    <n v="1"/>
    <x v="1"/>
    <s v="Crown Taverners"/>
    <n v="1"/>
    <s v="Crown Taverners"/>
    <n v="212"/>
    <n v="10"/>
    <n v="35.5"/>
    <n v="175"/>
    <n v="10"/>
    <n v="39.8333333333333"/>
    <n v="387"/>
    <n v="20"/>
    <n v="75.3333333333333"/>
    <s v="Won 37 runs"/>
    <n v="1"/>
    <m/>
    <m/>
    <m/>
    <m/>
    <n v="20"/>
    <m/>
    <m/>
  </r>
  <r>
    <n v="2018"/>
    <d v="2018-06-10T00:00:00"/>
    <m/>
    <n v="560"/>
    <n v="1"/>
    <x v="0"/>
    <s v="Old Tenisonians"/>
    <n v="2"/>
    <s v="Hounslow Hurricanes"/>
    <n v="129"/>
    <n v="10"/>
    <n v="31.5"/>
    <n v="217"/>
    <n v="3"/>
    <n v="35"/>
    <n v="346"/>
    <n v="13"/>
    <n v="66.5"/>
    <s v="Lost 88 runs"/>
    <m/>
    <m/>
    <m/>
    <m/>
    <n v="1"/>
    <n v="13"/>
    <n v="1"/>
    <n v="0"/>
  </r>
  <r>
    <n v="2018"/>
    <d v="2018-06-17T00:00:00"/>
    <m/>
    <n v="561"/>
    <n v="1"/>
    <x v="0"/>
    <s v="Old Tenisonians"/>
    <n v="2"/>
    <s v="Eastside"/>
    <n v="95"/>
    <n v="10"/>
    <n v="35"/>
    <n v="215"/>
    <n v="5"/>
    <n v="20.6666666666666"/>
    <n v="310"/>
    <n v="15"/>
    <n v="55.6666666666666"/>
    <s v="Lost 120 runs"/>
    <m/>
    <m/>
    <m/>
    <m/>
    <n v="1"/>
    <n v="15"/>
    <n v="1"/>
    <n v="0"/>
  </r>
  <r>
    <n v="2018"/>
    <d v="2018-06-23T00:00:00"/>
    <m/>
    <n v="562"/>
    <n v="1"/>
    <x v="0"/>
    <s v="Barnes Common"/>
    <n v="2"/>
    <s v="St Anne's Allstars"/>
    <n v="108"/>
    <n v="6"/>
    <n v="25.1666666666666"/>
    <n v="106"/>
    <n v="10"/>
    <n v="25.8333333333333"/>
    <n v="214"/>
    <n v="16"/>
    <n v="50.999999999999901"/>
    <s v="Won 3 wickets"/>
    <n v="1"/>
    <m/>
    <m/>
    <m/>
    <m/>
    <n v="16"/>
    <m/>
    <m/>
  </r>
  <r>
    <n v="2018"/>
    <d v="2018-07-01T00:00:00"/>
    <m/>
    <n v="563"/>
    <n v="1"/>
    <x v="0"/>
    <s v="Cavendish RG"/>
    <n v="2"/>
    <s v="Gubbays"/>
    <n v="126"/>
    <n v="10"/>
    <n v="27.6666666666666"/>
    <n v="179"/>
    <n v="6"/>
    <n v="35"/>
    <n v="305"/>
    <n v="16"/>
    <n v="62.6666666666666"/>
    <s v="Lost 53 runs "/>
    <m/>
    <m/>
    <m/>
    <m/>
    <n v="1"/>
    <n v="16"/>
    <m/>
    <m/>
  </r>
  <r>
    <n v="2018"/>
    <d v="2018-07-08T00:00:00"/>
    <m/>
    <n v="564"/>
    <n v="1"/>
    <x v="0"/>
    <s v="Old Tenisonians"/>
    <n v="1"/>
    <s v="Viscount"/>
    <n v="134"/>
    <n v="10"/>
    <n v="34.3333333333333"/>
    <n v="138"/>
    <n v="3"/>
    <n v="18.3333333333333"/>
    <n v="272"/>
    <n v="13"/>
    <n v="52.6666666666666"/>
    <s v="Lost 7 wickets"/>
    <m/>
    <m/>
    <m/>
    <m/>
    <n v="1"/>
    <n v="13"/>
    <n v="1"/>
    <n v="0"/>
  </r>
  <r>
    <n v="2018"/>
    <d v="2018-07-15T00:00:00"/>
    <m/>
    <n v="565"/>
    <n v="1"/>
    <x v="0"/>
    <s v="Cottenham Park"/>
    <n v="2"/>
    <s v="Wimbledon United"/>
    <n v="112"/>
    <n v="11"/>
    <n v="18.5"/>
    <n v="222"/>
    <n v="8"/>
    <n v="35"/>
    <n v="334"/>
    <n v="19"/>
    <n v="53.5"/>
    <s v="Lost 110 runs"/>
    <m/>
    <m/>
    <m/>
    <m/>
    <n v="1"/>
    <n v="19"/>
    <m/>
    <m/>
  </r>
  <r>
    <n v="2018"/>
    <d v="2018-07-22T00:00:00"/>
    <m/>
    <n v="566"/>
    <n v="1"/>
    <x v="11"/>
    <s v="Old Tenisonians"/>
    <n v="2"/>
    <s v="Battersea Eagles"/>
    <n v="217"/>
    <n v="10"/>
    <n v="37.6666666666666"/>
    <n v="216"/>
    <n v="8"/>
    <n v="38"/>
    <n v="433"/>
    <n v="18"/>
    <n v="75.6666666666666"/>
    <s v="Won 1 wicket"/>
    <n v="1"/>
    <m/>
    <m/>
    <m/>
    <m/>
    <n v="18"/>
    <n v="1"/>
    <n v="0"/>
  </r>
  <r>
    <n v="2018"/>
    <d v="2018-08-05T00:00:00"/>
    <m/>
    <n v="567"/>
    <n v="1"/>
    <x v="0"/>
    <s v="LMPF Greenford"/>
    <n v="2"/>
    <s v="Pak"/>
    <n v="191"/>
    <n v="5"/>
    <n v="26.8333333333333"/>
    <n v="190"/>
    <n v="7"/>
    <n v="35"/>
    <n v="381"/>
    <n v="12"/>
    <n v="61.8333333333333"/>
    <s v="Won 4 wickets"/>
    <n v="1"/>
    <m/>
    <m/>
    <m/>
    <m/>
    <n v="12"/>
    <m/>
    <m/>
  </r>
  <r>
    <n v="2018"/>
    <d v="2018-08-12T00:00:00"/>
    <m/>
    <n v="568"/>
    <n v="1"/>
    <x v="0"/>
    <s v="Old Tenisonians"/>
    <n v="2"/>
    <s v="Squirrels"/>
    <n v="196"/>
    <n v="8"/>
    <n v="35"/>
    <n v="193"/>
    <n v="9"/>
    <n v="35"/>
    <n v="389"/>
    <n v="17"/>
    <n v="70"/>
    <s v="Won 2 wickets"/>
    <n v="1"/>
    <m/>
    <m/>
    <m/>
    <m/>
    <n v="17"/>
    <n v="1"/>
    <n v="0"/>
  </r>
  <r>
    <n v="2018"/>
    <d v="2018-08-19T00:00:00"/>
    <m/>
    <n v="569"/>
    <n v="1"/>
    <x v="0"/>
    <s v="Old Tenisonians"/>
    <n v="2"/>
    <s v="Clapham In"/>
    <n v="156"/>
    <n v="5"/>
    <n v="31.8333333333333"/>
    <n v="152"/>
    <n v="7"/>
    <n v="35"/>
    <n v="308"/>
    <n v="12"/>
    <n v="66.8333333333333"/>
    <s v="Won 5 wickets"/>
    <n v="1"/>
    <m/>
    <m/>
    <m/>
    <m/>
    <n v="12"/>
    <n v="1"/>
    <n v="0"/>
  </r>
  <r>
    <n v="2018"/>
    <d v="2018-09-02T00:00:00"/>
    <m/>
    <n v="570"/>
    <n v="1"/>
    <x v="1"/>
    <s v="Paulin Ground"/>
    <n v="2"/>
    <s v="Judd Street Tigers"/>
    <n v="173"/>
    <n v="5"/>
    <n v="27.3333333333333"/>
    <n v="169"/>
    <n v="7"/>
    <n v="40"/>
    <n v="342"/>
    <n v="12"/>
    <n v="67.3333333333333"/>
    <s v="Won 6 wickets"/>
    <n v="1"/>
    <m/>
    <m/>
    <m/>
    <m/>
    <n v="12"/>
    <m/>
    <m/>
  </r>
  <r>
    <n v="2018"/>
    <d v="2018-09-09T00:00:00"/>
    <m/>
    <n v="571"/>
    <n v="1"/>
    <x v="1"/>
    <s v="Raynes Park SG"/>
    <n v="2"/>
    <s v="Crossbats"/>
    <n v="154"/>
    <n v="4"/>
    <n v="19"/>
    <n v="153"/>
    <n v="10"/>
    <n v="38.3333333333333"/>
    <n v="307"/>
    <n v="14"/>
    <n v="57.3333333333333"/>
    <s v="Won 6 wickets"/>
    <n v="1"/>
    <m/>
    <m/>
    <m/>
    <m/>
    <n v="14"/>
    <m/>
    <m/>
  </r>
  <r>
    <n v="2018"/>
    <d v="2018-09-16T00:00:00"/>
    <m/>
    <n v="572"/>
    <n v="1"/>
    <x v="0"/>
    <s v="Chiswick House"/>
    <n v="1"/>
    <s v="Salix"/>
    <n v="184"/>
    <n v="7"/>
    <n v="33"/>
    <n v="188"/>
    <n v="5"/>
    <n v="35"/>
    <n v="372"/>
    <n v="12"/>
    <n v="68"/>
    <s v="Lost 5 wickets"/>
    <m/>
    <m/>
    <m/>
    <m/>
    <n v="1"/>
    <n v="12"/>
    <m/>
    <m/>
  </r>
  <r>
    <n v="2019"/>
    <d v="2019-04-13T00:00:00"/>
    <m/>
    <n v="573"/>
    <n v="1"/>
    <x v="0"/>
    <s v="Marble Hill Park"/>
    <n v="2"/>
    <s v="Crossbats"/>
    <n v="170"/>
    <n v="5"/>
    <n v="25.3333333333333"/>
    <n v="167"/>
    <n v="4"/>
    <n v="35"/>
    <n v="337"/>
    <n v="9"/>
    <n v="60.3333333333333"/>
    <s v="Won 5 wickets"/>
    <n v="1"/>
    <m/>
    <m/>
    <m/>
    <m/>
    <n v="9"/>
    <m/>
    <m/>
  </r>
  <r>
    <n v="2019"/>
    <d v="2019-04-21T00:00:00"/>
    <m/>
    <n v="574"/>
    <n v="1"/>
    <x v="1"/>
    <s v="Byfleet"/>
    <n v="2"/>
    <s v="Byfleet"/>
    <n v="164"/>
    <n v="6"/>
    <n v="28.3333333333333"/>
    <n v="161"/>
    <n v="9"/>
    <n v="40"/>
    <n v="325"/>
    <n v="15"/>
    <n v="68.3333333333333"/>
    <s v="Won 4 wickets"/>
    <n v="1"/>
    <m/>
    <m/>
    <m/>
    <m/>
    <n v="15"/>
    <m/>
    <m/>
  </r>
  <r>
    <n v="2019"/>
    <d v="2019-04-28T00:00:00"/>
    <m/>
    <n v="575"/>
    <n v="1"/>
    <x v="0"/>
    <s v="Cavendish RG"/>
    <n v="1"/>
    <s v="Gubbays"/>
    <n v="138"/>
    <n v="10"/>
    <n v="33.1666666666666"/>
    <n v="109"/>
    <n v="10"/>
    <n v="31.6666666666666"/>
    <n v="247"/>
    <n v="20"/>
    <n v="64.833333333333201"/>
    <s v="Won 29 runs"/>
    <n v="1"/>
    <m/>
    <m/>
    <m/>
    <m/>
    <n v="20"/>
    <m/>
    <m/>
  </r>
  <r>
    <n v="2019"/>
    <d v="2019-05-05T00:00:00"/>
    <m/>
    <n v="576"/>
    <n v="1"/>
    <x v="1"/>
    <s v="Hilly Fields"/>
    <n v="2"/>
    <s v="Millfields"/>
    <n v="82"/>
    <n v="10"/>
    <n v="30.1666666666666"/>
    <n v="103"/>
    <n v="10"/>
    <n v="30.8333333333333"/>
    <n v="185"/>
    <n v="20"/>
    <n v="60.999999999999901"/>
    <s v="Lost 21 runs"/>
    <m/>
    <m/>
    <m/>
    <m/>
    <n v="1"/>
    <n v="20"/>
    <m/>
    <m/>
  </r>
  <r>
    <n v="2019"/>
    <d v="2019-05-12T00:00:00"/>
    <m/>
    <n v="577"/>
    <n v="1"/>
    <x v="1"/>
    <s v="Old Tenisonians"/>
    <n v="1"/>
    <s v="Wimbledon United"/>
    <n v="201"/>
    <n v="7"/>
    <n v="40"/>
    <n v="131"/>
    <n v="10"/>
    <n v="39.8333333333333"/>
    <n v="332"/>
    <n v="17"/>
    <n v="79.8333333333333"/>
    <s v="Won 70 runs"/>
    <n v="1"/>
    <m/>
    <m/>
    <m/>
    <m/>
    <n v="17"/>
    <n v="1"/>
    <n v="0"/>
  </r>
  <r>
    <n v="2019"/>
    <d v="2019-05-19T00:00:00"/>
    <m/>
    <n v="578"/>
    <n v="1"/>
    <x v="0"/>
    <s v="Old Tenisonians"/>
    <n v="1"/>
    <s v="Kempton"/>
    <n v="182"/>
    <n v="9"/>
    <n v="35"/>
    <n v="186"/>
    <n v="6"/>
    <n v="34.8333333333333"/>
    <n v="368"/>
    <n v="15"/>
    <n v="69.8333333333333"/>
    <s v="Lost 4 wickets"/>
    <m/>
    <m/>
    <m/>
    <m/>
    <n v="1"/>
    <n v="15"/>
    <n v="1"/>
    <n v="0"/>
  </r>
  <r>
    <n v="2019"/>
    <d v="2019-05-26T00:00:00"/>
    <m/>
    <n v="579"/>
    <n v="1"/>
    <x v="1"/>
    <s v="CSSC Chiswick"/>
    <n v="2"/>
    <s v="Northfields"/>
    <n v="156"/>
    <n v="2"/>
    <n v="21.6666666666666"/>
    <n v="152"/>
    <n v="9"/>
    <n v="40"/>
    <n v="308"/>
    <n v="11"/>
    <n v="61.6666666666666"/>
    <s v="Won 8 wickets"/>
    <n v="1"/>
    <m/>
    <m/>
    <m/>
    <m/>
    <n v="11"/>
    <m/>
    <m/>
  </r>
  <r>
    <n v="2019"/>
    <d v="2019-06-02T00:00:00"/>
    <m/>
    <n v="580"/>
    <n v="1"/>
    <x v="1"/>
    <s v="Wycombe House"/>
    <n v="1"/>
    <s v="Brentham"/>
    <n v="313"/>
    <n v="6"/>
    <n v="40"/>
    <n v="124"/>
    <n v="8"/>
    <n v="40"/>
    <n v="437"/>
    <n v="14"/>
    <n v="80"/>
    <s v="Won 189 runs"/>
    <n v="1"/>
    <m/>
    <m/>
    <m/>
    <m/>
    <n v="14"/>
    <m/>
    <m/>
  </r>
  <r>
    <n v="2019"/>
    <d v="2019-06-09T00:00:00"/>
    <m/>
    <n v="581"/>
    <n v="1"/>
    <x v="0"/>
    <s v="Old Tenisonians"/>
    <n v="1"/>
    <s v="Plastics"/>
    <n v="242"/>
    <n v="5"/>
    <n v="35"/>
    <n v="90"/>
    <n v="10"/>
    <n v="20.3333333333333"/>
    <n v="332"/>
    <n v="15"/>
    <n v="55.3333333333333"/>
    <s v="Won 152 runs"/>
    <n v="1"/>
    <m/>
    <m/>
    <m/>
    <m/>
    <n v="15"/>
    <n v="1"/>
    <n v="0"/>
  </r>
  <r>
    <n v="2019"/>
    <d v="2019-06-16T00:00:00"/>
    <m/>
    <n v="582"/>
    <n v="1"/>
    <x v="0"/>
    <s v="Crown Taverners"/>
    <n v="1"/>
    <s v="Crown Taverners"/>
    <n v="179"/>
    <n v="7"/>
    <n v="35"/>
    <n v="63"/>
    <n v="10"/>
    <n v="25.5"/>
    <n v="242"/>
    <n v="17"/>
    <n v="60.5"/>
    <s v="Won 116 runs"/>
    <n v="1"/>
    <m/>
    <m/>
    <m/>
    <m/>
    <n v="17"/>
    <m/>
    <m/>
  </r>
  <r>
    <n v="2019"/>
    <d v="2019-06-22T00:00:00"/>
    <m/>
    <n v="583"/>
    <n v="1"/>
    <x v="0"/>
    <s v="Ealing Central SG"/>
    <n v="2"/>
    <s v="St Anne's Allstars"/>
    <n v="153"/>
    <n v="10"/>
    <n v="32.3333333333333"/>
    <n v="178"/>
    <n v="3"/>
    <n v="35"/>
    <n v="331"/>
    <n v="13"/>
    <n v="67.3333333333333"/>
    <s v="Lost 25 runs"/>
    <m/>
    <m/>
    <m/>
    <m/>
    <n v="1"/>
    <n v="13"/>
    <m/>
    <m/>
  </r>
  <r>
    <n v="2019"/>
    <d v="2019-06-30T00:00:00"/>
    <m/>
    <n v="584"/>
    <n v="1"/>
    <x v="1"/>
    <s v="Teddington Town"/>
    <n v="1"/>
    <s v="Teddington Town"/>
    <n v="181"/>
    <n v="10"/>
    <n v="30.8333333333333"/>
    <n v="111"/>
    <n v="10"/>
    <n v="31"/>
    <n v="292"/>
    <n v="20"/>
    <n v="61.8333333333333"/>
    <s v="Won 70 runs"/>
    <n v="1"/>
    <m/>
    <m/>
    <m/>
    <m/>
    <n v="20"/>
    <m/>
    <m/>
  </r>
  <r>
    <n v="2019"/>
    <d v="2019-07-07T00:00:00"/>
    <m/>
    <n v="585"/>
    <n v="1"/>
    <x v="0"/>
    <s v="Wycombe House"/>
    <n v="1"/>
    <s v="Whalers"/>
    <n v="207"/>
    <n v="10"/>
    <n v="34.6666666666666"/>
    <n v="138"/>
    <n v="10"/>
    <n v="32.3333333333333"/>
    <n v="345"/>
    <n v="20"/>
    <n v="66.999999999999901"/>
    <s v="Won 69 runs"/>
    <n v="1"/>
    <m/>
    <m/>
    <m/>
    <m/>
    <n v="20"/>
    <m/>
    <m/>
  </r>
  <r>
    <n v="2019"/>
    <d v="2019-07-14T00:00:00"/>
    <m/>
    <n v="586"/>
    <n v="1"/>
    <x v="0"/>
    <s v="Cottenham Park"/>
    <n v="1"/>
    <s v="West London"/>
    <n v="233"/>
    <n v="6"/>
    <n v="35"/>
    <n v="125"/>
    <n v="10"/>
    <n v="29.3333333333333"/>
    <n v="358"/>
    <n v="16"/>
    <n v="64.3333333333333"/>
    <s v="Won 108 runs"/>
    <n v="1"/>
    <m/>
    <m/>
    <m/>
    <m/>
    <n v="16"/>
    <m/>
    <m/>
  </r>
  <r>
    <n v="2019"/>
    <d v="2019-07-21T00:00:00"/>
    <m/>
    <n v="587"/>
    <n v="1"/>
    <x v="1"/>
    <s v="Old Tenisonians"/>
    <n v="1"/>
    <s v="Battersea Eagles"/>
    <n v="199"/>
    <n v="8"/>
    <n v="40"/>
    <n v="180"/>
    <n v="10"/>
    <n v="39"/>
    <n v="379"/>
    <n v="18"/>
    <n v="79"/>
    <s v="Won 19 runs"/>
    <n v="1"/>
    <m/>
    <m/>
    <m/>
    <m/>
    <n v="18"/>
    <n v="1"/>
    <n v="0"/>
  </r>
  <r>
    <n v="2019"/>
    <d v="2019-08-04T00:00:00"/>
    <m/>
    <n v="588"/>
    <n v="1"/>
    <x v="0"/>
    <s v="Old Tenisonians"/>
    <n v="1"/>
    <s v="Pak"/>
    <n v="185"/>
    <n v="5"/>
    <n v="35"/>
    <n v="160"/>
    <n v="10"/>
    <n v="33.1666666666666"/>
    <n v="345"/>
    <n v="15"/>
    <n v="68.1666666666666"/>
    <s v="Won 25 runs"/>
    <n v="1"/>
    <m/>
    <m/>
    <m/>
    <m/>
    <n v="15"/>
    <n v="1"/>
    <n v="0"/>
  </r>
  <r>
    <n v="2019"/>
    <d v="2019-08-11T00:00:00"/>
    <m/>
    <n v="589"/>
    <n v="1"/>
    <x v="1"/>
    <s v="Wycombe House"/>
    <n v="1"/>
    <s v="Northfields"/>
    <n v="246"/>
    <n v="10"/>
    <n v="39.3333333333333"/>
    <n v="179"/>
    <n v="7"/>
    <n v="40"/>
    <n v="425"/>
    <n v="17"/>
    <n v="79.3333333333333"/>
    <s v="Won 67 runs"/>
    <n v="1"/>
    <m/>
    <m/>
    <m/>
    <m/>
    <n v="17"/>
    <m/>
    <m/>
  </r>
  <r>
    <n v="2019"/>
    <d v="2019-08-18T00:00:00"/>
    <m/>
    <n v="590"/>
    <n v="1"/>
    <x v="0"/>
    <s v="Old Tenisonians"/>
    <n v="2"/>
    <s v="Clapham In"/>
    <n v="128"/>
    <n v="10"/>
    <n v="34.6666666666666"/>
    <n v="177"/>
    <n v="6"/>
    <n v="35"/>
    <n v="305"/>
    <n v="16"/>
    <n v="69.6666666666666"/>
    <s v="Lost 49 runs"/>
    <m/>
    <m/>
    <m/>
    <m/>
    <n v="1"/>
    <n v="16"/>
    <n v="1"/>
    <n v="0"/>
  </r>
  <r>
    <n v="2019"/>
    <d v="2019-08-25T00:00:00"/>
    <m/>
    <n v="591"/>
    <n v="1"/>
    <x v="0"/>
    <s v="Abbey RG"/>
    <n v="1"/>
    <s v="Bricklayer's Arms"/>
    <n v="247"/>
    <n v="6"/>
    <n v="35"/>
    <n v="170"/>
    <n v="5"/>
    <n v="35"/>
    <n v="417"/>
    <n v="11"/>
    <n v="70"/>
    <s v="Won 77 runs"/>
    <n v="1"/>
    <m/>
    <m/>
    <m/>
    <m/>
    <n v="11"/>
    <m/>
    <m/>
  </r>
  <r>
    <n v="2019"/>
    <d v="2019-09-01T00:00:00"/>
    <m/>
    <n v="592"/>
    <n v="1"/>
    <x v="1"/>
    <s v="Paulin Ground"/>
    <n v="1"/>
    <s v="Winchmore Hill Tigers"/>
    <n v="198"/>
    <n v="9"/>
    <n v="40"/>
    <n v="199"/>
    <n v="7"/>
    <n v="38.1666666666666"/>
    <n v="397"/>
    <n v="16"/>
    <n v="78.1666666666666"/>
    <s v="Lost 3 wickets"/>
    <m/>
    <m/>
    <m/>
    <m/>
    <n v="1"/>
    <n v="16"/>
    <m/>
    <m/>
  </r>
  <r>
    <n v="2019"/>
    <d v="2019-09-07T00:00:00"/>
    <m/>
    <n v="593"/>
    <n v="1"/>
    <x v="0"/>
    <s v="Haydons Road RG"/>
    <n v="1"/>
    <s v="Squirrels"/>
    <n v="180"/>
    <n v="6"/>
    <n v="35"/>
    <n v="129"/>
    <n v="9"/>
    <n v="29.1666666666666"/>
    <n v="309"/>
    <n v="15"/>
    <n v="64.1666666666666"/>
    <s v="Won 41 runs"/>
    <n v="1"/>
    <m/>
    <m/>
    <m/>
    <m/>
    <n v="15"/>
    <m/>
    <m/>
  </r>
  <r>
    <n v="2019"/>
    <d v="2019-09-15T00:00:00"/>
    <m/>
    <n v="594"/>
    <n v="1"/>
    <x v="0"/>
    <s v="Chiswick House"/>
    <n v="2"/>
    <s v="Salix"/>
    <n v="149"/>
    <n v="1"/>
    <n v="20.6666666666666"/>
    <n v="145"/>
    <n v="10"/>
    <n v="33.1666666666666"/>
    <n v="294"/>
    <n v="11"/>
    <n v="53.833333333333201"/>
    <s v="Won 9 wickets"/>
    <n v="1"/>
    <m/>
    <m/>
    <m/>
    <m/>
    <n v="11"/>
    <m/>
    <m/>
  </r>
  <r>
    <n v="2019"/>
    <d v="2019-09-21T00:00:00"/>
    <m/>
    <n v="595"/>
    <n v="1"/>
    <x v="0"/>
    <s v="Marble Hill Park"/>
    <n v="1"/>
    <s v="Crossbats"/>
    <n v="303"/>
    <n v="7"/>
    <n v="35"/>
    <n v="189"/>
    <n v="6"/>
    <n v="35"/>
    <n v="492"/>
    <n v="13"/>
    <n v="70"/>
    <s v="Won 114 runs"/>
    <n v="1"/>
    <m/>
    <m/>
    <m/>
    <m/>
    <n v="13"/>
    <m/>
    <m/>
  </r>
  <r>
    <n v="2019"/>
    <d v="2019-09-22T00:00:00"/>
    <m/>
    <n v="596"/>
    <n v="1"/>
    <x v="3"/>
    <s v="Hale Common"/>
    <n v="1"/>
    <s v="Hale"/>
    <n v="187"/>
    <n v="9"/>
    <n v="30"/>
    <n v="111"/>
    <n v="3"/>
    <n v="30"/>
    <n v="298"/>
    <n v="12"/>
    <n v="60"/>
    <s v="Won 76 runs"/>
    <n v="1"/>
    <m/>
    <m/>
    <m/>
    <m/>
    <n v="12"/>
    <m/>
    <m/>
  </r>
  <r>
    <n v="2020"/>
    <d v="2020-07-19T00:00:00"/>
    <m/>
    <n v="597"/>
    <n v="1"/>
    <x v="1"/>
    <s v="Old Tenisonians"/>
    <n v="1"/>
    <s v="Battersea Eagles"/>
    <n v="184"/>
    <n v="10"/>
    <n v="39.5"/>
    <n v="164"/>
    <n v="10"/>
    <n v="35"/>
    <n v="348"/>
    <n v="20"/>
    <n v="74.5"/>
    <s v="Won 20 runs"/>
    <n v="1"/>
    <m/>
    <m/>
    <m/>
    <m/>
    <n v="20"/>
    <n v="1"/>
    <n v="0"/>
  </r>
  <r>
    <n v="2020"/>
    <d v="2020-07-26T00:00:00"/>
    <m/>
    <n v="598"/>
    <n v="1"/>
    <x v="1"/>
    <s v="Abbey RG"/>
    <n v="1"/>
    <s v="Bricklayer's Arms"/>
    <n v="200"/>
    <n v="9"/>
    <n v="40"/>
    <n v="201"/>
    <n v="4"/>
    <n v="38"/>
    <n v="401"/>
    <n v="13"/>
    <n v="78"/>
    <s v="Lost 6 wickets"/>
    <m/>
    <m/>
    <m/>
    <m/>
    <n v="1"/>
    <n v="13"/>
    <m/>
    <m/>
  </r>
  <r>
    <n v="2020"/>
    <d v="2020-08-02T00:00:00"/>
    <m/>
    <n v="599"/>
    <n v="1"/>
    <x v="0"/>
    <s v="Old Tenisonians"/>
    <n v="1"/>
    <s v="Kempton"/>
    <n v="252"/>
    <n v="7"/>
    <n v="35"/>
    <n v="213"/>
    <n v="10"/>
    <n v="34.8333333333333"/>
    <n v="465"/>
    <n v="17"/>
    <n v="69.8333333333333"/>
    <s v="Won 39 runs"/>
    <n v="1"/>
    <m/>
    <m/>
    <m/>
    <m/>
    <n v="17"/>
    <n v="1"/>
    <n v="0"/>
  </r>
  <r>
    <n v="2020"/>
    <d v="2020-08-09T00:00:00"/>
    <m/>
    <n v="600"/>
    <n v="1"/>
    <x v="1"/>
    <s v="Durston House"/>
    <n v="1"/>
    <s v="Northfields"/>
    <n v="98"/>
    <n v="10"/>
    <n v="23"/>
    <n v="82"/>
    <n v="10"/>
    <n v="38.3333333333333"/>
    <n v="180"/>
    <n v="20"/>
    <n v="61.3333333333333"/>
    <s v="Won 17 runs"/>
    <n v="1"/>
    <m/>
    <m/>
    <m/>
    <m/>
    <n v="20"/>
    <m/>
    <m/>
  </r>
  <r>
    <n v="2020"/>
    <d v="2020-08-16T00:00:00"/>
    <m/>
    <n v="601"/>
    <n v="1"/>
    <x v="0"/>
    <s v="Old Tenisonians"/>
    <n v="1"/>
    <s v="Clapham In"/>
    <n v="246"/>
    <n v="5"/>
    <n v="35"/>
    <n v="148"/>
    <n v="7"/>
    <n v="35"/>
    <n v="394"/>
    <n v="12"/>
    <n v="70"/>
    <s v="Won 98 runs"/>
    <n v="1"/>
    <m/>
    <m/>
    <m/>
    <m/>
    <n v="12"/>
    <n v="1"/>
    <n v="0"/>
  </r>
  <r>
    <n v="2020"/>
    <d v="2020-08-23T00:00:00"/>
    <m/>
    <n v="602"/>
    <n v="1"/>
    <x v="0"/>
    <s v="Old Tenisonians"/>
    <n v="2"/>
    <s v="Bricklayer's Arms"/>
    <n v="116"/>
    <n v="5"/>
    <n v="21.1666666666666"/>
    <n v="110"/>
    <n v="10"/>
    <n v="34.5"/>
    <n v="226"/>
    <n v="15"/>
    <n v="55.6666666666666"/>
    <s v="Won 5 wickets"/>
    <n v="1"/>
    <m/>
    <m/>
    <m/>
    <m/>
    <n v="15"/>
    <n v="1"/>
    <n v="0"/>
  </r>
  <r>
    <n v="2020"/>
    <d v="2020-08-31T00:00:00"/>
    <m/>
    <n v="603"/>
    <n v="1"/>
    <x v="1"/>
    <s v="Paulin Ground"/>
    <n v="2"/>
    <s v="Winchmore Hill Tigers"/>
    <n v="187"/>
    <n v="10"/>
    <n v="40"/>
    <n v="145"/>
    <n v="11"/>
    <n v="38.6666666666666"/>
    <n v="332"/>
    <n v="21"/>
    <n v="78.6666666666666"/>
    <s v="Won 42 runs"/>
    <n v="1"/>
    <m/>
    <m/>
    <m/>
    <m/>
    <n v="21"/>
    <m/>
    <m/>
  </r>
  <r>
    <n v="2020"/>
    <d v="2020-09-05T00:00:00"/>
    <m/>
    <n v="604"/>
    <n v="1"/>
    <x v="1"/>
    <s v="Long Ditton RG"/>
    <n v="1"/>
    <s v="Squirrels"/>
    <n v="132"/>
    <n v="10"/>
    <n v="30.3333333333333"/>
    <n v="135"/>
    <n v="9"/>
    <n v="30.5"/>
    <n v="267"/>
    <n v="19"/>
    <n v="60.8333333333333"/>
    <s v="Lost 1 wicket"/>
    <m/>
    <m/>
    <m/>
    <m/>
    <n v="1"/>
    <n v="19"/>
    <m/>
    <m/>
  </r>
  <r>
    <n v="2020"/>
    <d v="2020-09-06T00:00:00"/>
    <m/>
    <n v="605"/>
    <n v="1"/>
    <x v="0"/>
    <s v="Wycombe House"/>
    <n v="1"/>
    <s v="Millfields"/>
    <n v="225"/>
    <n v="8"/>
    <n v="35"/>
    <n v="88"/>
    <n v="10"/>
    <n v="24"/>
    <n v="313"/>
    <n v="18"/>
    <n v="59"/>
    <s v="Won 137 runs"/>
    <n v="1"/>
    <m/>
    <m/>
    <m/>
    <m/>
    <n v="18"/>
    <m/>
    <m/>
  </r>
  <r>
    <n v="2020"/>
    <d v="2020-09-13T00:00:00"/>
    <m/>
    <n v="606"/>
    <n v="1"/>
    <x v="1"/>
    <s v="Holtwhites Trinibis"/>
    <n v="2"/>
    <s v="Holtwhites Trinibis"/>
    <n v="198"/>
    <n v="7"/>
    <n v="35"/>
    <n v="194"/>
    <n v="4"/>
    <n v="40"/>
    <n v="392"/>
    <n v="11"/>
    <n v="75"/>
    <s v="Won 7 wickets"/>
    <n v="1"/>
    <m/>
    <m/>
    <m/>
    <m/>
    <n v="11"/>
    <m/>
    <m/>
  </r>
  <r>
    <n v="2020"/>
    <d v="2020-09-20T00:00:00"/>
    <m/>
    <n v="607"/>
    <n v="1"/>
    <x v="1"/>
    <s v="Haydons Road RG"/>
    <n v="2"/>
    <s v="Salix"/>
    <n v="141"/>
    <n v="7"/>
    <n v="35.1666666666666"/>
    <n v="140"/>
    <n v="11"/>
    <n v="35.1666666666666"/>
    <n v="281"/>
    <n v="18"/>
    <n v="70.333333333333201"/>
    <s v="Won 4 wickets"/>
    <n v="1"/>
    <m/>
    <m/>
    <m/>
    <m/>
    <n v="18"/>
    <m/>
    <m/>
  </r>
  <r>
    <n v="2021"/>
    <d v="2021-04-10T00:00:00"/>
    <m/>
    <n v="608"/>
    <n v="1"/>
    <x v="0"/>
    <s v="Marble Hill Park"/>
    <n v="1"/>
    <s v="Crossbats"/>
    <n v="202"/>
    <n v="7"/>
    <n v="35"/>
    <n v="194"/>
    <n v="7"/>
    <n v="35"/>
    <n v="396"/>
    <n v="14"/>
    <n v="70"/>
    <s v="Won 8 runs"/>
    <n v="1"/>
    <m/>
    <m/>
    <m/>
    <m/>
    <n v="14"/>
    <n v="5"/>
    <n v="19"/>
  </r>
  <r>
    <n v="2021"/>
    <d v="2021-04-25T00:00:00"/>
    <m/>
    <n v="609"/>
    <n v="1"/>
    <x v="0"/>
    <s v="Byfleet"/>
    <n v="2"/>
    <s v="Byfleet"/>
    <n v="184"/>
    <n v="6"/>
    <n v="35"/>
    <n v="185"/>
    <n v="6"/>
    <n v="35"/>
    <n v="369"/>
    <n v="12"/>
    <n v="70"/>
    <s v="Won 4 wickets"/>
    <n v="1"/>
    <m/>
    <m/>
    <m/>
    <m/>
    <n v="12"/>
    <n v="3"/>
    <n v="3"/>
  </r>
  <r>
    <n v="2021"/>
    <d v="2021-05-02T00:00:00"/>
    <m/>
    <n v="610"/>
    <n v="1"/>
    <x v="1"/>
    <s v="F.W.E. Goates MG"/>
    <n v="2"/>
    <s v="Binfield"/>
    <n v="188"/>
    <n v="7"/>
    <n v="38.1666666666666"/>
    <n v="187"/>
    <n v="7"/>
    <n v="40"/>
    <n v="375"/>
    <n v="14"/>
    <n v="78.1666666666666"/>
    <s v="Won 3 wickets"/>
    <n v="1"/>
    <m/>
    <m/>
    <m/>
    <m/>
    <n v="14"/>
    <n v="4"/>
    <n v="11"/>
  </r>
  <r>
    <n v="2021"/>
    <d v="2021-05-30T00:00:00"/>
    <m/>
    <n v="611"/>
    <n v="1"/>
    <x v="1"/>
    <s v="Wycombe House"/>
    <n v="2"/>
    <s v="St Anne's Allstars"/>
    <n v="172"/>
    <n v="6"/>
    <n v="29.3333333333333"/>
    <n v="171"/>
    <n v="10"/>
    <n v="39.5"/>
    <n v="343"/>
    <n v="16"/>
    <n v="68.8333333333333"/>
    <s v="Won 4 wickets"/>
    <n v="1"/>
    <m/>
    <m/>
    <m/>
    <m/>
    <n v="16"/>
    <n v="16"/>
    <n v="6"/>
  </r>
  <r>
    <n v="2021"/>
    <d v="2021-06-06T00:00:00"/>
    <m/>
    <n v="612"/>
    <n v="1"/>
    <x v="1"/>
    <s v="Old Tenisonians"/>
    <n v="2"/>
    <s v="Plastics"/>
    <n v="97"/>
    <n v="10"/>
    <n v="21.5"/>
    <n v="179"/>
    <n v="10"/>
    <n v="31.3333333333333"/>
    <n v="276"/>
    <n v="20"/>
    <n v="52.8333333333333"/>
    <s v="Lost 82 runs"/>
    <m/>
    <m/>
    <m/>
    <m/>
    <n v="1"/>
    <n v="20"/>
    <n v="3"/>
    <n v="4"/>
  </r>
  <r>
    <n v="2021"/>
    <d v="2021-06-13T00:00:00"/>
    <m/>
    <n v="613"/>
    <n v="1"/>
    <x v="1"/>
    <s v="Teddington Town"/>
    <n v="1"/>
    <s v="Teddington Town"/>
    <n v="148"/>
    <n v="10"/>
    <n v="37.5"/>
    <n v="151"/>
    <n v="6"/>
    <n v="39.6666666666666"/>
    <n v="299"/>
    <n v="16"/>
    <n v="77.1666666666666"/>
    <s v="Lost 4 wickets"/>
    <m/>
    <m/>
    <m/>
    <m/>
    <n v="1"/>
    <n v="16"/>
    <n v="15"/>
    <n v="12"/>
  </r>
  <r>
    <n v="2021"/>
    <d v="2021-06-20T00:00:00"/>
    <m/>
    <n v="614"/>
    <n v="1"/>
    <x v="0"/>
    <s v="Chiswick House"/>
    <n v="1"/>
    <s v="Salix"/>
    <n v="143"/>
    <n v="8"/>
    <n v="35"/>
    <n v="145"/>
    <n v="4"/>
    <n v="30.8333333333333"/>
    <n v="288"/>
    <n v="12"/>
    <n v="65.8333333333333"/>
    <s v="Lost 6 wickets"/>
    <m/>
    <m/>
    <m/>
    <m/>
    <n v="1"/>
    <n v="12"/>
    <n v="3"/>
    <n v="2"/>
  </r>
  <r>
    <n v="2021"/>
    <d v="2021-06-27T00:00:00"/>
    <m/>
    <n v="615"/>
    <n v="1"/>
    <x v="7"/>
    <s v="Old Tenisonians"/>
    <n v="2"/>
    <s v="Ottershaw"/>
    <n v="77"/>
    <n v="6"/>
    <n v="13"/>
    <n v="76"/>
    <n v="4"/>
    <n v="20"/>
    <n v="153"/>
    <n v="10"/>
    <n v="33"/>
    <s v="Won 4 wickets"/>
    <n v="1"/>
    <m/>
    <m/>
    <m/>
    <m/>
    <n v="10"/>
    <n v="6"/>
    <n v="4"/>
  </r>
  <r>
    <n v="2021"/>
    <d v="2021-06-27T00:00:00"/>
    <m/>
    <n v="616"/>
    <n v="1"/>
    <x v="8"/>
    <s v="Old Tenisonians"/>
    <n v="2"/>
    <s v="Ottershaw"/>
    <n v="86"/>
    <n v="2"/>
    <n v="18.6666666666666"/>
    <n v="85"/>
    <n v="5"/>
    <n v="25"/>
    <n v="171"/>
    <n v="7"/>
    <n v="43.6666666666666"/>
    <s v="Won 8 wickets"/>
    <n v="1"/>
    <m/>
    <m/>
    <m/>
    <m/>
    <n v="7"/>
    <n v="2"/>
    <n v="1"/>
  </r>
  <r>
    <n v="2021"/>
    <d v="2021-07-04T00:00:00"/>
    <m/>
    <n v="617"/>
    <n v="1"/>
    <x v="0"/>
    <s v="CSSC Chiswick"/>
    <n v="2"/>
    <s v="Whalers"/>
    <n v="102"/>
    <n v="8"/>
    <n v="29.1666666666666"/>
    <n v="101"/>
    <n v="7"/>
    <n v="35"/>
    <n v="203"/>
    <n v="15"/>
    <n v="64.1666666666666"/>
    <s v="Won 2 wickets"/>
    <n v="1"/>
    <m/>
    <m/>
    <m/>
    <m/>
    <n v="15"/>
    <n v="5"/>
    <n v="1"/>
  </r>
  <r>
    <n v="2021"/>
    <d v="2021-07-11T00:00:00"/>
    <m/>
    <n v="618"/>
    <n v="1"/>
    <x v="0"/>
    <s v="Cottenham Park"/>
    <n v="1"/>
    <s v="Wimbledon United"/>
    <n v="151"/>
    <n v="9"/>
    <n v="35"/>
    <n v="52"/>
    <n v="10"/>
    <n v="25"/>
    <n v="203"/>
    <n v="19"/>
    <n v="60"/>
    <s v="Won 99 runs"/>
    <n v="1"/>
    <m/>
    <m/>
    <m/>
    <m/>
    <n v="19"/>
    <n v="16"/>
    <n v="1"/>
  </r>
  <r>
    <n v="2021"/>
    <d v="2021-07-18T00:00:00"/>
    <m/>
    <n v="619"/>
    <n v="1"/>
    <x v="0"/>
    <s v="Normandy"/>
    <n v="1"/>
    <s v="Mpingwe"/>
    <n v="193"/>
    <n v="9"/>
    <n v="35"/>
    <n v="176"/>
    <n v="6"/>
    <n v="35"/>
    <n v="369"/>
    <n v="15"/>
    <n v="70"/>
    <s v="Won 17 runs"/>
    <n v="1"/>
    <m/>
    <m/>
    <m/>
    <m/>
    <n v="15"/>
    <n v="10"/>
    <n v="7"/>
  </r>
  <r>
    <n v="2021"/>
    <d v="2021-07-25T00:00:00"/>
    <m/>
    <n v="620"/>
    <n v="1"/>
    <x v="0"/>
    <s v="Abbey RG"/>
    <n v="2"/>
    <s v="Bricklayer's Arms"/>
    <m/>
    <m/>
    <m/>
    <n v="8"/>
    <n v="0"/>
    <n v="1.6666666666666601"/>
    <n v="8"/>
    <n v="0"/>
    <n v="1.6666666666666601"/>
    <s v="Abandoned"/>
    <m/>
    <m/>
    <n v="1"/>
    <m/>
    <m/>
    <n v="0"/>
    <n v="0"/>
    <n v="2"/>
  </r>
  <r>
    <n v="2021"/>
    <d v="2021-08-15T00:00:00"/>
    <m/>
    <n v="621"/>
    <n v="1"/>
    <x v="1"/>
    <s v="Wycombe House"/>
    <n v="1"/>
    <s v="Clapham In"/>
    <n v="205"/>
    <n v="8"/>
    <n v="40"/>
    <n v="206"/>
    <n v="5"/>
    <n v="38.8333333333333"/>
    <n v="411"/>
    <n v="13"/>
    <n v="78.8333333333333"/>
    <s v="Lost 5 wickets"/>
    <m/>
    <m/>
    <m/>
    <m/>
    <n v="1"/>
    <n v="13"/>
    <n v="8"/>
    <n v="4"/>
  </r>
  <r>
    <n v="2021"/>
    <d v="2021-08-22T00:00:00"/>
    <m/>
    <n v="622"/>
    <n v="1"/>
    <x v="0"/>
    <s v="Old Tenisonians"/>
    <n v="2"/>
    <s v="Bricklayer's Arms"/>
    <n v="101"/>
    <n v="2"/>
    <n v="28.6666666666666"/>
    <n v="131"/>
    <n v="8"/>
    <n v="35"/>
    <n v="232"/>
    <n v="10"/>
    <n v="63.6666666666666"/>
    <s v="Abandoned"/>
    <m/>
    <m/>
    <n v="1"/>
    <m/>
    <m/>
    <n v="10"/>
    <n v="9"/>
    <n v="9"/>
  </r>
  <r>
    <n v="2021"/>
    <d v="2021-08-29T00:00:00"/>
    <m/>
    <n v="623"/>
    <n v="1"/>
    <x v="1"/>
    <s v="Old Tenisonians"/>
    <n v="2"/>
    <s v="Mpingwe"/>
    <n v="155"/>
    <n v="7"/>
    <n v="37.1666666666666"/>
    <n v="154"/>
    <n v="8"/>
    <n v="40"/>
    <n v="309"/>
    <n v="15"/>
    <n v="77.1666666666666"/>
    <s v="Won 3 wickets"/>
    <n v="1"/>
    <m/>
    <m/>
    <m/>
    <m/>
    <n v="15"/>
    <n v="7"/>
    <n v="8"/>
  </r>
  <r>
    <n v="2021"/>
    <d v="2021-09-04T00:00:00"/>
    <m/>
    <n v="624"/>
    <n v="1"/>
    <x v="0"/>
    <s v="Long Ditton RG"/>
    <n v="2"/>
    <s v="Squirrels"/>
    <n v="127"/>
    <n v="10"/>
    <n v="31.1666666666666"/>
    <n v="191"/>
    <n v="9"/>
    <n v="35"/>
    <n v="318"/>
    <n v="19"/>
    <n v="66.1666666666666"/>
    <s v="Lost 64 runs"/>
    <m/>
    <m/>
    <m/>
    <m/>
    <n v="1"/>
    <n v="19"/>
    <n v="12"/>
    <n v="1"/>
  </r>
  <r>
    <n v="2021"/>
    <d v="2021-09-05T00:00:00"/>
    <m/>
    <n v="625"/>
    <n v="1"/>
    <x v="0"/>
    <s v="Wycombe House"/>
    <n v="2"/>
    <s v="Millfields"/>
    <n v="204"/>
    <n v="4"/>
    <n v="31.3333333333333"/>
    <n v="201"/>
    <n v="10"/>
    <n v="35"/>
    <n v="405"/>
    <n v="14"/>
    <n v="66.3333333333333"/>
    <s v="Won 6 wickets"/>
    <n v="1"/>
    <m/>
    <m/>
    <m/>
    <m/>
    <n v="14"/>
    <n v="14"/>
    <n v="16"/>
  </r>
  <r>
    <n v="2021"/>
    <d v="2021-09-12T00:00:00"/>
    <m/>
    <n v="626"/>
    <n v="1"/>
    <x v="1"/>
    <s v="Holtwhites Trinibis"/>
    <n v="1"/>
    <s v="Holtwhites Trinibis"/>
    <n v="275"/>
    <n v="8"/>
    <n v="40"/>
    <n v="185"/>
    <n v="7"/>
    <n v="40"/>
    <n v="460"/>
    <n v="15"/>
    <n v="80"/>
    <s v="Won 90 runs"/>
    <n v="1"/>
    <m/>
    <m/>
    <m/>
    <m/>
    <n v="15"/>
    <n v="27"/>
    <n v="7"/>
  </r>
  <r>
    <n v="2021"/>
    <d v="2021-09-19T00:00:00"/>
    <m/>
    <n v="627"/>
    <n v="1"/>
    <x v="0"/>
    <s v="Nursery Road RG"/>
    <n v="1"/>
    <s v="Salix"/>
    <n v="22"/>
    <n v="0"/>
    <n v="4.5"/>
    <m/>
    <m/>
    <m/>
    <n v="22"/>
    <n v="0"/>
    <n v="4.5"/>
    <s v="Abandoned"/>
    <m/>
    <m/>
    <n v="1"/>
    <m/>
    <m/>
    <n v="0"/>
    <n v="0"/>
    <n v="0"/>
  </r>
  <r>
    <n v="2021"/>
    <d v="2021-09-26T00:00:00"/>
    <m/>
    <n v="628"/>
    <n v="1"/>
    <x v="0"/>
    <s v="Lampton School"/>
    <n v="1"/>
    <s v="Chiswick"/>
    <n v="183"/>
    <n v="10"/>
    <n v="35"/>
    <n v="141"/>
    <n v="10"/>
    <n v="32.5"/>
    <n v="324"/>
    <n v="20"/>
    <n v="67.5"/>
    <s v="Won 42 runs"/>
    <n v="1"/>
    <m/>
    <m/>
    <m/>
    <m/>
    <n v="20"/>
    <n v="13"/>
    <n v="10"/>
  </r>
  <r>
    <n v="2021"/>
    <d v="2021-10-03T00:00:00"/>
    <m/>
    <n v="629"/>
    <n v="1"/>
    <x v="0"/>
    <s v="New Romney"/>
    <n v="2"/>
    <s v="New Romney and Littlestone"/>
    <n v="206"/>
    <n v="5"/>
    <n v="32.5"/>
    <n v="203"/>
    <n v="10"/>
    <n v="35"/>
    <n v="409"/>
    <n v="15"/>
    <n v="67.5"/>
    <s v="Won 5 wickets"/>
    <n v="1"/>
    <m/>
    <m/>
    <m/>
    <m/>
    <n v="15"/>
    <n v="13"/>
    <n v="10"/>
  </r>
  <r>
    <n v="2022"/>
    <d v="2022-04-09T00:00:00"/>
    <m/>
    <n v="630"/>
    <n v="1"/>
    <x v="0"/>
    <s v="Marble Hill Park"/>
    <n v="2"/>
    <s v="Crossbats"/>
    <n v="109"/>
    <n v="10"/>
    <n v="31.3333333333333"/>
    <n v="181"/>
    <n v="7"/>
    <n v="35"/>
    <n v="290"/>
    <n v="17"/>
    <n v="66.3333333333333"/>
    <s v="Lost 72 runs"/>
    <m/>
    <m/>
    <m/>
    <m/>
    <n v="1"/>
    <n v="17"/>
    <n v="1"/>
    <n v="0"/>
  </r>
  <r>
    <n v="2022"/>
    <d v="2022-04-17T00:00:00"/>
    <m/>
    <n v="631"/>
    <n v="1"/>
    <x v="0"/>
    <s v="Hollyfield School"/>
    <n v="1"/>
    <s v="Hook and Southborough"/>
    <n v="170"/>
    <n v="10"/>
    <n v="37.8333333333333"/>
    <n v="80"/>
    <n v="10"/>
    <n v="29.6666666666666"/>
    <n v="250"/>
    <n v="20"/>
    <n v="67.499999999999901"/>
    <s v="Won 90 runs"/>
    <n v="1"/>
    <m/>
    <m/>
    <m/>
    <m/>
    <n v="20"/>
    <n v="1"/>
    <n v="4"/>
  </r>
  <r>
    <n v="2022"/>
    <d v="2022-04-24T00:00:00"/>
    <m/>
    <n v="632"/>
    <n v="1"/>
    <x v="0"/>
    <s v="Hayes"/>
    <n v="2"/>
    <s v="Hayes"/>
    <n v="180"/>
    <n v="10"/>
    <n v="35.1666666666666"/>
    <n v="221"/>
    <n v="10"/>
    <n v="32.8333333333333"/>
    <n v="401"/>
    <n v="20"/>
    <n v="67.999999999999901"/>
    <s v="Lost 41 runs"/>
    <m/>
    <m/>
    <m/>
    <m/>
    <n v="1"/>
    <n v="20"/>
    <n v="5"/>
    <n v="3"/>
  </r>
  <r>
    <n v="2022"/>
    <d v="2022-05-01T00:00:00"/>
    <m/>
    <n v="633"/>
    <n v="1"/>
    <x v="0"/>
    <s v="F.W.E. Goates MG"/>
    <n v="1"/>
    <s v="Binfield"/>
    <n v="215"/>
    <n v="4"/>
    <n v="35"/>
    <n v="134"/>
    <n v="9"/>
    <n v="35"/>
    <n v="349"/>
    <n v="13"/>
    <n v="70"/>
    <s v="Won 81 runs"/>
    <n v="1"/>
    <m/>
    <m/>
    <m/>
    <m/>
    <n v="13"/>
    <n v="1"/>
    <n v="4"/>
  </r>
  <r>
    <n v="2022"/>
    <d v="2022-05-08T00:00:00"/>
    <m/>
    <n v="634"/>
    <n v="1"/>
    <x v="0"/>
    <s v="Old Tenisonians"/>
    <n v="1"/>
    <s v="Wimbledon United"/>
    <n v="217"/>
    <n v="8"/>
    <n v="35"/>
    <n v="90"/>
    <n v="10"/>
    <n v="35"/>
    <n v="307"/>
    <n v="18"/>
    <n v="70"/>
    <s v="Won 127 runs"/>
    <n v="1"/>
    <m/>
    <m/>
    <m/>
    <m/>
    <n v="18"/>
    <n v="1"/>
    <n v="4"/>
  </r>
  <r>
    <n v="2022"/>
    <d v="2022-05-22T00:00:00"/>
    <m/>
    <n v="635"/>
    <n v="1"/>
    <x v="1"/>
    <s v="Durston House"/>
    <n v="1"/>
    <s v="Northfields"/>
    <n v="189"/>
    <n v="10"/>
    <n v="39.3333333333333"/>
    <n v="191"/>
    <n v="6"/>
    <n v="38.6666666666666"/>
    <n v="380"/>
    <n v="16"/>
    <n v="77.999999999999901"/>
    <s v="Lost 4 wickets"/>
    <m/>
    <m/>
    <m/>
    <m/>
    <n v="1"/>
    <n v="16"/>
    <n v="5"/>
    <n v="3"/>
  </r>
  <r>
    <n v="2022"/>
    <d v="2022-05-29T00:00:00"/>
    <m/>
    <n v="636"/>
    <n v="1"/>
    <x v="0"/>
    <s v="Wycombe House"/>
    <n v="1"/>
    <s v="St Anne's Allstars"/>
    <n v="224"/>
    <n v="5"/>
    <n v="35"/>
    <n v="136"/>
    <n v="9"/>
    <n v="35"/>
    <n v="360"/>
    <n v="14"/>
    <n v="70"/>
    <s v="Won 88 runs"/>
    <n v="1"/>
    <m/>
    <m/>
    <m/>
    <m/>
    <n v="14"/>
    <n v="14"/>
    <n v="16"/>
  </r>
  <r>
    <n v="2022"/>
    <d v="2022-06-05T00:00:00"/>
    <m/>
    <n v="637"/>
    <n v="1"/>
    <x v="0"/>
    <s v="Raynes Park SG"/>
    <n v="1"/>
    <s v="Mpingwe"/>
    <n v="206"/>
    <n v="10"/>
    <n v="34.8333333333333"/>
    <n v="122"/>
    <n v="10"/>
    <n v="26.1666666666666"/>
    <n v="328"/>
    <n v="20"/>
    <n v="60.999999999999901"/>
    <s v="Won 84 runs"/>
    <n v="1"/>
    <m/>
    <m/>
    <m/>
    <m/>
    <n v="20"/>
    <n v="14"/>
    <n v="16"/>
  </r>
  <r>
    <n v="2022"/>
    <d v="2022-06-12T00:00:00"/>
    <m/>
    <n v="638"/>
    <n v="1"/>
    <x v="1"/>
    <s v="Teddington Town"/>
    <n v="2"/>
    <s v="Teddington Town"/>
    <n v="220"/>
    <n v="3"/>
    <n v="31.3333333333333"/>
    <n v="216"/>
    <n v="3"/>
    <n v="40"/>
    <n v="436"/>
    <n v="6"/>
    <n v="71.3333333333333"/>
    <s v="Won 7 wickets"/>
    <n v="1"/>
    <m/>
    <m/>
    <m/>
    <m/>
    <n v="6"/>
    <n v="14"/>
    <n v="16"/>
  </r>
  <r>
    <n v="2022"/>
    <d v="2022-06-19T00:00:00"/>
    <m/>
    <n v="639"/>
    <n v="1"/>
    <x v="0"/>
    <s v="Chiswick House"/>
    <n v="1"/>
    <s v="Salix"/>
    <n v="200"/>
    <n v="5"/>
    <n v="35"/>
    <n v="46"/>
    <n v="10"/>
    <n v="21.1666666666666"/>
    <n v="246"/>
    <n v="15"/>
    <n v="56.1666666666666"/>
    <s v="Won 154 runs"/>
    <n v="1"/>
    <m/>
    <m/>
    <m/>
    <m/>
    <n v="15"/>
    <n v="14"/>
    <n v="16"/>
  </r>
  <r>
    <n v="2022"/>
    <d v="2022-06-26T00:00:00"/>
    <m/>
    <n v="640"/>
    <n v="1"/>
    <x v="1"/>
    <s v="Old Tenisonians"/>
    <n v="1"/>
    <s v="Ottershaw"/>
    <n v="250"/>
    <n v="9"/>
    <n v="40"/>
    <n v="135"/>
    <n v="10"/>
    <n v="27.5"/>
    <n v="385"/>
    <n v="19"/>
    <n v="67.5"/>
    <s v="Won 115 runs"/>
    <n v="1"/>
    <m/>
    <m/>
    <m/>
    <m/>
    <n v="19"/>
    <n v="14"/>
    <n v="16"/>
  </r>
  <r>
    <n v="2022"/>
    <d v="2022-07-03T00:00:00"/>
    <m/>
    <n v="641"/>
    <n v="1"/>
    <x v="0"/>
    <s v="CSSC Chiswick"/>
    <n v="2"/>
    <s v="Whalers"/>
    <n v="182"/>
    <n v="3"/>
    <n v="30.6666666666666"/>
    <n v="178"/>
    <n v="5"/>
    <n v="35"/>
    <n v="360"/>
    <n v="8"/>
    <n v="65.6666666666666"/>
    <s v="Won 7 wickets"/>
    <n v="1"/>
    <m/>
    <m/>
    <m/>
    <m/>
    <n v="8"/>
    <n v="14"/>
    <n v="16"/>
  </r>
  <r>
    <n v="2022"/>
    <d v="2022-07-10T00:00:00"/>
    <m/>
    <n v="642"/>
    <n v="1"/>
    <x v="0"/>
    <s v="Cottenham Park"/>
    <n v="1"/>
    <s v="Putney"/>
    <n v="312"/>
    <n v="9"/>
    <n v="40"/>
    <n v="201"/>
    <n v="10"/>
    <n v="33.166666666666003"/>
    <n v="513"/>
    <n v="19"/>
    <n v="73.166666666666003"/>
    <s v="Won 111 runs"/>
    <n v="1"/>
    <m/>
    <m/>
    <m/>
    <m/>
    <n v="19"/>
    <n v="14"/>
    <n v="16"/>
  </r>
  <r>
    <n v="2022"/>
    <d v="2022-07-17T00:00:00"/>
    <m/>
    <n v="643"/>
    <n v="1"/>
    <x v="0"/>
    <s v="Old Tenisonians"/>
    <n v="1"/>
    <s v="Squirrels"/>
    <n v="324"/>
    <n v="6"/>
    <n v="35"/>
    <n v="166"/>
    <n v="11"/>
    <n v="32"/>
    <n v="490"/>
    <n v="17"/>
    <n v="67"/>
    <s v="Won 158 runs"/>
    <n v="1"/>
    <m/>
    <m/>
    <m/>
    <m/>
    <n v="17"/>
    <n v="14"/>
    <n v="16"/>
  </r>
  <r>
    <n v="2022"/>
    <d v="2022-07-24T00:00:00"/>
    <m/>
    <n v="644"/>
    <n v="1"/>
    <x v="1"/>
    <s v="Redbourn Common"/>
    <n v="2"/>
    <s v="Redbourn"/>
    <n v="74"/>
    <n v="2"/>
    <n v="14.2"/>
    <n v="232"/>
    <n v="8"/>
    <n v="40"/>
    <n v="306"/>
    <n v="10"/>
    <n v="54.2"/>
    <s v="Won 158 runs"/>
    <n v="1"/>
    <m/>
    <m/>
    <m/>
    <m/>
    <n v="10"/>
    <n v="14"/>
    <n v="16"/>
  </r>
  <r>
    <n v="2022"/>
    <d v="2022-07-31T00:00:00"/>
    <m/>
    <n v="645"/>
    <n v="1"/>
    <x v="1"/>
    <s v="Wycombe House"/>
    <n v="2"/>
    <s v="Wycombe House"/>
    <n v="219"/>
    <n v="5"/>
    <n v="32.3333333333333"/>
    <n v="215"/>
    <n v="7"/>
    <n v="40"/>
    <n v="434"/>
    <n v="12"/>
    <n v="72.3333333333333"/>
    <s v="Won 5 wickets"/>
    <n v="1"/>
    <m/>
    <m/>
    <m/>
    <m/>
    <n v="12"/>
    <n v="14"/>
    <n v="16"/>
  </r>
  <r>
    <n v="2022"/>
    <d v="2022-08-07T00:00:00"/>
    <m/>
    <n v="646"/>
    <n v="1"/>
    <x v="0"/>
    <s v="Old Tenisonians"/>
    <n v="1"/>
    <s v="Northfields"/>
    <n v="212"/>
    <n v="9"/>
    <n v="35"/>
    <n v="138"/>
    <n v="10"/>
    <n v="29.6666666666666"/>
    <n v="350"/>
    <n v="19"/>
    <n v="64.6666666666666"/>
    <s v="Won 74 runs"/>
    <n v="1"/>
    <m/>
    <m/>
    <m/>
    <m/>
    <n v="19"/>
    <n v="14"/>
    <n v="16"/>
  </r>
  <r>
    <n v="2022"/>
    <d v="2022-08-14T00:00:00"/>
    <m/>
    <n v="647"/>
    <n v="1"/>
    <x v="1"/>
    <s v="Old Tenisonians"/>
    <n v="1"/>
    <s v="Clapham In"/>
    <n v="175"/>
    <n v="10"/>
    <n v="29"/>
    <n v="190"/>
    <n v="4"/>
    <n v="35"/>
    <n v="365"/>
    <n v="14"/>
    <n v="64"/>
    <s v="Lost 15 runs"/>
    <m/>
    <m/>
    <m/>
    <m/>
    <n v="1"/>
    <n v="14"/>
    <n v="5"/>
    <n v="3"/>
  </r>
  <r>
    <n v="2022"/>
    <d v="2022-08-20T00:00:00"/>
    <m/>
    <n v="648"/>
    <n v="1"/>
    <x v="0"/>
    <s v="Richmond Green"/>
    <n v="1"/>
    <s v="Prince's Head"/>
    <n v="260"/>
    <n v="10"/>
    <n v="33.8333333333333"/>
    <n v="117"/>
    <n v="9"/>
    <n v="23.5"/>
    <n v="377"/>
    <n v="19"/>
    <n v="57.3333333333333"/>
    <s v="Won 147 runs"/>
    <n v="1"/>
    <m/>
    <m/>
    <m/>
    <m/>
    <n v="19"/>
    <n v="14"/>
    <n v="16"/>
  </r>
  <r>
    <n v="2022"/>
    <d v="2022-08-21T00:00:00"/>
    <m/>
    <n v="649"/>
    <n v="1"/>
    <x v="0"/>
    <s v="Old Tenisonians"/>
    <n v="2"/>
    <s v="Plastics"/>
    <n v="204"/>
    <n v="5"/>
    <n v="28.6666666666666"/>
    <n v="200"/>
    <n v="10"/>
    <n v="33.8333333333333"/>
    <n v="404"/>
    <n v="15"/>
    <n v="62.499999999999901"/>
    <s v="Won 5 wickets"/>
    <n v="1"/>
    <m/>
    <m/>
    <m/>
    <m/>
    <n v="15"/>
    <n v="14"/>
    <n v="16"/>
  </r>
  <r>
    <n v="2022"/>
    <d v="2022-08-28T00:00:00"/>
    <m/>
    <n v="650"/>
    <n v="1"/>
    <x v="1"/>
    <s v="Wycombe House"/>
    <n v="1"/>
    <s v="Fighting Stars"/>
    <n v="265"/>
    <n v="8"/>
    <n v="40"/>
    <n v="267"/>
    <n v="8"/>
    <n v="39.1666666666666"/>
    <n v="532"/>
    <n v="16"/>
    <n v="79.1666666666666"/>
    <s v="Lost 2 wickets"/>
    <m/>
    <m/>
    <m/>
    <m/>
    <n v="1"/>
    <n v="16"/>
    <n v="5"/>
    <n v="3"/>
  </r>
  <r>
    <n v="2022"/>
    <d v="2022-09-04T00:00:00"/>
    <m/>
    <n v="651"/>
    <n v="1"/>
    <x v="1"/>
    <s v="Wycombe House"/>
    <n v="1"/>
    <s v="Millfields"/>
    <n v="268"/>
    <n v="7"/>
    <n v="40"/>
    <n v="271"/>
    <n v="3"/>
    <n v="38.5"/>
    <n v="539"/>
    <n v="10"/>
    <n v="78.5"/>
    <s v="Lost 7 wickets"/>
    <m/>
    <m/>
    <m/>
    <m/>
    <n v="1"/>
    <n v="10"/>
    <n v="5"/>
    <n v="3"/>
  </r>
  <r>
    <n v="2022"/>
    <d v="2022-09-10T00:00:00"/>
    <m/>
    <n v="652"/>
    <n v="1"/>
    <x v="0"/>
    <s v="The Banks"/>
    <n v="1"/>
    <s v="Lydd"/>
    <n v="183"/>
    <n v="5"/>
    <n v="27.8333333333333"/>
    <n v="180"/>
    <n v="5"/>
    <n v="35"/>
    <n v="363"/>
    <n v="10"/>
    <n v="62.8333333333333"/>
    <s v="Won 5 wickets"/>
    <m/>
    <m/>
    <m/>
    <m/>
    <n v="1"/>
    <n v="10"/>
    <n v="5"/>
    <n v="3"/>
  </r>
  <r>
    <n v="2022"/>
    <d v="2022-09-11T00:00:00"/>
    <m/>
    <n v="653"/>
    <n v="1"/>
    <x v="0"/>
    <s v="New Romney"/>
    <n v="1"/>
    <s v="New Romney and Littlestone"/>
    <n v="109"/>
    <n v="9"/>
    <n v="31.1666666666666"/>
    <n v="106"/>
    <n v="10"/>
    <n v="21"/>
    <n v="215"/>
    <n v="19"/>
    <n v="52.1666666666666"/>
    <s v="Won 1 wicket"/>
    <m/>
    <m/>
    <m/>
    <m/>
    <n v="1"/>
    <n v="19"/>
    <n v="5"/>
    <n v="3"/>
  </r>
  <r>
    <n v="2022"/>
    <d v="2022-09-11T00:00:00"/>
    <m/>
    <n v="654"/>
    <n v="1"/>
    <x v="0"/>
    <s v="Nursery Road RG"/>
    <n v="1"/>
    <s v="Salix"/>
    <n v="144"/>
    <n v="8"/>
    <n v="30.6666666666666"/>
    <n v="140"/>
    <n v="10"/>
    <n v="34.3333333333333"/>
    <n v="284"/>
    <n v="18"/>
    <n v="64.999999999999901"/>
    <s v="Won 2 wickets"/>
    <m/>
    <m/>
    <m/>
    <m/>
    <n v="1"/>
    <n v="18"/>
    <n v="5"/>
    <n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56">
  <r>
    <x v="0"/>
    <d v="1988-05-22T00:00:00"/>
    <m/>
    <n v="1"/>
    <n v="1"/>
    <n v="35"/>
    <s v="Boston Manor Park"/>
    <n v="2"/>
    <s v="West XI"/>
    <n v="115"/>
    <n v="10"/>
    <n v="31"/>
    <n v="150"/>
    <n v="10"/>
    <n v="34"/>
    <n v="265"/>
    <n v="20"/>
    <n v="65"/>
    <s v="Lost 35 runs"/>
    <m/>
    <m/>
    <m/>
    <m/>
    <n v="1"/>
    <n v="20"/>
    <m/>
    <n v="19"/>
  </r>
  <r>
    <x v="0"/>
    <d v="1988-06-19T00:00:00"/>
    <m/>
    <n v="2"/>
    <n v="1"/>
    <n v="35"/>
    <s v="Marble Hill Park"/>
    <n v="2"/>
    <s v="East Harrow Cheetahs"/>
    <n v="100"/>
    <n v="10"/>
    <n v="25"/>
    <n v="163"/>
    <n v="10"/>
    <n v="34"/>
    <n v="263"/>
    <n v="20"/>
    <n v="59"/>
    <s v="Lost 63 runs"/>
    <m/>
    <m/>
    <m/>
    <m/>
    <n v="1"/>
    <n v="20"/>
    <m/>
    <m/>
  </r>
  <r>
    <x v="0"/>
    <d v="1988-08-13T00:00:00"/>
    <m/>
    <n v="3"/>
    <n v="1"/>
    <n v="40"/>
    <s v="Windsor Grammar School"/>
    <n v="2"/>
    <s v="West XI"/>
    <n v="95"/>
    <n v="10"/>
    <n v="37"/>
    <n v="102"/>
    <n v="10"/>
    <n v="40"/>
    <n v="197"/>
    <n v="20"/>
    <n v="77"/>
    <s v="Lost 7 runs"/>
    <m/>
    <m/>
    <m/>
    <m/>
    <n v="1"/>
    <n v="20"/>
    <m/>
    <m/>
  </r>
  <r>
    <x v="1"/>
    <d v="1989-05-13T00:00:00"/>
    <m/>
    <n v="4"/>
    <n v="1"/>
    <n v="35"/>
    <s v="Wimbledon Park"/>
    <n v="1"/>
    <s v="Enterprise"/>
    <n v="129"/>
    <n v="9"/>
    <n v="31"/>
    <n v="130"/>
    <n v="6"/>
    <n v="31"/>
    <n v="259"/>
    <n v="15"/>
    <n v="62"/>
    <s v="Lost 4 wickets"/>
    <m/>
    <m/>
    <m/>
    <m/>
    <n v="1"/>
    <n v="15"/>
    <m/>
    <m/>
  </r>
  <r>
    <x v="1"/>
    <d v="1989-05-27T00:00:00"/>
    <m/>
    <n v="5"/>
    <n v="1"/>
    <n v="35"/>
    <s v="Cranford Park"/>
    <n v="2"/>
    <s v="East Harrow Cheetahs"/>
    <n v="54"/>
    <n v="8"/>
    <n v="17"/>
    <n v="101"/>
    <n v="9"/>
    <n v="25"/>
    <n v="155"/>
    <n v="17"/>
    <n v="42"/>
    <s v="Lost 47 runs"/>
    <m/>
    <m/>
    <m/>
    <m/>
    <n v="1"/>
    <n v="17"/>
    <m/>
    <m/>
  </r>
  <r>
    <x v="1"/>
    <d v="1989-06-03T00:00:00"/>
    <m/>
    <n v="6"/>
    <n v="1"/>
    <n v="35"/>
    <s v="Cranford Park"/>
    <n v="1"/>
    <s v="West XI"/>
    <n v="100"/>
    <n v="8"/>
    <n v="30"/>
    <n v="101"/>
    <n v="2"/>
    <n v="20"/>
    <n v="201"/>
    <n v="10"/>
    <n v="50"/>
    <s v="Lost 8 wickets"/>
    <m/>
    <m/>
    <m/>
    <m/>
    <n v="1"/>
    <n v="10"/>
    <m/>
    <m/>
  </r>
  <r>
    <x v="1"/>
    <d v="1989-06-11T00:00:00"/>
    <m/>
    <n v="7"/>
    <n v="1"/>
    <n v="35"/>
    <s v="Boston Manor Park"/>
    <n v="1"/>
    <s v="West XI"/>
    <n v="71"/>
    <n v="11"/>
    <n v="23.3333333333333"/>
    <n v="74"/>
    <n v="4"/>
    <n v="22"/>
    <n v="145"/>
    <n v="15"/>
    <n v="45.3333333333333"/>
    <s v="Lost 8 wickets"/>
    <m/>
    <m/>
    <m/>
    <m/>
    <n v="1"/>
    <n v="15"/>
    <m/>
    <m/>
  </r>
  <r>
    <x v="1"/>
    <d v="1989-06-11T00:00:00"/>
    <m/>
    <n v="8"/>
    <n v="1"/>
    <n v="10"/>
    <s v="Boston Manor Park"/>
    <n v="1"/>
    <s v="West XI"/>
    <n v="85"/>
    <n v="4"/>
    <n v="10"/>
    <n v="77"/>
    <n v="4"/>
    <n v="10"/>
    <n v="162"/>
    <n v="8"/>
    <n v="20"/>
    <s v="Won 8 runs"/>
    <n v="1"/>
    <m/>
    <m/>
    <m/>
    <m/>
    <n v="8"/>
    <m/>
    <m/>
  </r>
  <r>
    <x v="1"/>
    <d v="1989-06-24T00:00:00"/>
    <m/>
    <n v="9"/>
    <n v="1"/>
    <n v="35"/>
    <s v="Marble Hill Park"/>
    <n v="2"/>
    <s v="East Harrow Cheetahs"/>
    <n v="125"/>
    <n v="3"/>
    <n v="23.3333333333333"/>
    <n v="191"/>
    <n v="5"/>
    <n v="35"/>
    <n v="316"/>
    <n v="8"/>
    <n v="58.3333333333333"/>
    <s v="Abandoned"/>
    <m/>
    <m/>
    <n v="1"/>
    <m/>
    <m/>
    <n v="8"/>
    <m/>
    <m/>
  </r>
  <r>
    <x v="1"/>
    <d v="1989-07-30T00:00:00"/>
    <m/>
    <n v="10"/>
    <n v="1"/>
    <n v="30"/>
    <s v="Lampton Park"/>
    <n v="1"/>
    <s v="Enterprise"/>
    <n v="141"/>
    <n v="7"/>
    <n v="30"/>
    <n v="136"/>
    <n v="9"/>
    <n v="25.1666666666666"/>
    <n v="277"/>
    <n v="16"/>
    <n v="55.1666666666666"/>
    <s v="Won 5 runs"/>
    <n v="1"/>
    <m/>
    <m/>
    <m/>
    <m/>
    <n v="16"/>
    <m/>
    <m/>
  </r>
  <r>
    <x v="2"/>
    <d v="1990-04-29T00:00:00"/>
    <m/>
    <n v="11"/>
    <n v="1"/>
    <n v="35"/>
    <s v="Victoria RG"/>
    <n v="2"/>
    <s v="Enterprise"/>
    <n v="186"/>
    <n v="3"/>
    <n v="33.8333333333333"/>
    <n v="185"/>
    <n v="6"/>
    <n v="35"/>
    <n v="371"/>
    <n v="9"/>
    <n v="68.8333333333333"/>
    <s v="Won 7 wickets"/>
    <n v="1"/>
    <m/>
    <m/>
    <m/>
    <m/>
    <n v="9"/>
    <m/>
    <m/>
  </r>
  <r>
    <x v="2"/>
    <d v="1990-05-27T00:00:00"/>
    <m/>
    <n v="12"/>
    <n v="1"/>
    <n v="35"/>
    <s v="North Acton RG"/>
    <n v="2"/>
    <s v="West XI"/>
    <n v="110"/>
    <n v="5"/>
    <n v="24.5"/>
    <n v="107"/>
    <n v="10"/>
    <n v="31.6666666666666"/>
    <n v="217"/>
    <n v="15"/>
    <n v="56.1666666666666"/>
    <s v="Won 5 wickets"/>
    <n v="1"/>
    <m/>
    <m/>
    <m/>
    <m/>
    <n v="15"/>
    <m/>
    <m/>
  </r>
  <r>
    <x v="2"/>
    <d v="1990-06-03T00:00:00"/>
    <m/>
    <n v="13"/>
    <n v="1"/>
    <n v="28"/>
    <s v="Cranford Park"/>
    <n v="2"/>
    <s v="Enterprise"/>
    <n v="79"/>
    <n v="6"/>
    <n v="27.5"/>
    <n v="75"/>
    <n v="8"/>
    <n v="18.5"/>
    <n v="154"/>
    <n v="14"/>
    <n v="46"/>
    <s v="Won 4 wickets"/>
    <n v="1"/>
    <m/>
    <m/>
    <m/>
    <m/>
    <n v="14"/>
    <m/>
    <m/>
  </r>
  <r>
    <x v="2"/>
    <d v="1990-06-17T00:00:00"/>
    <m/>
    <n v="14"/>
    <n v="1"/>
    <n v="35"/>
    <s v="Warren Farm"/>
    <n v="2"/>
    <s v="East Harrow Cheetahs"/>
    <n v="131"/>
    <n v="8"/>
    <n v="35"/>
    <n v="163"/>
    <n v="9"/>
    <n v="31"/>
    <n v="294"/>
    <n v="17"/>
    <n v="66"/>
    <s v="Lost 32 runs"/>
    <m/>
    <m/>
    <m/>
    <m/>
    <n v="1"/>
    <n v="17"/>
    <m/>
    <m/>
  </r>
  <r>
    <x v="2"/>
    <d v="1990-07-15T00:00:00"/>
    <m/>
    <n v="15"/>
    <n v="1"/>
    <n v="35"/>
    <s v="Duke's Meadow"/>
    <n v="2"/>
    <s v="East Harrow Cheetahs"/>
    <n v="97"/>
    <n v="10"/>
    <n v="24.5"/>
    <n v="181"/>
    <n v="3"/>
    <n v="35"/>
    <n v="278"/>
    <n v="13"/>
    <n v="59.5"/>
    <s v="Lost 84 runs"/>
    <m/>
    <m/>
    <m/>
    <m/>
    <n v="1"/>
    <n v="13"/>
    <m/>
    <m/>
  </r>
  <r>
    <x v="2"/>
    <d v="1990-07-29T00:00:00"/>
    <m/>
    <n v="16"/>
    <n v="1"/>
    <n v="40"/>
    <s v="Bishop's Park"/>
    <n v="2"/>
    <s v="Old Cubbonians"/>
    <n v="129"/>
    <n v="6"/>
    <n v="25.1666666666666"/>
    <n v="128"/>
    <n v="10"/>
    <n v="34.8333333333333"/>
    <n v="257"/>
    <n v="16"/>
    <n v="59.999999999999901"/>
    <s v="Won 4 wickets"/>
    <n v="1"/>
    <m/>
    <m/>
    <m/>
    <m/>
    <n v="16"/>
    <m/>
    <m/>
  </r>
  <r>
    <x v="2"/>
    <d v="1990-08-12T00:00:00"/>
    <m/>
    <n v="17"/>
    <n v="1"/>
    <n v="35"/>
    <s v="Boston Manor Park"/>
    <n v="2"/>
    <s v="West XI"/>
    <n v="106"/>
    <n v="10"/>
    <n v="27.6666666666666"/>
    <n v="212"/>
    <n v="7"/>
    <n v="35"/>
    <n v="318"/>
    <n v="17"/>
    <n v="62.6666666666666"/>
    <s v="Lost 106 runs"/>
    <m/>
    <m/>
    <m/>
    <m/>
    <n v="1"/>
    <n v="17"/>
    <m/>
    <m/>
  </r>
  <r>
    <x v="2"/>
    <d v="1990-08-19T00:00:00"/>
    <m/>
    <n v="18"/>
    <n v="1"/>
    <n v="30"/>
    <s v="Warren Farm"/>
    <n v="1"/>
    <s v="West XI"/>
    <n v="88"/>
    <n v="9"/>
    <n v="30"/>
    <n v="89"/>
    <n v="1"/>
    <n v="25"/>
    <n v="177"/>
    <n v="10"/>
    <n v="55"/>
    <s v="Lost 9 wickets"/>
    <m/>
    <m/>
    <m/>
    <m/>
    <n v="1"/>
    <n v="10"/>
    <m/>
    <m/>
  </r>
  <r>
    <x v="2"/>
    <d v="1990-09-02T00:00:00"/>
    <m/>
    <n v="19"/>
    <n v="1"/>
    <n v="40"/>
    <s v="Victoria RG"/>
    <n v="1"/>
    <s v="Enterprise"/>
    <n v="119"/>
    <n v="9"/>
    <n v="40"/>
    <n v="121"/>
    <n v="7"/>
    <n v="33.1666666666666"/>
    <n v="240"/>
    <n v="16"/>
    <n v="73.1666666666666"/>
    <s v="Lost 3 wickets"/>
    <m/>
    <m/>
    <m/>
    <m/>
    <n v="1"/>
    <n v="16"/>
    <m/>
    <m/>
  </r>
  <r>
    <x v="3"/>
    <d v="1991-04-28T00:00:00"/>
    <m/>
    <n v="20"/>
    <n v="1"/>
    <n v="40"/>
    <s v="Gunnersbury Park"/>
    <n v="2"/>
    <s v="Enterprise"/>
    <n v="124"/>
    <n v="10"/>
    <n v="24.5"/>
    <n v="212"/>
    <n v="6"/>
    <n v="40"/>
    <n v="336"/>
    <n v="16"/>
    <n v="64.5"/>
    <s v="Lost 88 runs"/>
    <m/>
    <m/>
    <m/>
    <m/>
    <n v="1"/>
    <n v="16"/>
    <m/>
    <m/>
  </r>
  <r>
    <x v="3"/>
    <d v="1991-05-05T00:00:00"/>
    <m/>
    <n v="21"/>
    <n v="1"/>
    <s v="T"/>
    <s v="Gunnersbury Park"/>
    <n v="1"/>
    <s v="London Owls"/>
    <n v="51"/>
    <n v="8"/>
    <n v="18.3333333333333"/>
    <n v="42"/>
    <n v="8"/>
    <n v="28.6666666666666"/>
    <n v="93"/>
    <n v="16"/>
    <n v="46.999999999999901"/>
    <s v="Won 9 runs"/>
    <n v="1"/>
    <m/>
    <m/>
    <m/>
    <m/>
    <n v="16"/>
    <m/>
    <m/>
  </r>
  <r>
    <x v="3"/>
    <d v="1991-05-26T00:00:00"/>
    <m/>
    <n v="22"/>
    <n v="1"/>
    <n v="35"/>
    <s v="Gunnersbury Park"/>
    <n v="2"/>
    <s v="West XI"/>
    <n v="87"/>
    <n v="10"/>
    <n v="32.1666666666666"/>
    <n v="108"/>
    <n v="10"/>
    <n v="34.1666666666666"/>
    <n v="195"/>
    <n v="20"/>
    <n v="66.333333333333201"/>
    <s v="Lost 21 runs"/>
    <m/>
    <m/>
    <m/>
    <m/>
    <n v="1"/>
    <n v="20"/>
    <m/>
    <m/>
  </r>
  <r>
    <x v="3"/>
    <d v="1991-06-02T00:00:00"/>
    <m/>
    <n v="23"/>
    <n v="1"/>
    <n v="35"/>
    <s v="Grange Park"/>
    <n v="2"/>
    <s v="Old Cubbonians"/>
    <n v="82"/>
    <n v="5"/>
    <n v="32"/>
    <n v="81"/>
    <n v="10"/>
    <n v="31.5"/>
    <n v="163"/>
    <n v="15"/>
    <n v="63.5"/>
    <s v="Won 5 wickets"/>
    <n v="1"/>
    <m/>
    <m/>
    <m/>
    <m/>
    <n v="15"/>
    <m/>
    <m/>
  </r>
  <r>
    <x v="3"/>
    <d v="1991-06-09T00:00:00"/>
    <m/>
    <n v="24"/>
    <n v="1"/>
    <n v="35"/>
    <s v="Victoria RG"/>
    <n v="1"/>
    <s v="Enterprise"/>
    <n v="132"/>
    <n v="9"/>
    <n v="31.8333333333333"/>
    <n v="84"/>
    <n v="10"/>
    <n v="28"/>
    <n v="216"/>
    <n v="19"/>
    <n v="59.8333333333333"/>
    <s v="Won 48 runs"/>
    <n v="1"/>
    <m/>
    <m/>
    <m/>
    <m/>
    <n v="19"/>
    <m/>
    <m/>
  </r>
  <r>
    <x v="3"/>
    <d v="1991-06-30T00:00:00"/>
    <m/>
    <n v="25"/>
    <n v="1"/>
    <n v="35"/>
    <s v="Gunnersbury Park"/>
    <n v="2"/>
    <s v="East Harrow Cheetahs"/>
    <n v="69"/>
    <n v="9"/>
    <n v="26.6666666666666"/>
    <n v="89"/>
    <n v="10"/>
    <n v="26.8333333333333"/>
    <n v="158"/>
    <n v="19"/>
    <n v="53.499999999999901"/>
    <s v="Lost 20 runs"/>
    <m/>
    <m/>
    <m/>
    <m/>
    <n v="1"/>
    <n v="19"/>
    <m/>
    <m/>
  </r>
  <r>
    <x v="3"/>
    <d v="1991-07-07T00:00:00"/>
    <m/>
    <n v="26"/>
    <n v="1"/>
    <n v="35"/>
    <s v="Gunnersbury Park"/>
    <n v="2"/>
    <s v="New Barbarian Weasels"/>
    <n v="95"/>
    <n v="3"/>
    <n v="29.3333333333333"/>
    <n v="93"/>
    <n v="10"/>
    <n v="25"/>
    <n v="188"/>
    <n v="13"/>
    <n v="54.3333333333333"/>
    <s v="Won 7 wickets"/>
    <n v="1"/>
    <m/>
    <m/>
    <m/>
    <m/>
    <n v="13"/>
    <m/>
    <m/>
  </r>
  <r>
    <x v="3"/>
    <d v="1991-07-14T00:00:00"/>
    <m/>
    <n v="27"/>
    <n v="1"/>
    <n v="35"/>
    <s v="Duke's Meadow"/>
    <n v="1"/>
    <s v="East Harrow Cheetahs"/>
    <n v="79"/>
    <n v="10"/>
    <n v="23.1666666666666"/>
    <n v="80"/>
    <n v="2"/>
    <n v="12.6666666666666"/>
    <n v="159"/>
    <n v="12"/>
    <n v="35.833333333333201"/>
    <s v="Lost 8 wickets"/>
    <m/>
    <m/>
    <m/>
    <m/>
    <n v="1"/>
    <n v="12"/>
    <m/>
    <m/>
  </r>
  <r>
    <x v="3"/>
    <d v="1991-07-21T00:00:00"/>
    <m/>
    <n v="28"/>
    <n v="1"/>
    <n v="35"/>
    <s v="Gunnersbury Park"/>
    <n v="1"/>
    <s v="Old Cubbonians"/>
    <n v="122"/>
    <n v="10"/>
    <n v="35"/>
    <n v="89"/>
    <n v="10"/>
    <n v="29.5"/>
    <n v="211"/>
    <n v="20"/>
    <n v="64.5"/>
    <s v="Won 33 runs"/>
    <n v="1"/>
    <m/>
    <m/>
    <m/>
    <m/>
    <n v="20"/>
    <m/>
    <m/>
  </r>
  <r>
    <x v="3"/>
    <d v="1991-08-11T00:00:00"/>
    <m/>
    <n v="29"/>
    <n v="1"/>
    <n v="35"/>
    <s v="Boston Manor Park"/>
    <n v="2"/>
    <s v="West XI"/>
    <n v="101"/>
    <n v="9"/>
    <n v="35"/>
    <n v="162"/>
    <n v="2"/>
    <n v="35"/>
    <n v="263"/>
    <n v="11"/>
    <n v="70"/>
    <s v="Lost 61 runs"/>
    <m/>
    <m/>
    <m/>
    <m/>
    <n v="1"/>
    <n v="11"/>
    <m/>
    <m/>
  </r>
  <r>
    <x v="3"/>
    <d v="1991-08-18T00:00:00"/>
    <m/>
    <n v="30"/>
    <n v="1"/>
    <n v="40"/>
    <s v="Gunnersbury Park"/>
    <n v="2"/>
    <s v="West XI"/>
    <n v="149"/>
    <n v="7"/>
    <n v="40"/>
    <n v="201"/>
    <n v="7"/>
    <n v="40"/>
    <n v="350"/>
    <n v="14"/>
    <n v="80"/>
    <s v="Lost 52 runs"/>
    <m/>
    <m/>
    <m/>
    <m/>
    <n v="1"/>
    <n v="14"/>
    <m/>
    <m/>
  </r>
  <r>
    <x v="3"/>
    <d v="1991-09-01T00:00:00"/>
    <m/>
    <n v="31"/>
    <n v="1"/>
    <n v="40"/>
    <s v="Peel Centre"/>
    <n v="1"/>
    <s v="New Barbarian Weasels"/>
    <n v="254"/>
    <n v="5"/>
    <n v="40"/>
    <n v="198"/>
    <n v="8"/>
    <n v="40"/>
    <n v="452"/>
    <n v="13"/>
    <n v="80"/>
    <s v="Won 56 runs"/>
    <n v="1"/>
    <m/>
    <m/>
    <m/>
    <m/>
    <n v="13"/>
    <m/>
    <m/>
  </r>
  <r>
    <x v="3"/>
    <d v="1991-09-08T00:00:00"/>
    <m/>
    <n v="32"/>
    <n v="1"/>
    <n v="32"/>
    <s v="Gunnersbury Park"/>
    <n v="1"/>
    <s v="Enterprise"/>
    <n v="99"/>
    <n v="10"/>
    <n v="27"/>
    <n v="17"/>
    <n v="6"/>
    <n v="6.1666666666666599"/>
    <n v="116"/>
    <n v="16"/>
    <n v="33.166666666666657"/>
    <s v="Won 82 runs"/>
    <n v="1"/>
    <m/>
    <m/>
    <m/>
    <m/>
    <n v="16"/>
    <m/>
    <m/>
  </r>
  <r>
    <x v="4"/>
    <d v="1992-05-03T00:00:00"/>
    <m/>
    <n v="33"/>
    <n v="1"/>
    <s v="T"/>
    <s v="Alexandra RG"/>
    <n v="2"/>
    <s v="London Owls"/>
    <n v="87"/>
    <n v="4"/>
    <n v="22.1666666666666"/>
    <n v="84"/>
    <n v="10"/>
    <n v="38.3333333333333"/>
    <n v="171"/>
    <n v="14"/>
    <n v="60.499999999999901"/>
    <s v="Won 6 wickets"/>
    <n v="1"/>
    <m/>
    <m/>
    <m/>
    <m/>
    <n v="14"/>
    <m/>
    <m/>
  </r>
  <r>
    <x v="4"/>
    <d v="1992-05-10T00:00:00"/>
    <m/>
    <n v="34"/>
    <n v="1"/>
    <n v="35"/>
    <s v="Victoria RG"/>
    <n v="1"/>
    <s v="Enterprise"/>
    <n v="246"/>
    <n v="3"/>
    <n v="35"/>
    <n v="223"/>
    <n v="7"/>
    <n v="35"/>
    <n v="469"/>
    <n v="10"/>
    <n v="70"/>
    <s v="Won 23 runs"/>
    <n v="1"/>
    <m/>
    <m/>
    <m/>
    <m/>
    <n v="10"/>
    <m/>
    <m/>
  </r>
  <r>
    <x v="4"/>
    <d v="1992-05-17T00:00:00"/>
    <m/>
    <n v="35"/>
    <n v="1"/>
    <n v="35"/>
    <s v="Victoria RG"/>
    <n v="2"/>
    <s v="Old Cubbonians"/>
    <n v="148"/>
    <n v="5"/>
    <n v="32.8333333333333"/>
    <n v="146"/>
    <n v="6"/>
    <n v="35"/>
    <n v="294"/>
    <n v="11"/>
    <n v="67.8333333333333"/>
    <s v="Won 5 wickets"/>
    <n v="1"/>
    <m/>
    <m/>
    <m/>
    <m/>
    <n v="11"/>
    <m/>
    <m/>
  </r>
  <r>
    <x v="4"/>
    <d v="1992-05-24T00:00:00"/>
    <m/>
    <n v="36"/>
    <n v="1"/>
    <n v="40"/>
    <s v="Victoria RG"/>
    <n v="2"/>
    <s v="West XI"/>
    <n v="119"/>
    <n v="10"/>
    <n v="29.5"/>
    <n v="263"/>
    <n v="6"/>
    <n v="40"/>
    <n v="382"/>
    <n v="16"/>
    <n v="69.5"/>
    <s v="Lost 144 runs"/>
    <m/>
    <m/>
    <m/>
    <m/>
    <n v="1"/>
    <n v="16"/>
    <m/>
    <m/>
  </r>
  <r>
    <x v="4"/>
    <d v="1992-05-31T00:00:00"/>
    <m/>
    <n v="37"/>
    <n v="1"/>
    <s v="T"/>
    <s v="Wandsworth Common"/>
    <n v="1"/>
    <s v="London Owls"/>
    <n v="110"/>
    <n v="9"/>
    <n v="26.8333333333333"/>
    <n v="112"/>
    <n v="5"/>
    <n v="26.8333333333333"/>
    <n v="222"/>
    <n v="14"/>
    <n v="53.6666666666666"/>
    <s v="Lost 5 wickets"/>
    <m/>
    <m/>
    <m/>
    <m/>
    <n v="1"/>
    <n v="14"/>
    <m/>
    <m/>
  </r>
  <r>
    <x v="4"/>
    <d v="1992-06-14T00:00:00"/>
    <m/>
    <n v="38"/>
    <n v="1"/>
    <n v="35"/>
    <s v="Boston Manor Park"/>
    <n v="2"/>
    <s v="West XI"/>
    <n v="90"/>
    <n v="10"/>
    <n v="35"/>
    <n v="181"/>
    <n v="5"/>
    <n v="35"/>
    <n v="271"/>
    <n v="15"/>
    <n v="70"/>
    <s v="Lost 91 runs"/>
    <m/>
    <m/>
    <m/>
    <m/>
    <n v="1"/>
    <n v="15"/>
    <m/>
    <m/>
  </r>
  <r>
    <x v="4"/>
    <d v="1992-06-21T00:00:00"/>
    <m/>
    <n v="39"/>
    <n v="1"/>
    <n v="35"/>
    <s v="Victoria RG"/>
    <n v="1"/>
    <s v="Enterprise"/>
    <n v="151"/>
    <n v="6"/>
    <n v="35"/>
    <n v="143"/>
    <n v="11"/>
    <n v="32.3333333333333"/>
    <n v="294"/>
    <n v="17"/>
    <n v="67.3333333333333"/>
    <s v="Won 8 runs"/>
    <n v="1"/>
    <m/>
    <m/>
    <m/>
    <m/>
    <n v="17"/>
    <m/>
    <m/>
  </r>
  <r>
    <x v="4"/>
    <d v="1992-06-28T00:00:00"/>
    <m/>
    <n v="40"/>
    <n v="1"/>
    <n v="40"/>
    <s v="Peel Centre"/>
    <n v="1"/>
    <s v="New Barbarian Weasels"/>
    <n v="148"/>
    <n v="9"/>
    <n v="37"/>
    <n v="93"/>
    <n v="10"/>
    <n v="28.1666666666666"/>
    <n v="241"/>
    <n v="19"/>
    <n v="65.1666666666666"/>
    <s v="Won 55 runs"/>
    <n v="1"/>
    <m/>
    <m/>
    <m/>
    <m/>
    <n v="19"/>
    <m/>
    <m/>
  </r>
  <r>
    <x v="4"/>
    <d v="1992-07-05T00:00:00"/>
    <m/>
    <n v="41"/>
    <n v="1"/>
    <n v="35"/>
    <s v="Addington Park"/>
    <n v="1"/>
    <s v="Old Cubbonians"/>
    <n v="118"/>
    <n v="7"/>
    <n v="35"/>
    <n v="108"/>
    <n v="10"/>
    <n v="35"/>
    <n v="226"/>
    <n v="17"/>
    <n v="70"/>
    <s v="Won 10 runs"/>
    <n v="1"/>
    <m/>
    <m/>
    <m/>
    <m/>
    <n v="17"/>
    <m/>
    <m/>
  </r>
  <r>
    <x v="4"/>
    <d v="1992-07-12T00:00:00"/>
    <m/>
    <n v="42"/>
    <n v="1"/>
    <n v="35"/>
    <s v="KGF Richmond"/>
    <n v="2"/>
    <s v="West XI"/>
    <n v="147"/>
    <n v="7"/>
    <n v="35"/>
    <n v="147"/>
    <n v="9"/>
    <n v="35"/>
    <n v="294"/>
    <n v="16"/>
    <n v="70"/>
    <s v="Tied"/>
    <m/>
    <m/>
    <m/>
    <n v="1"/>
    <m/>
    <n v="16"/>
    <m/>
    <m/>
  </r>
  <r>
    <x v="4"/>
    <d v="1992-07-19T00:00:00"/>
    <m/>
    <n v="43"/>
    <n v="1"/>
    <n v="35"/>
    <s v="Victoria RG"/>
    <n v="1"/>
    <s v="New Barbarian Weasels"/>
    <n v="121"/>
    <n v="9"/>
    <n v="30.1666666666666"/>
    <n v="122"/>
    <n v="5"/>
    <n v="33.1666666666666"/>
    <n v="243"/>
    <n v="14"/>
    <n v="63.333333333333201"/>
    <s v="Lost 5 wickets"/>
    <m/>
    <m/>
    <m/>
    <m/>
    <n v="1"/>
    <n v="14"/>
    <m/>
    <m/>
  </r>
  <r>
    <x v="4"/>
    <d v="1992-08-02T00:00:00"/>
    <m/>
    <n v="44"/>
    <n v="1"/>
    <n v="35"/>
    <s v="Duke’s Meadow"/>
    <n v="2"/>
    <s v="East Harrow Cheetahs"/>
    <n v="111"/>
    <n v="7"/>
    <n v="30"/>
    <n v="110"/>
    <n v="9"/>
    <n v="26"/>
    <n v="221"/>
    <n v="16"/>
    <n v="56"/>
    <s v="Won 2 wickets"/>
    <n v="1"/>
    <m/>
    <m/>
    <m/>
    <m/>
    <n v="16"/>
    <m/>
    <m/>
  </r>
  <r>
    <x v="4"/>
    <d v="1992-08-16T00:00:00"/>
    <m/>
    <n v="45"/>
    <n v="1"/>
    <n v="35"/>
    <s v="Victoria RG"/>
    <n v="1"/>
    <s v="London Saints"/>
    <n v="97"/>
    <n v="10"/>
    <n v="35"/>
    <n v="96"/>
    <n v="8"/>
    <n v="35"/>
    <n v="193"/>
    <n v="18"/>
    <n v="70"/>
    <s v="Won 1 run"/>
    <n v="1"/>
    <m/>
    <m/>
    <m/>
    <m/>
    <n v="18"/>
    <m/>
    <m/>
  </r>
  <r>
    <x v="4"/>
    <d v="1992-08-30T00:00:00"/>
    <m/>
    <n v="46"/>
    <n v="1"/>
    <n v="20"/>
    <s v="King’s College"/>
    <n v="1"/>
    <s v="FC Chad"/>
    <n v="114"/>
    <n v="7"/>
    <n v="20"/>
    <n v="86"/>
    <n v="9"/>
    <n v="20"/>
    <n v="200"/>
    <n v="16"/>
    <n v="40"/>
    <s v="Won 28 runs"/>
    <n v="1"/>
    <m/>
    <m/>
    <m/>
    <m/>
    <n v="16"/>
    <m/>
    <m/>
  </r>
  <r>
    <x v="4"/>
    <d v="1992-08-30T00:00:00"/>
    <m/>
    <n v="47"/>
    <n v="1"/>
    <n v="20"/>
    <s v="King’s College"/>
    <n v="1"/>
    <s v="New Barbarian Weasels"/>
    <n v="124"/>
    <n v="2"/>
    <n v="20"/>
    <n v="95"/>
    <n v="5"/>
    <n v="20"/>
    <n v="219"/>
    <n v="7"/>
    <n v="40"/>
    <s v="Won 29 runs"/>
    <n v="1"/>
    <m/>
    <m/>
    <m/>
    <m/>
    <n v="7"/>
    <m/>
    <m/>
  </r>
  <r>
    <x v="4"/>
    <d v="1992-09-06T00:00:00"/>
    <m/>
    <n v="48"/>
    <n v="1"/>
    <n v="35"/>
    <s v="Alexandra RG"/>
    <n v="1"/>
    <s v="East Harrow Cheetahs"/>
    <n v="82"/>
    <n v="9"/>
    <n v="35"/>
    <n v="83"/>
    <n v="3"/>
    <n v="25"/>
    <n v="165"/>
    <n v="12"/>
    <n v="60"/>
    <s v="Lost 7 wickets"/>
    <m/>
    <m/>
    <m/>
    <m/>
    <n v="1"/>
    <n v="12"/>
    <m/>
    <m/>
  </r>
  <r>
    <x v="5"/>
    <d v="1993-04-25T00:00:00"/>
    <m/>
    <n v="49"/>
    <n v="1"/>
    <n v="35"/>
    <s v="Victoria RG"/>
    <n v="1"/>
    <s v="Lager Louts"/>
    <n v="98"/>
    <n v="8"/>
    <n v="31"/>
    <n v="99"/>
    <n v="8"/>
    <n v="31"/>
    <n v="197"/>
    <n v="16"/>
    <n v="62"/>
    <s v="Lost 1 wicket"/>
    <m/>
    <m/>
    <m/>
    <m/>
    <n v="1"/>
    <n v="16"/>
    <m/>
    <m/>
  </r>
  <r>
    <x v="5"/>
    <d v="1993-05-02T00:00:00"/>
    <m/>
    <n v="50"/>
    <n v="1"/>
    <n v="40"/>
    <s v="Victoria RG"/>
    <n v="1"/>
    <s v="Enterprise"/>
    <n v="223"/>
    <n v="6"/>
    <n v="40"/>
    <n v="110"/>
    <n v="9"/>
    <n v="25"/>
    <n v="333"/>
    <n v="15"/>
    <n v="65"/>
    <s v="Won 113 runs"/>
    <n v="1"/>
    <m/>
    <m/>
    <m/>
    <m/>
    <n v="15"/>
    <m/>
    <m/>
  </r>
  <r>
    <x v="5"/>
    <d v="1993-05-09T00:00:00"/>
    <m/>
    <n v="51"/>
    <n v="1"/>
    <n v="35"/>
    <s v="Wandsworth Park"/>
    <n v="1"/>
    <s v="Old Cubbonians"/>
    <n v="111"/>
    <n v="8"/>
    <n v="35"/>
    <n v="29"/>
    <n v="9"/>
    <n v="15"/>
    <n v="140"/>
    <n v="17"/>
    <n v="50"/>
    <s v="Won 82 runs"/>
    <n v="1"/>
    <m/>
    <m/>
    <m/>
    <m/>
    <n v="17"/>
    <m/>
    <m/>
  </r>
  <r>
    <x v="5"/>
    <d v="1993-05-23T00:00:00"/>
    <m/>
    <n v="52"/>
    <n v="1"/>
    <n v="35"/>
    <s v="Victoria RG"/>
    <n v="2"/>
    <s v="West XI"/>
    <n v="135"/>
    <n v="6"/>
    <n v="33.1666666666666"/>
    <n v="134"/>
    <n v="10"/>
    <n v="35"/>
    <n v="269"/>
    <n v="16"/>
    <n v="68.1666666666666"/>
    <s v="Won 4 wickets"/>
    <n v="1"/>
    <m/>
    <m/>
    <m/>
    <m/>
    <n v="16"/>
    <m/>
    <m/>
  </r>
  <r>
    <x v="5"/>
    <d v="1993-06-05T00:00:00"/>
    <m/>
    <n v="53"/>
    <n v="1"/>
    <s v="T"/>
    <s v="Town Park"/>
    <n v="1"/>
    <s v="London Saints"/>
    <n v="129"/>
    <n v="7"/>
    <n v="50"/>
    <n v="130"/>
    <n v="8"/>
    <n v="41"/>
    <n v="259"/>
    <n v="15"/>
    <n v="91"/>
    <s v="Lost 2 wickets"/>
    <m/>
    <m/>
    <m/>
    <m/>
    <n v="1"/>
    <n v="15"/>
    <m/>
    <m/>
  </r>
  <r>
    <x v="5"/>
    <d v="1993-06-13T00:00:00"/>
    <m/>
    <n v="54"/>
    <n v="1"/>
    <n v="35"/>
    <s v="Victoria RG"/>
    <n v="1"/>
    <s v="NELPS"/>
    <n v="160"/>
    <n v="8"/>
    <n v="35"/>
    <n v="140"/>
    <n v="11"/>
    <n v="34.5"/>
    <n v="300"/>
    <n v="19"/>
    <n v="69.5"/>
    <s v="Won 20 runs"/>
    <n v="1"/>
    <m/>
    <m/>
    <m/>
    <m/>
    <n v="19"/>
    <m/>
    <m/>
  </r>
  <r>
    <x v="5"/>
    <d v="1993-06-19T00:00:00"/>
    <m/>
    <n v="55"/>
    <n v="1"/>
    <s v="T"/>
    <s v="King’s College"/>
    <n v="1"/>
    <s v="New Barbarian Weasels"/>
    <n v="135"/>
    <n v="7"/>
    <n v="44"/>
    <n v="48"/>
    <n v="10"/>
    <n v="28.5"/>
    <n v="183"/>
    <n v="17"/>
    <n v="72.5"/>
    <s v="Won 87 runs"/>
    <n v="1"/>
    <m/>
    <m/>
    <m/>
    <m/>
    <n v="17"/>
    <m/>
    <m/>
  </r>
  <r>
    <x v="5"/>
    <d v="1993-06-27T00:00:00"/>
    <m/>
    <n v="56"/>
    <n v="1"/>
    <n v="35"/>
    <s v="Victoria Park"/>
    <n v="2"/>
    <s v="NELPS"/>
    <n v="82"/>
    <n v="8"/>
    <n v="34.1666666666666"/>
    <n v="81"/>
    <n v="9"/>
    <n v="35"/>
    <n v="163"/>
    <n v="17"/>
    <n v="69.1666666666666"/>
    <s v="Won 2 wickets"/>
    <n v="1"/>
    <m/>
    <m/>
    <m/>
    <m/>
    <n v="17"/>
    <m/>
    <m/>
  </r>
  <r>
    <x v="5"/>
    <d v="1993-07-04T00:00:00"/>
    <m/>
    <n v="57"/>
    <n v="1"/>
    <n v="35"/>
    <s v="Victoria RG"/>
    <n v="1"/>
    <s v="West XI"/>
    <n v="165"/>
    <n v="5"/>
    <n v="35"/>
    <n v="136"/>
    <n v="10"/>
    <n v="34"/>
    <n v="301"/>
    <n v="15"/>
    <n v="69"/>
    <s v="Won 29 runs"/>
    <n v="1"/>
    <m/>
    <m/>
    <m/>
    <m/>
    <n v="15"/>
    <m/>
    <m/>
  </r>
  <r>
    <x v="5"/>
    <d v="1993-07-11T00:00:00"/>
    <m/>
    <n v="58"/>
    <n v="1"/>
    <n v="40"/>
    <s v="Victoria RG"/>
    <n v="1"/>
    <s v="Urban Associates"/>
    <n v="93"/>
    <n v="10"/>
    <n v="33.3333333333333"/>
    <n v="94"/>
    <n v="7"/>
    <n v="30.6666666666666"/>
    <n v="187"/>
    <n v="17"/>
    <n v="63.999999999999901"/>
    <s v="Lost 3 wickets"/>
    <m/>
    <m/>
    <m/>
    <m/>
    <n v="1"/>
    <n v="17"/>
    <m/>
    <m/>
  </r>
  <r>
    <x v="5"/>
    <d v="1993-07-18T00:00:00"/>
    <m/>
    <n v="59"/>
    <n v="1"/>
    <s v="T"/>
    <s v="Wandsworth Common"/>
    <n v="2"/>
    <s v="London Owls"/>
    <n v="85"/>
    <n v="1"/>
    <n v="17"/>
    <n v="84"/>
    <n v="8"/>
    <n v="30.3333333333333"/>
    <n v="169"/>
    <n v="9"/>
    <n v="47.3333333333333"/>
    <s v="Won 9 wickets"/>
    <n v="1"/>
    <m/>
    <m/>
    <m/>
    <m/>
    <n v="9"/>
    <m/>
    <m/>
  </r>
  <r>
    <x v="5"/>
    <d v="1993-07-25T00:00:00"/>
    <m/>
    <n v="60"/>
    <n v="1"/>
    <n v="40"/>
    <s v="Victoria RG"/>
    <n v="2"/>
    <s v="New Barbarian Weasels"/>
    <n v="162"/>
    <n v="9"/>
    <n v="39.5"/>
    <n v="160"/>
    <n v="8"/>
    <n v="40"/>
    <n v="322"/>
    <n v="17"/>
    <n v="79.5"/>
    <s v="Won 1 wicket"/>
    <n v="1"/>
    <m/>
    <m/>
    <m/>
    <m/>
    <n v="17"/>
    <m/>
    <m/>
  </r>
  <r>
    <x v="5"/>
    <d v="1993-08-01T00:00:00"/>
    <m/>
    <n v="61"/>
    <n v="1"/>
    <n v="40"/>
    <s v="Victoria RG"/>
    <n v="1"/>
    <s v="Old Cubbonians"/>
    <n v="165"/>
    <n v="7"/>
    <n v="40"/>
    <n v="55"/>
    <n v="11"/>
    <n v="23.1666666666666"/>
    <n v="220"/>
    <n v="18"/>
    <n v="63.1666666666666"/>
    <s v="Won 110 runs"/>
    <n v="1"/>
    <m/>
    <m/>
    <m/>
    <m/>
    <n v="18"/>
    <m/>
    <m/>
  </r>
  <r>
    <x v="5"/>
    <d v="1993-08-08T00:00:00"/>
    <m/>
    <n v="62"/>
    <n v="1"/>
    <n v="35"/>
    <s v="Boston Manor Park"/>
    <n v="1"/>
    <s v="West XI"/>
    <n v="96"/>
    <n v="9"/>
    <n v="31.1666666666666"/>
    <n v="97"/>
    <n v="5"/>
    <n v="24.8333333333333"/>
    <n v="193"/>
    <n v="14"/>
    <n v="55.999999999999901"/>
    <s v="Lost 5 wickets"/>
    <m/>
    <m/>
    <m/>
    <m/>
    <n v="1"/>
    <n v="14"/>
    <m/>
    <m/>
  </r>
  <r>
    <x v="5"/>
    <d v="1993-08-15T00:00:00"/>
    <m/>
    <n v="63"/>
    <n v="1"/>
    <n v="40"/>
    <s v="Victoria RG"/>
    <n v="1"/>
    <s v="London Saints"/>
    <n v="214"/>
    <n v="6"/>
    <n v="40"/>
    <n v="104"/>
    <n v="10"/>
    <n v="31.5"/>
    <n v="318"/>
    <n v="16"/>
    <n v="71.5"/>
    <s v="Won 110 runs"/>
    <n v="1"/>
    <m/>
    <m/>
    <m/>
    <m/>
    <n v="16"/>
    <m/>
    <m/>
  </r>
  <r>
    <x v="5"/>
    <d v="1993-08-22T00:00:00"/>
    <m/>
    <n v="64"/>
    <n v="1"/>
    <n v="35"/>
    <s v="Victoria RG"/>
    <n v="1"/>
    <s v="Enterprise"/>
    <n v="72"/>
    <n v="9"/>
    <n v="25.5"/>
    <n v="45"/>
    <n v="9"/>
    <n v="21.8333333333333"/>
    <n v="117"/>
    <n v="18"/>
    <n v="47.3333333333333"/>
    <s v="Won 27 runs"/>
    <n v="1"/>
    <m/>
    <m/>
    <m/>
    <m/>
    <n v="18"/>
    <m/>
    <m/>
  </r>
  <r>
    <x v="5"/>
    <d v="1993-08-29T00:00:00"/>
    <m/>
    <n v="65"/>
    <n v="1"/>
    <n v="20"/>
    <s v="King’s College"/>
    <n v="2"/>
    <s v="FC Chad"/>
    <n v="103"/>
    <n v="2"/>
    <n v="10.8333333333333"/>
    <n v="102"/>
    <n v="8"/>
    <n v="20"/>
    <n v="205"/>
    <n v="10"/>
    <n v="30.8333333333333"/>
    <s v="Won 8 wickets"/>
    <n v="1"/>
    <m/>
    <m/>
    <m/>
    <m/>
    <n v="10"/>
    <m/>
    <m/>
  </r>
  <r>
    <x v="5"/>
    <d v="1993-08-29T00:00:00"/>
    <m/>
    <n v="66"/>
    <n v="1"/>
    <n v="20"/>
    <s v="King’s College"/>
    <n v="2"/>
    <s v="New Barbarian Weasels"/>
    <n v="112"/>
    <n v="10"/>
    <n v="17.8333333333333"/>
    <n v="130"/>
    <n v="8"/>
    <n v="20"/>
    <n v="242"/>
    <n v="18"/>
    <n v="37.8333333333333"/>
    <s v="Lost 18 runs"/>
    <m/>
    <m/>
    <m/>
    <m/>
    <n v="1"/>
    <n v="18"/>
    <m/>
    <m/>
  </r>
  <r>
    <x v="5"/>
    <d v="1993-09-05T00:00:00"/>
    <m/>
    <n v="67"/>
    <n v="1"/>
    <s v="T"/>
    <s v="Victoria RG"/>
    <n v="1"/>
    <s v="London Owls"/>
    <n v="235"/>
    <n v="9"/>
    <n v="35"/>
    <n v="239"/>
    <n v="0"/>
    <n v="37.8333333333333"/>
    <n v="474"/>
    <n v="9"/>
    <n v="72.8333333333333"/>
    <s v="Lost 10 wickets"/>
    <m/>
    <m/>
    <m/>
    <m/>
    <n v="1"/>
    <n v="9"/>
    <m/>
    <m/>
  </r>
  <r>
    <x v="5"/>
    <d v="1993-09-19T00:00:00"/>
    <m/>
    <n v="68"/>
    <n v="1"/>
    <s v="T"/>
    <s v="Wimbledon Park"/>
    <n v="2"/>
    <s v="Urban Associates"/>
    <n v="132"/>
    <n v="4"/>
    <n v="35.5"/>
    <n v="128"/>
    <n v="10"/>
    <n v="40.3333333333333"/>
    <n v="260"/>
    <n v="14"/>
    <n v="75.8333333333333"/>
    <s v="Won 4 wickets"/>
    <n v="1"/>
    <m/>
    <m/>
    <m/>
    <m/>
    <n v="14"/>
    <m/>
    <m/>
  </r>
  <r>
    <x v="6"/>
    <d v="1994-04-24T00:00:00"/>
    <m/>
    <n v="69"/>
    <n v="1"/>
    <n v="35"/>
    <s v="Victoria RG"/>
    <n v="2"/>
    <s v="Lager Louts"/>
    <n v="72"/>
    <n v="3"/>
    <n v="18"/>
    <n v="68"/>
    <n v="10"/>
    <n v="27"/>
    <n v="140"/>
    <n v="13"/>
    <n v="45"/>
    <s v="Won 7 wickets"/>
    <n v="1"/>
    <m/>
    <m/>
    <m/>
    <m/>
    <n v="13"/>
    <m/>
    <m/>
  </r>
  <r>
    <x v="6"/>
    <d v="1994-05-08T00:00:00"/>
    <m/>
    <n v="70"/>
    <n v="1"/>
    <s v="T"/>
    <s v="Wimbledon Park"/>
    <n v="1"/>
    <s v="Urban Associates"/>
    <n v="133"/>
    <n v="10"/>
    <n v="34"/>
    <n v="88"/>
    <n v="10"/>
    <n v="32"/>
    <n v="221"/>
    <n v="20"/>
    <n v="66"/>
    <s v="Won 45 runs"/>
    <n v="1"/>
    <m/>
    <m/>
    <m/>
    <m/>
    <n v="20"/>
    <m/>
    <m/>
  </r>
  <r>
    <x v="6"/>
    <d v="1994-05-15T00:00:00"/>
    <m/>
    <n v="71"/>
    <n v="1"/>
    <n v="35"/>
    <s v="Boston Manor Park"/>
    <n v="1"/>
    <s v="West XI"/>
    <n v="69"/>
    <n v="10"/>
    <n v="28.5"/>
    <n v="71"/>
    <n v="4"/>
    <n v="22.6666666666666"/>
    <n v="140"/>
    <n v="14"/>
    <n v="51.1666666666666"/>
    <s v="Lost 6 wickets"/>
    <m/>
    <m/>
    <m/>
    <m/>
    <n v="1"/>
    <n v="14"/>
    <m/>
    <m/>
  </r>
  <r>
    <x v="6"/>
    <d v="1994-05-22T00:00:00"/>
    <m/>
    <n v="72"/>
    <n v="1"/>
    <s v="T"/>
    <s v="Victoria RG"/>
    <n v="2"/>
    <s v="Enterprise"/>
    <n v="109"/>
    <n v="6"/>
    <n v="39.5"/>
    <n v="32"/>
    <n v="7"/>
    <n v="12.1666666666666"/>
    <n v="141"/>
    <n v="13"/>
    <n v="51.6666666666666"/>
    <s v="Abandoned"/>
    <m/>
    <m/>
    <n v="1"/>
    <m/>
    <m/>
    <n v="13"/>
    <m/>
    <m/>
  </r>
  <r>
    <x v="6"/>
    <d v="1994-05-29T00:00:00"/>
    <m/>
    <n v="73"/>
    <n v="1"/>
    <s v="T"/>
    <s v="Victoria RG"/>
    <n v="2"/>
    <s v="12 Angry Men"/>
    <n v="50"/>
    <n v="5"/>
    <n v="35"/>
    <n v="196"/>
    <n v="5"/>
    <n v="43"/>
    <n v="246"/>
    <n v="10"/>
    <n v="78"/>
    <s v="Drawn"/>
    <m/>
    <n v="1"/>
    <m/>
    <m/>
    <m/>
    <n v="10"/>
    <m/>
    <m/>
  </r>
  <r>
    <x v="6"/>
    <d v="1994-06-05T00:00:00"/>
    <m/>
    <n v="74"/>
    <n v="1"/>
    <s v="T"/>
    <s v="Beverley Park"/>
    <n v="2"/>
    <s v="Wandham"/>
    <n v="185"/>
    <n v="5"/>
    <n v="45.3333333333333"/>
    <n v="184"/>
    <n v="9"/>
    <n v="45.3333333333333"/>
    <n v="369"/>
    <n v="14"/>
    <n v="90.6666666666666"/>
    <s v="Won 5 wickets"/>
    <n v="1"/>
    <m/>
    <m/>
    <m/>
    <m/>
    <n v="14"/>
    <m/>
    <m/>
  </r>
  <r>
    <x v="6"/>
    <d v="1994-06-12T00:00:00"/>
    <m/>
    <n v="75"/>
    <n v="1"/>
    <n v="35"/>
    <s v="Alexandra RG"/>
    <n v="1"/>
    <s v="NELPS"/>
    <n v="196"/>
    <n v="8"/>
    <n v="35"/>
    <n v="71"/>
    <n v="9"/>
    <n v="27.3333333333333"/>
    <n v="267"/>
    <n v="17"/>
    <n v="62.3333333333333"/>
    <s v="Won 125 runs"/>
    <n v="1"/>
    <m/>
    <m/>
    <m/>
    <m/>
    <n v="17"/>
    <m/>
    <m/>
  </r>
  <r>
    <x v="6"/>
    <d v="1994-06-18T00:00:00"/>
    <m/>
    <n v="76"/>
    <n v="1"/>
    <s v="T"/>
    <s v="King’s College"/>
    <n v="2"/>
    <s v="New Barbarian Weasels"/>
    <n v="172"/>
    <n v="6"/>
    <n v="37.8333333333333"/>
    <n v="171"/>
    <n v="9"/>
    <n v="41"/>
    <n v="343"/>
    <n v="15"/>
    <n v="78.8333333333333"/>
    <s v="Won 4 wickets"/>
    <n v="1"/>
    <m/>
    <m/>
    <m/>
    <m/>
    <n v="15"/>
    <m/>
    <m/>
  </r>
  <r>
    <x v="6"/>
    <d v="1994-06-25T00:00:00"/>
    <m/>
    <n v="77"/>
    <n v="1"/>
    <s v="T"/>
    <s v="Town Park"/>
    <n v="1"/>
    <s v="London Saints"/>
    <n v="147"/>
    <n v="6"/>
    <n v="48.3333333333333"/>
    <n v="66"/>
    <n v="9"/>
    <n v="39"/>
    <n v="213"/>
    <n v="15"/>
    <n v="87.3333333333333"/>
    <s v="Drawn"/>
    <m/>
    <n v="1"/>
    <m/>
    <m/>
    <m/>
    <n v="15"/>
    <m/>
    <m/>
  </r>
  <r>
    <x v="6"/>
    <d v="1994-07-03T00:00:00"/>
    <m/>
    <n v="78"/>
    <n v="1"/>
    <n v="40"/>
    <s v="Victoria RG"/>
    <n v="1"/>
    <s v="West XI"/>
    <n v="181"/>
    <n v="9"/>
    <n v="40"/>
    <n v="170"/>
    <n v="10"/>
    <n v="39.5"/>
    <n v="351"/>
    <n v="19"/>
    <n v="79.5"/>
    <s v="Won 11 runs"/>
    <n v="1"/>
    <m/>
    <m/>
    <m/>
    <m/>
    <n v="19"/>
    <m/>
    <m/>
  </r>
  <r>
    <x v="6"/>
    <d v="1994-07-10T00:00:00"/>
    <m/>
    <n v="79"/>
    <n v="1"/>
    <s v="T"/>
    <s v="Victoria RG"/>
    <n v="1"/>
    <s v="Urban Associates"/>
    <n v="150"/>
    <n v="5"/>
    <n v="38"/>
    <n v="152"/>
    <n v="7"/>
    <n v="30.1666666666666"/>
    <n v="302"/>
    <n v="12"/>
    <n v="68.1666666666666"/>
    <s v="Lost 3 wickets"/>
    <m/>
    <m/>
    <m/>
    <m/>
    <n v="1"/>
    <n v="12"/>
    <m/>
    <m/>
  </r>
  <r>
    <x v="6"/>
    <d v="1994-07-24T00:00:00"/>
    <m/>
    <n v="80"/>
    <n v="1"/>
    <n v="35"/>
    <s v="Victoria RG"/>
    <n v="1"/>
    <s v="New Barbarian Weasels"/>
    <n v="124"/>
    <n v="10"/>
    <n v="33"/>
    <n v="125"/>
    <n v="4"/>
    <n v="20.3333333333333"/>
    <n v="249"/>
    <n v="14"/>
    <n v="53.3333333333333"/>
    <s v="Lost 6 wickets"/>
    <m/>
    <m/>
    <m/>
    <m/>
    <n v="1"/>
    <n v="14"/>
    <m/>
    <m/>
  </r>
  <r>
    <x v="6"/>
    <d v="1994-07-31T00:00:00"/>
    <m/>
    <n v="81"/>
    <n v="1"/>
    <s v="T"/>
    <s v="Victoria RG"/>
    <n v="1"/>
    <s v="London Owls"/>
    <n v="256"/>
    <n v="5"/>
    <n v="39"/>
    <n v="116"/>
    <n v="10"/>
    <n v="23.8333333333333"/>
    <n v="372"/>
    <n v="15"/>
    <n v="62.8333333333333"/>
    <s v="Won 140 runs"/>
    <n v="1"/>
    <m/>
    <m/>
    <m/>
    <m/>
    <n v="15"/>
    <m/>
    <m/>
  </r>
  <r>
    <x v="6"/>
    <d v="1994-08-07T00:00:00"/>
    <m/>
    <n v="82"/>
    <n v="1"/>
    <n v="40"/>
    <s v="Overton Road"/>
    <n v="2"/>
    <s v="12 Angry Men"/>
    <n v="147"/>
    <n v="6"/>
    <n v="28.6666666666666"/>
    <n v="146"/>
    <n v="10"/>
    <n v="36.6666666666666"/>
    <n v="293"/>
    <n v="16"/>
    <n v="65.333333333333201"/>
    <s v="Won 4 wickets"/>
    <n v="1"/>
    <m/>
    <m/>
    <m/>
    <m/>
    <n v="16"/>
    <m/>
    <m/>
  </r>
  <r>
    <x v="6"/>
    <d v="1994-08-14T00:00:00"/>
    <m/>
    <n v="83"/>
    <n v="1"/>
    <n v="40"/>
    <s v="Victoria RG"/>
    <n v="1"/>
    <s v="London Saints"/>
    <n v="88"/>
    <n v="10"/>
    <n v="29.8333333333333"/>
    <n v="90"/>
    <n v="6"/>
    <n v="29.6666666666666"/>
    <n v="178"/>
    <n v="16"/>
    <n v="59.499999999999901"/>
    <s v="Lost 4 wickets"/>
    <m/>
    <m/>
    <m/>
    <m/>
    <n v="1"/>
    <n v="16"/>
    <m/>
    <m/>
  </r>
  <r>
    <x v="6"/>
    <d v="1994-08-21T00:00:00"/>
    <m/>
    <n v="84"/>
    <n v="1"/>
    <s v="T"/>
    <s v="Victoria RG"/>
    <n v="1"/>
    <s v="Enterprise"/>
    <n v="179"/>
    <n v="10"/>
    <n v="39.5"/>
    <n v="137"/>
    <n v="11"/>
    <n v="30.8333333333333"/>
    <n v="316"/>
    <n v="21"/>
    <n v="70.3333333333333"/>
    <s v="Won 42 runs"/>
    <n v="1"/>
    <m/>
    <m/>
    <m/>
    <m/>
    <n v="21"/>
    <m/>
    <m/>
  </r>
  <r>
    <x v="6"/>
    <d v="1994-08-28T00:00:00"/>
    <m/>
    <n v="85"/>
    <n v="1"/>
    <n v="20"/>
    <s v="King’s College"/>
    <n v="1"/>
    <s v="Urban Associates"/>
    <n v="140"/>
    <n v="4"/>
    <n v="20"/>
    <n v="126"/>
    <n v="4"/>
    <n v="20"/>
    <n v="266"/>
    <n v="8"/>
    <n v="40"/>
    <s v="Won 14 runs"/>
    <n v="1"/>
    <m/>
    <m/>
    <m/>
    <m/>
    <n v="8"/>
    <m/>
    <m/>
  </r>
  <r>
    <x v="6"/>
    <d v="1994-08-28T00:00:00"/>
    <m/>
    <n v="86"/>
    <n v="1"/>
    <n v="20"/>
    <s v="King’s College"/>
    <n v="2"/>
    <s v="New Barbarian Weasels"/>
    <n v="111"/>
    <n v="10"/>
    <n v="19.6666666666666"/>
    <n v="115"/>
    <n v="9"/>
    <n v="20"/>
    <n v="226"/>
    <n v="19"/>
    <n v="39.6666666666666"/>
    <s v="Lost 4 runs"/>
    <m/>
    <m/>
    <m/>
    <m/>
    <n v="1"/>
    <n v="19"/>
    <m/>
    <m/>
  </r>
  <r>
    <x v="6"/>
    <d v="1994-09-04T00:00:00"/>
    <m/>
    <n v="87"/>
    <n v="1"/>
    <s v="T"/>
    <s v="Victoria RG"/>
    <n v="1"/>
    <s v="Rotherham SC"/>
    <n v="213"/>
    <n v="7"/>
    <n v="36.5"/>
    <n v="139"/>
    <n v="8"/>
    <n v="28.8333333333333"/>
    <n v="352"/>
    <n v="15"/>
    <n v="65.3333333333333"/>
    <s v="Won 74 runs"/>
    <n v="1"/>
    <m/>
    <m/>
    <m/>
    <m/>
    <n v="15"/>
    <m/>
    <m/>
  </r>
  <r>
    <x v="6"/>
    <d v="1994-09-18T00:00:00"/>
    <m/>
    <n v="88"/>
    <n v="1"/>
    <n v="35"/>
    <s v="Wimbledon Park"/>
    <n v="2"/>
    <s v="West XI"/>
    <n v="57"/>
    <n v="4"/>
    <n v="14.5"/>
    <n v="56"/>
    <n v="9"/>
    <n v="27.5"/>
    <n v="113"/>
    <n v="13"/>
    <n v="42"/>
    <s v="Won 5 wickets"/>
    <n v="1"/>
    <m/>
    <m/>
    <m/>
    <m/>
    <n v="13"/>
    <m/>
    <m/>
  </r>
  <r>
    <x v="7"/>
    <d v="1995-04-23T00:00:00"/>
    <m/>
    <n v="89"/>
    <n v="1"/>
    <n v="35"/>
    <s v="Victoria RG"/>
    <n v="1"/>
    <s v="Lager Louts"/>
    <n v="199"/>
    <n v="9"/>
    <n v="34"/>
    <n v="133"/>
    <n v="9"/>
    <n v="32"/>
    <n v="332"/>
    <n v="18"/>
    <n v="66"/>
    <s v="Won 66 runs"/>
    <n v="1"/>
    <m/>
    <m/>
    <m/>
    <m/>
    <n v="18"/>
    <m/>
    <m/>
  </r>
  <r>
    <x v="7"/>
    <d v="1995-04-30T00:00:00"/>
    <m/>
    <n v="90"/>
    <n v="1"/>
    <s v="T"/>
    <s v="Victoria RG"/>
    <n v="2"/>
    <s v="Urban Associates"/>
    <n v="113"/>
    <n v="9"/>
    <n v="34.5"/>
    <n v="112"/>
    <n v="10"/>
    <n v="35"/>
    <n v="225"/>
    <n v="19"/>
    <n v="69.5"/>
    <s v="Won 1 wicket"/>
    <n v="1"/>
    <m/>
    <m/>
    <m/>
    <m/>
    <n v="19"/>
    <m/>
    <m/>
  </r>
  <r>
    <x v="7"/>
    <d v="1995-05-07T00:00:00"/>
    <m/>
    <n v="91"/>
    <n v="1"/>
    <n v="35"/>
    <s v="Battersea Park"/>
    <n v="2"/>
    <s v="Rotherham SC"/>
    <n v="141"/>
    <n v="10"/>
    <n v="27"/>
    <n v="242"/>
    <n v="5"/>
    <n v="35"/>
    <n v="383"/>
    <n v="15"/>
    <n v="62"/>
    <s v="Lost 101 runs"/>
    <m/>
    <m/>
    <m/>
    <m/>
    <n v="1"/>
    <n v="15"/>
    <m/>
    <m/>
  </r>
  <r>
    <x v="7"/>
    <d v="1995-05-14T00:00:00"/>
    <m/>
    <n v="92"/>
    <n v="1"/>
    <s v="T"/>
    <s v="Victoria RG"/>
    <n v="1"/>
    <s v="Enterprise"/>
    <n v="250"/>
    <n v="6"/>
    <n v="35"/>
    <n v="47"/>
    <n v="8"/>
    <n v="11.8333333333333"/>
    <n v="297"/>
    <n v="14"/>
    <n v="46.8333333333333"/>
    <s v="Won 203 runs"/>
    <n v="1"/>
    <m/>
    <m/>
    <m/>
    <m/>
    <n v="14"/>
    <m/>
    <m/>
  </r>
  <r>
    <x v="7"/>
    <d v="1995-05-21T00:00:00"/>
    <m/>
    <n v="93"/>
    <n v="1"/>
    <n v="35"/>
    <s v="Victoria RG"/>
    <n v="2"/>
    <s v="West XI"/>
    <n v="160"/>
    <n v="10"/>
    <n v="34.8333333333333"/>
    <n v="171"/>
    <n v="7"/>
    <n v="35"/>
    <n v="331"/>
    <n v="17"/>
    <n v="69.8333333333333"/>
    <s v="Lost 11 runs"/>
    <m/>
    <m/>
    <m/>
    <m/>
    <n v="1"/>
    <n v="17"/>
    <m/>
    <m/>
  </r>
  <r>
    <x v="7"/>
    <d v="1995-05-28T00:00:00"/>
    <m/>
    <n v="94"/>
    <n v="1"/>
    <s v="T"/>
    <s v="British Gas"/>
    <n v="1"/>
    <s v="12 Angry Men"/>
    <n v="142"/>
    <n v="7"/>
    <n v="37"/>
    <n v="143"/>
    <n v="5"/>
    <n v="30.1666666666666"/>
    <n v="285"/>
    <n v="12"/>
    <n v="67.1666666666666"/>
    <s v="Lost 5 wickets"/>
    <m/>
    <m/>
    <m/>
    <m/>
    <n v="1"/>
    <n v="12"/>
    <m/>
    <m/>
  </r>
  <r>
    <x v="7"/>
    <d v="1995-06-11T00:00:00"/>
    <m/>
    <n v="95"/>
    <n v="1"/>
    <n v="35"/>
    <s v="Victoria RG"/>
    <n v="1"/>
    <s v="FC Chad"/>
    <n v="45"/>
    <n v="3"/>
    <n v="15"/>
    <n v="0"/>
    <n v="0"/>
    <m/>
    <n v="45"/>
    <n v="3"/>
    <n v="15"/>
    <s v="Abandoned"/>
    <m/>
    <m/>
    <n v="1"/>
    <m/>
    <m/>
    <n v="3"/>
    <m/>
    <m/>
  </r>
  <r>
    <x v="7"/>
    <d v="1995-06-17T00:00:00"/>
    <m/>
    <n v="96"/>
    <n v="1"/>
    <n v="40"/>
    <s v="King’s College"/>
    <n v="1"/>
    <s v="New Barbarian Weasels"/>
    <n v="214"/>
    <n v="8"/>
    <n v="40"/>
    <n v="126"/>
    <n v="9"/>
    <n v="32"/>
    <n v="340"/>
    <n v="17"/>
    <n v="72"/>
    <s v="Won 88 runs"/>
    <n v="1"/>
    <m/>
    <m/>
    <m/>
    <m/>
    <n v="17"/>
    <m/>
    <m/>
  </r>
  <r>
    <x v="7"/>
    <d v="1995-06-25T00:00:00"/>
    <m/>
    <n v="97"/>
    <n v="1"/>
    <s v="T"/>
    <s v="Battersea Park"/>
    <n v="1"/>
    <s v="London Saints"/>
    <n v="159"/>
    <n v="10"/>
    <n v="36"/>
    <n v="72"/>
    <n v="9"/>
    <n v="32.5"/>
    <n v="231"/>
    <n v="19"/>
    <n v="68.5"/>
    <s v="Won 87 runs"/>
    <n v="1"/>
    <m/>
    <m/>
    <m/>
    <m/>
    <n v="19"/>
    <m/>
    <m/>
  </r>
  <r>
    <x v="7"/>
    <d v="1995-07-02T00:00:00"/>
    <m/>
    <n v="98"/>
    <n v="1"/>
    <n v="40"/>
    <s v="Victoria RG"/>
    <n v="1"/>
    <s v="Virgin Casuals"/>
    <n v="164"/>
    <n v="10"/>
    <n v="39.5"/>
    <n v="92"/>
    <n v="9"/>
    <n v="24"/>
    <n v="256"/>
    <n v="19"/>
    <n v="63.5"/>
    <s v="Won 72 runs"/>
    <n v="1"/>
    <m/>
    <m/>
    <m/>
    <m/>
    <n v="19"/>
    <m/>
    <m/>
  </r>
  <r>
    <x v="7"/>
    <d v="1995-07-09T00:00:00"/>
    <m/>
    <n v="99"/>
    <n v="1"/>
    <s v="T"/>
    <s v="Battersea Park"/>
    <n v="1"/>
    <s v="London Owls"/>
    <n v="179"/>
    <n v="9"/>
    <n v="25.8333333333333"/>
    <n v="104"/>
    <n v="10"/>
    <n v="35.1666666666666"/>
    <n v="283"/>
    <n v="19"/>
    <n v="60.999999999999901"/>
    <s v="Won 75 runs"/>
    <n v="1"/>
    <m/>
    <m/>
    <m/>
    <m/>
    <n v="19"/>
    <m/>
    <m/>
  </r>
  <r>
    <x v="7"/>
    <d v="1995-07-23T00:00:00"/>
    <m/>
    <n v="100"/>
    <n v="1"/>
    <n v="35"/>
    <s v="Boston Manor Park"/>
    <n v="2"/>
    <s v="West XI"/>
    <n v="155"/>
    <n v="5"/>
    <n v="30.8333333333333"/>
    <n v="154"/>
    <n v="3"/>
    <n v="35"/>
    <n v="309"/>
    <n v="8"/>
    <n v="65.8333333333333"/>
    <s v="Won 5 wickets"/>
    <n v="1"/>
    <m/>
    <m/>
    <m/>
    <m/>
    <n v="8"/>
    <m/>
    <m/>
  </r>
  <r>
    <x v="7"/>
    <d v="1995-07-30T00:00:00"/>
    <m/>
    <n v="101"/>
    <n v="1"/>
    <s v="T"/>
    <s v="Alexandra RG"/>
    <n v="2"/>
    <s v="New Barbarian Weasels"/>
    <n v="98"/>
    <n v="8"/>
    <n v="29.6666666666666"/>
    <n v="94"/>
    <n v="10"/>
    <n v="33.5"/>
    <n v="192"/>
    <n v="18"/>
    <n v="63.1666666666666"/>
    <s v="Won 2 wickets"/>
    <n v="1"/>
    <m/>
    <m/>
    <m/>
    <m/>
    <n v="18"/>
    <m/>
    <m/>
  </r>
  <r>
    <x v="7"/>
    <d v="1995-08-13T00:00:00"/>
    <m/>
    <n v="102"/>
    <n v="1"/>
    <s v="T"/>
    <s v="Wimbledon Park"/>
    <n v="2"/>
    <s v="Urban Associates"/>
    <n v="131"/>
    <n v="10"/>
    <n v="34.3333333333333"/>
    <n v="183"/>
    <n v="9"/>
    <n v="38.5"/>
    <n v="314"/>
    <n v="19"/>
    <n v="72.8333333333333"/>
    <s v="Lost 52 runs"/>
    <m/>
    <m/>
    <m/>
    <m/>
    <n v="1"/>
    <n v="19"/>
    <m/>
    <m/>
  </r>
  <r>
    <x v="7"/>
    <d v="1995-08-20T00:00:00"/>
    <m/>
    <n v="103"/>
    <n v="1"/>
    <n v="35"/>
    <s v="Alexandra RG"/>
    <n v="2"/>
    <s v="London Saints"/>
    <n v="148"/>
    <n v="8"/>
    <n v="33.1666666666666"/>
    <n v="145"/>
    <n v="9"/>
    <n v="35"/>
    <n v="293"/>
    <n v="17"/>
    <n v="68.1666666666666"/>
    <s v="Won 1 wicket"/>
    <n v="1"/>
    <m/>
    <m/>
    <m/>
    <m/>
    <n v="17"/>
    <m/>
    <m/>
  </r>
  <r>
    <x v="7"/>
    <d v="1995-08-27T00:00:00"/>
    <m/>
    <n v="104"/>
    <n v="1"/>
    <n v="20"/>
    <s v="King’s College"/>
    <n v="1"/>
    <s v="FC Chad"/>
    <n v="151"/>
    <n v="8"/>
    <n v="20"/>
    <n v="81"/>
    <n v="7"/>
    <n v="20"/>
    <n v="232"/>
    <n v="15"/>
    <n v="40"/>
    <s v="Won 70 runs"/>
    <n v="1"/>
    <m/>
    <m/>
    <m/>
    <m/>
    <n v="15"/>
    <m/>
    <m/>
  </r>
  <r>
    <x v="7"/>
    <d v="1995-08-27T00:00:00"/>
    <m/>
    <n v="105"/>
    <n v="1"/>
    <n v="20"/>
    <s v="King’s College"/>
    <n v="2"/>
    <s v="New Barbarian Weasels"/>
    <n v="138"/>
    <n v="7"/>
    <n v="20"/>
    <n v="159"/>
    <n v="3"/>
    <n v="20"/>
    <n v="297"/>
    <n v="10"/>
    <n v="40"/>
    <s v="Lost 21 runs"/>
    <m/>
    <m/>
    <m/>
    <m/>
    <n v="1"/>
    <n v="10"/>
    <m/>
    <m/>
  </r>
  <r>
    <x v="7"/>
    <d v="1995-09-03T00:00:00"/>
    <m/>
    <n v="106"/>
    <n v="1"/>
    <n v="35"/>
    <s v="Beverley Park"/>
    <n v="1"/>
    <s v="London Owls"/>
    <n v="122"/>
    <n v="11"/>
    <n v="30.6666666666666"/>
    <n v="118"/>
    <n v="11"/>
    <n v="34.8333333333333"/>
    <n v="240"/>
    <n v="22"/>
    <n v="65.499999999999901"/>
    <s v="Won 4 runs"/>
    <n v="1"/>
    <m/>
    <m/>
    <m/>
    <m/>
    <n v="22"/>
    <m/>
    <m/>
  </r>
  <r>
    <x v="7"/>
    <d v="1995-09-17T00:00:00"/>
    <m/>
    <n v="107"/>
    <n v="1"/>
    <n v="35"/>
    <s v="Wimbledon Park"/>
    <n v="1"/>
    <s v="West XI"/>
    <n v="173"/>
    <n v="10"/>
    <n v="33.3333333333333"/>
    <n v="94"/>
    <n v="10"/>
    <n v="28.6666666666666"/>
    <n v="267"/>
    <n v="20"/>
    <n v="61.999999999999901"/>
    <s v="Won 79 runs"/>
    <n v="1"/>
    <m/>
    <m/>
    <m/>
    <m/>
    <n v="20"/>
    <m/>
    <m/>
  </r>
  <r>
    <x v="8"/>
    <d v="1996-04-21T00:00:00"/>
    <m/>
    <n v="108"/>
    <n v="1"/>
    <n v="35"/>
    <s v="Alexandra RG"/>
    <n v="1"/>
    <s v="Lager Louts"/>
    <n v="106"/>
    <n v="10"/>
    <n v="32"/>
    <n v="71"/>
    <n v="10"/>
    <n v="25"/>
    <n v="177"/>
    <n v="20"/>
    <n v="57"/>
    <s v="Won 35 runs"/>
    <n v="1"/>
    <m/>
    <m/>
    <m/>
    <m/>
    <n v="20"/>
    <m/>
    <m/>
  </r>
  <r>
    <x v="8"/>
    <d v="1996-05-05T00:00:00"/>
    <m/>
    <n v="109"/>
    <n v="1"/>
    <s v="T"/>
    <s v="Victoria RG"/>
    <n v="2"/>
    <s v="Enterprise"/>
    <n v="95"/>
    <n v="5"/>
    <n v="26"/>
    <n v="91"/>
    <n v="10"/>
    <n v="32"/>
    <n v="186"/>
    <n v="15"/>
    <n v="58"/>
    <s v="Won 5 wickets"/>
    <n v="1"/>
    <m/>
    <m/>
    <m/>
    <m/>
    <n v="15"/>
    <m/>
    <m/>
  </r>
  <r>
    <x v="8"/>
    <d v="1996-05-12T00:00:00"/>
    <m/>
    <n v="110"/>
    <n v="1"/>
    <s v="T"/>
    <s v="Beverley Park"/>
    <n v="2"/>
    <s v="Urban Associates"/>
    <n v="100"/>
    <n v="7"/>
    <n v="31"/>
    <n v="97"/>
    <n v="10"/>
    <n v="34"/>
    <n v="197"/>
    <n v="17"/>
    <n v="65"/>
    <s v="Won 3 wickets"/>
    <n v="1"/>
    <m/>
    <m/>
    <m/>
    <m/>
    <n v="17"/>
    <m/>
    <m/>
  </r>
  <r>
    <x v="8"/>
    <d v="1996-05-19T00:00:00"/>
    <m/>
    <n v="111"/>
    <n v="1"/>
    <n v="35"/>
    <s v="Beverley Park"/>
    <n v="2"/>
    <s v="West XI"/>
    <n v="117"/>
    <n v="4"/>
    <n v="32.3333333333333"/>
    <n v="114"/>
    <n v="10"/>
    <n v="31.8333333333333"/>
    <n v="231"/>
    <n v="14"/>
    <n v="64.1666666666666"/>
    <s v="Won 6 wickets"/>
    <n v="1"/>
    <m/>
    <m/>
    <m/>
    <m/>
    <n v="14"/>
    <m/>
    <m/>
  </r>
  <r>
    <x v="8"/>
    <d v="1996-05-26T00:00:00"/>
    <m/>
    <n v="112"/>
    <n v="1"/>
    <s v="T"/>
    <s v="British Gas"/>
    <n v="2"/>
    <s v="12 Angry Men"/>
    <n v="144"/>
    <n v="10"/>
    <n v="33.5"/>
    <n v="159"/>
    <n v="8"/>
    <n v="38.8333333333333"/>
    <n v="303"/>
    <n v="18"/>
    <n v="72.3333333333333"/>
    <s v="Lost 15 runs"/>
    <m/>
    <m/>
    <m/>
    <m/>
    <n v="1"/>
    <n v="18"/>
    <m/>
    <m/>
  </r>
  <r>
    <x v="8"/>
    <d v="1996-06-02T00:00:00"/>
    <m/>
    <n v="113"/>
    <n v="1"/>
    <s v="T"/>
    <s v="KGF Tolworth"/>
    <n v="2"/>
    <s v="Wandham"/>
    <n v="104"/>
    <n v="3"/>
    <n v="24.6666666666666"/>
    <n v="102"/>
    <n v="9"/>
    <n v="30.3333333333333"/>
    <n v="206"/>
    <n v="12"/>
    <n v="54.999999999999901"/>
    <s v="Won 7 wickets"/>
    <n v="1"/>
    <m/>
    <m/>
    <m/>
    <m/>
    <n v="12"/>
    <m/>
    <m/>
  </r>
  <r>
    <x v="8"/>
    <d v="1996-06-09T00:00:00"/>
    <m/>
    <n v="114"/>
    <n v="1"/>
    <s v="T"/>
    <s v="Alexandra RG"/>
    <n v="1"/>
    <s v="FC Chad"/>
    <n v="194"/>
    <n v="9"/>
    <n v="34.5"/>
    <n v="173"/>
    <n v="9"/>
    <n v="48.3333333333333"/>
    <n v="367"/>
    <n v="18"/>
    <n v="82.8333333333333"/>
    <s v="Won 21 runs"/>
    <n v="1"/>
    <m/>
    <m/>
    <m/>
    <m/>
    <n v="18"/>
    <m/>
    <m/>
  </r>
  <r>
    <x v="8"/>
    <d v="1996-06-30T00:00:00"/>
    <m/>
    <n v="115"/>
    <n v="1"/>
    <n v="40"/>
    <s v="KGF Tolworth"/>
    <n v="2"/>
    <s v="Virgin Casuals"/>
    <n v="170"/>
    <n v="9"/>
    <n v="40"/>
    <n v="169"/>
    <n v="7"/>
    <n v="40"/>
    <n v="339"/>
    <n v="16"/>
    <n v="80"/>
    <s v="Won 1 wicket"/>
    <n v="1"/>
    <m/>
    <m/>
    <m/>
    <m/>
    <n v="16"/>
    <m/>
    <m/>
  </r>
  <r>
    <x v="8"/>
    <d v="1996-07-07T00:00:00"/>
    <m/>
    <n v="116"/>
    <n v="1"/>
    <s v="T"/>
    <s v="Fire Brigade"/>
    <n v="1"/>
    <s v="Wandham"/>
    <n v="98"/>
    <n v="8"/>
    <n v="33.3333333333333"/>
    <n v="102"/>
    <n v="5"/>
    <n v="34"/>
    <n v="200"/>
    <n v="13"/>
    <n v="67.3333333333333"/>
    <s v="Lost 5 wickets"/>
    <m/>
    <m/>
    <m/>
    <m/>
    <n v="1"/>
    <n v="13"/>
    <m/>
    <m/>
  </r>
  <r>
    <x v="8"/>
    <d v="1996-07-13T00:00:00"/>
    <m/>
    <n v="117"/>
    <n v="1"/>
    <s v="T"/>
    <s v="Town Park"/>
    <n v="1"/>
    <s v="London Saints"/>
    <n v="159"/>
    <n v="10"/>
    <n v="37.3333333333333"/>
    <n v="155"/>
    <n v="10"/>
    <n v="38.3333333333333"/>
    <n v="314"/>
    <n v="20"/>
    <n v="75.6666666666666"/>
    <s v="Won 4 runs"/>
    <n v="1"/>
    <m/>
    <m/>
    <m/>
    <m/>
    <n v="20"/>
    <m/>
    <m/>
  </r>
  <r>
    <x v="8"/>
    <d v="1996-07-21T00:00:00"/>
    <m/>
    <n v="118"/>
    <n v="1"/>
    <n v="35"/>
    <s v="Boston Manor Park"/>
    <n v="1"/>
    <s v="West XI"/>
    <n v="156"/>
    <n v="10"/>
    <n v="35"/>
    <n v="159"/>
    <n v="5"/>
    <n v="32.6666666666666"/>
    <n v="315"/>
    <n v="15"/>
    <n v="67.6666666666666"/>
    <s v="Lost 5 wickets"/>
    <m/>
    <m/>
    <m/>
    <m/>
    <n v="1"/>
    <n v="15"/>
    <m/>
    <m/>
  </r>
  <r>
    <x v="8"/>
    <d v="1996-07-28T00:00:00"/>
    <m/>
    <n v="119"/>
    <n v="1"/>
    <s v="T"/>
    <s v="Beverley Park"/>
    <n v="1"/>
    <s v="New Barbarian Weasels"/>
    <n v="72"/>
    <n v="9"/>
    <n v="29.1666666666666"/>
    <n v="73"/>
    <n v="3"/>
    <n v="21.6666666666666"/>
    <n v="145"/>
    <n v="12"/>
    <n v="50.833333333333201"/>
    <s v="Lost 7 wickets"/>
    <m/>
    <m/>
    <m/>
    <m/>
    <n v="1"/>
    <n v="12"/>
    <m/>
    <m/>
  </r>
  <r>
    <x v="8"/>
    <d v="1996-08-03T00:00:00"/>
    <m/>
    <n v="120"/>
    <n v="1"/>
    <s v="T"/>
    <s v="Arnos Park"/>
    <n v="1"/>
    <s v="Sunderland SC"/>
    <n v="90"/>
    <n v="10"/>
    <n v="28.1666666666666"/>
    <n v="89"/>
    <n v="9"/>
    <n v="36.8333333333333"/>
    <n v="179"/>
    <n v="19"/>
    <n v="64.999999999999901"/>
    <s v="Won 1 run"/>
    <n v="1"/>
    <m/>
    <m/>
    <m/>
    <m/>
    <n v="19"/>
    <m/>
    <m/>
  </r>
  <r>
    <x v="8"/>
    <d v="1996-08-04T00:00:00"/>
    <m/>
    <n v="121"/>
    <n v="1"/>
    <s v="T"/>
    <s v="Beverley Park"/>
    <n v="2"/>
    <s v="East Harrow Cheetahs"/>
    <n v="164"/>
    <n v="10"/>
    <n v="33.8333333333333"/>
    <n v="225"/>
    <n v="9"/>
    <n v="32.8333333333333"/>
    <n v="389"/>
    <n v="19"/>
    <n v="66.6666666666666"/>
    <s v="Lost 61 runs"/>
    <m/>
    <m/>
    <m/>
    <m/>
    <n v="1"/>
    <n v="19"/>
    <m/>
    <m/>
  </r>
  <r>
    <x v="8"/>
    <d v="1996-08-11T00:00:00"/>
    <m/>
    <n v="122"/>
    <n v="1"/>
    <n v="40"/>
    <s v="Nursery Road RG"/>
    <n v="1"/>
    <s v="Urban Associates"/>
    <n v="161"/>
    <n v="10"/>
    <n v="39.8333333333333"/>
    <n v="164"/>
    <n v="9"/>
    <n v="40"/>
    <n v="325"/>
    <n v="19"/>
    <n v="79.8333333333333"/>
    <s v="Lost 1 wicket"/>
    <m/>
    <m/>
    <m/>
    <m/>
    <n v="1"/>
    <n v="19"/>
    <m/>
    <m/>
  </r>
  <r>
    <x v="8"/>
    <d v="1996-08-17T00:00:00"/>
    <m/>
    <n v="123"/>
    <n v="1"/>
    <n v="35"/>
    <s v="Beverley Park"/>
    <n v="1"/>
    <s v="London Saints"/>
    <n v="201"/>
    <n v="10"/>
    <n v="35"/>
    <n v="183"/>
    <n v="8"/>
    <n v="35"/>
    <n v="384"/>
    <n v="18"/>
    <n v="70"/>
    <s v="Won 18 runs"/>
    <n v="1"/>
    <m/>
    <m/>
    <m/>
    <m/>
    <n v="18"/>
    <m/>
    <m/>
  </r>
  <r>
    <x v="8"/>
    <d v="1996-08-25T00:00:00"/>
    <m/>
    <n v="124"/>
    <n v="1"/>
    <n v="20"/>
    <s v="King’s College"/>
    <n v="2"/>
    <s v="FC Chad"/>
    <n v="49"/>
    <n v="7"/>
    <n v="13.8333333333333"/>
    <n v="48"/>
    <n v="10"/>
    <n v="18.6666666666666"/>
    <n v="97"/>
    <n v="17"/>
    <n v="32.499999999999901"/>
    <s v="Won 3 wickets"/>
    <n v="1"/>
    <m/>
    <m/>
    <m/>
    <m/>
    <n v="17"/>
    <m/>
    <m/>
  </r>
  <r>
    <x v="8"/>
    <d v="1996-08-25T00:00:00"/>
    <m/>
    <n v="125"/>
    <n v="1"/>
    <n v="20"/>
    <s v="King’s College"/>
    <n v="2"/>
    <s v="New Barbarian Weasels"/>
    <n v="100"/>
    <n v="5"/>
    <n v="18.6666666666666"/>
    <n v="99"/>
    <n v="9"/>
    <n v="20"/>
    <n v="199"/>
    <n v="14"/>
    <n v="38.6666666666666"/>
    <s v="Won 5 wickets"/>
    <n v="1"/>
    <m/>
    <m/>
    <m/>
    <m/>
    <n v="14"/>
    <m/>
    <m/>
  </r>
  <r>
    <x v="8"/>
    <d v="1996-09-01T00:00:00"/>
    <m/>
    <n v="126"/>
    <n v="1"/>
    <n v="35"/>
    <s v="Beverley Park"/>
    <n v="2"/>
    <s v="Rotherham SC"/>
    <n v="107"/>
    <n v="9"/>
    <n v="24.8333333333333"/>
    <n v="106"/>
    <n v="10"/>
    <n v="31.3333333333333"/>
    <n v="213"/>
    <n v="19"/>
    <n v="56.1666666666666"/>
    <s v="Won 1 wicket"/>
    <n v="1"/>
    <m/>
    <m/>
    <m/>
    <m/>
    <n v="19"/>
    <m/>
    <m/>
  </r>
  <r>
    <x v="9"/>
    <d v="1997-04-27T00:00:00"/>
    <m/>
    <n v="127"/>
    <n v="1"/>
    <n v="35"/>
    <s v="Victoria RG"/>
    <n v="1"/>
    <s v="Lager Louts"/>
    <n v="195"/>
    <n v="8"/>
    <n v="35"/>
    <n v="51"/>
    <n v="10"/>
    <n v="15.8333333333333"/>
    <n v="246"/>
    <n v="18"/>
    <n v="50.8333333333333"/>
    <s v="Won 144 runs"/>
    <n v="1"/>
    <m/>
    <m/>
    <m/>
    <m/>
    <n v="18"/>
    <m/>
    <m/>
  </r>
  <r>
    <x v="9"/>
    <d v="1997-05-05T00:00:00"/>
    <m/>
    <n v="128"/>
    <n v="1"/>
    <n v="35"/>
    <s v="Ealing Central SG"/>
    <n v="1"/>
    <s v="West XI"/>
    <n v="120"/>
    <n v="10"/>
    <n v="31.1666666666666"/>
    <n v="123"/>
    <n v="5"/>
    <n v="33.1666666666666"/>
    <n v="243"/>
    <n v="15"/>
    <n v="64.333333333333201"/>
    <s v="Lost 3 wickets"/>
    <m/>
    <m/>
    <m/>
    <m/>
    <n v="1"/>
    <n v="15"/>
    <m/>
    <m/>
  </r>
  <r>
    <x v="9"/>
    <d v="1997-05-11T00:00:00"/>
    <m/>
    <n v="129"/>
    <n v="1"/>
    <s v="T"/>
    <s v="Victoria RG"/>
    <n v="1"/>
    <s v="Urban Associates"/>
    <n v="92"/>
    <n v="9"/>
    <n v="34"/>
    <n v="93"/>
    <n v="7"/>
    <n v="31.6666666666666"/>
    <n v="185"/>
    <n v="16"/>
    <n v="65.6666666666666"/>
    <s v="Lost 3 wickets"/>
    <m/>
    <m/>
    <m/>
    <m/>
    <n v="1"/>
    <n v="16"/>
    <m/>
    <m/>
  </r>
  <r>
    <x v="9"/>
    <d v="1997-05-18T00:00:00"/>
    <m/>
    <n v="130"/>
    <n v="1"/>
    <n v="40"/>
    <s v="Victoria RG"/>
    <n v="1"/>
    <s v="West XI"/>
    <n v="152"/>
    <n v="9"/>
    <n v="40"/>
    <n v="111"/>
    <n v="10"/>
    <n v="35.3333333333333"/>
    <n v="263"/>
    <n v="19"/>
    <n v="75.3333333333333"/>
    <s v="Won 41 runs"/>
    <n v="1"/>
    <m/>
    <m/>
    <m/>
    <m/>
    <n v="19"/>
    <m/>
    <m/>
  </r>
  <r>
    <x v="9"/>
    <d v="1997-05-25T00:00:00"/>
    <m/>
    <n v="131"/>
    <n v="1"/>
    <s v="T"/>
    <s v="British Gas"/>
    <n v="1"/>
    <s v="12 Angry Men"/>
    <n v="130"/>
    <n v="10"/>
    <n v="36.3333333333333"/>
    <n v="81"/>
    <n v="10"/>
    <n v="27.8333333333333"/>
    <n v="211"/>
    <n v="20"/>
    <n v="64.1666666666666"/>
    <s v="Won 49 runs"/>
    <n v="1"/>
    <m/>
    <m/>
    <m/>
    <m/>
    <n v="20"/>
    <m/>
    <m/>
  </r>
  <r>
    <x v="9"/>
    <d v="1997-06-01T00:00:00"/>
    <m/>
    <n v="132"/>
    <n v="1"/>
    <s v="T"/>
    <s v="Victoria RG"/>
    <n v="2"/>
    <s v="Wandham"/>
    <n v="95"/>
    <n v="6"/>
    <n v="28.1666666666666"/>
    <n v="94"/>
    <n v="9"/>
    <n v="27.1666666666666"/>
    <n v="189"/>
    <n v="15"/>
    <n v="55.333333333333201"/>
    <s v="Won 4 wickets"/>
    <n v="1"/>
    <m/>
    <m/>
    <m/>
    <m/>
    <n v="15"/>
    <m/>
    <m/>
  </r>
  <r>
    <x v="9"/>
    <d v="1997-06-07T00:00:00"/>
    <m/>
    <n v="133"/>
    <n v="1"/>
    <n v="35"/>
    <s v="Town Park"/>
    <n v="2"/>
    <s v="London Saints"/>
    <n v="50"/>
    <n v="3"/>
    <n v="15.3333333333333"/>
    <n v="49"/>
    <n v="10"/>
    <n v="22.1666666666666"/>
    <n v="99"/>
    <n v="13"/>
    <n v="37.499999999999901"/>
    <s v="Won 7 wickets"/>
    <n v="1"/>
    <m/>
    <m/>
    <m/>
    <m/>
    <n v="13"/>
    <m/>
    <m/>
  </r>
  <r>
    <x v="9"/>
    <d v="1997-06-14T00:00:00"/>
    <m/>
    <n v="134"/>
    <n v="1"/>
    <s v="T"/>
    <s v="King’s College"/>
    <n v="1"/>
    <s v="New Barbarian Weasels"/>
    <n v="185"/>
    <n v="6"/>
    <n v="40"/>
    <n v="186"/>
    <n v="5"/>
    <n v="31.3333333333333"/>
    <n v="371"/>
    <n v="11"/>
    <n v="71.3333333333333"/>
    <s v="Lost 5 wickets"/>
    <m/>
    <m/>
    <m/>
    <m/>
    <n v="1"/>
    <n v="11"/>
    <m/>
    <m/>
  </r>
  <r>
    <x v="9"/>
    <d v="1997-07-05T00:00:00"/>
    <m/>
    <n v="135"/>
    <n v="1"/>
    <s v="T"/>
    <s v="Arnos Park"/>
    <n v="2"/>
    <s v="Sunderland SC"/>
    <n v="58"/>
    <n v="10"/>
    <n v="19.8333333333333"/>
    <n v="119"/>
    <n v="9"/>
    <n v="38.3333333333333"/>
    <n v="177"/>
    <n v="19"/>
    <n v="58.1666666666666"/>
    <s v="Lost 61 runs"/>
    <m/>
    <m/>
    <m/>
    <m/>
    <n v="1"/>
    <n v="19"/>
    <m/>
    <m/>
  </r>
  <r>
    <x v="9"/>
    <d v="1997-07-13T00:00:00"/>
    <m/>
    <n v="136"/>
    <n v="1"/>
    <s v="T"/>
    <s v="Long Ditton RG"/>
    <n v="1"/>
    <s v="Enterprise"/>
    <n v="208"/>
    <n v="8"/>
    <n v="31.6666666666666"/>
    <n v="37"/>
    <n v="10"/>
    <n v="17"/>
    <n v="245"/>
    <n v="18"/>
    <n v="48.6666666666666"/>
    <s v="Won 171 runs"/>
    <n v="1"/>
    <m/>
    <m/>
    <m/>
    <m/>
    <n v="18"/>
    <m/>
    <m/>
  </r>
  <r>
    <x v="9"/>
    <d v="1997-07-20T00:00:00"/>
    <m/>
    <n v="137"/>
    <n v="1"/>
    <n v="40"/>
    <s v="Boston Manor Park"/>
    <n v="1"/>
    <s v="West XI"/>
    <n v="209"/>
    <n v="7"/>
    <n v="40"/>
    <n v="137"/>
    <n v="10"/>
    <n v="35.1666666666666"/>
    <n v="346"/>
    <n v="17"/>
    <n v="75.1666666666666"/>
    <s v="Won 72 runs"/>
    <n v="1"/>
    <m/>
    <m/>
    <m/>
    <m/>
    <n v="17"/>
    <m/>
    <m/>
  </r>
  <r>
    <x v="9"/>
    <d v="1997-07-27T00:00:00"/>
    <m/>
    <n v="138"/>
    <n v="1"/>
    <n v="40"/>
    <s v="Victoria RG"/>
    <n v="1"/>
    <s v="New Barbarian Weasels"/>
    <n v="130"/>
    <n v="10"/>
    <n v="39.6666666666666"/>
    <n v="122"/>
    <n v="10"/>
    <n v="29"/>
    <n v="252"/>
    <n v="20"/>
    <n v="68.6666666666666"/>
    <s v="Won 8 runs"/>
    <n v="1"/>
    <m/>
    <m/>
    <m/>
    <m/>
    <n v="20"/>
    <m/>
    <m/>
  </r>
  <r>
    <x v="9"/>
    <d v="1997-08-03T00:00:00"/>
    <m/>
    <n v="139"/>
    <n v="1"/>
    <n v="40"/>
    <s v="Victoria RG"/>
    <n v="1"/>
    <s v="Virgin Casuals"/>
    <n v="122"/>
    <n v="10"/>
    <n v="39.1666666666666"/>
    <n v="123"/>
    <n v="8"/>
    <n v="38.3333333333333"/>
    <n v="245"/>
    <n v="18"/>
    <n v="77.499999999999901"/>
    <s v="Lost 2 wickets"/>
    <m/>
    <m/>
    <m/>
    <m/>
    <n v="1"/>
    <n v="18"/>
    <m/>
    <m/>
  </r>
  <r>
    <x v="9"/>
    <d v="1997-08-10T00:00:00"/>
    <m/>
    <n v="140"/>
    <n v="1"/>
    <n v="40"/>
    <s v="Nursery Road RG"/>
    <n v="2"/>
    <s v="Urban Associates"/>
    <n v="120"/>
    <n v="10"/>
    <n v="35.8333333333333"/>
    <n v="135"/>
    <n v="9"/>
    <n v="37.6666666666666"/>
    <n v="255"/>
    <n v="19"/>
    <n v="73.499999999999901"/>
    <s v="Lost 15 runs"/>
    <m/>
    <m/>
    <m/>
    <m/>
    <n v="1"/>
    <n v="19"/>
    <m/>
    <m/>
  </r>
  <r>
    <x v="9"/>
    <d v="1997-08-17T00:00:00"/>
    <m/>
    <n v="141"/>
    <n v="1"/>
    <n v="40"/>
    <s v="Alexandra RG"/>
    <n v="2"/>
    <s v="London Saints"/>
    <n v="88"/>
    <n v="7"/>
    <n v="28.6666666666666"/>
    <n v="84"/>
    <n v="11"/>
    <n v="34.6666666666666"/>
    <n v="172"/>
    <n v="18"/>
    <n v="63.333333333333201"/>
    <s v="Won 4 wickets"/>
    <n v="1"/>
    <m/>
    <m/>
    <m/>
    <m/>
    <n v="18"/>
    <m/>
    <m/>
  </r>
  <r>
    <x v="9"/>
    <d v="1997-08-24T00:00:00"/>
    <m/>
    <n v="142"/>
    <n v="1"/>
    <n v="20"/>
    <s v="King’s College"/>
    <n v="2"/>
    <s v="FC Chad"/>
    <n v="52"/>
    <n v="2"/>
    <n v="11.5"/>
    <n v="51"/>
    <n v="10"/>
    <n v="13.5"/>
    <n v="103"/>
    <n v="12"/>
    <n v="25"/>
    <s v="Won 8 wickets"/>
    <n v="1"/>
    <m/>
    <m/>
    <m/>
    <m/>
    <n v="12"/>
    <m/>
    <m/>
  </r>
  <r>
    <x v="9"/>
    <d v="1997-08-24T00:00:00"/>
    <m/>
    <n v="143"/>
    <n v="1"/>
    <n v="20"/>
    <s v="King’s College"/>
    <n v="2"/>
    <s v="New Barbarian Weasels"/>
    <n v="72"/>
    <n v="9"/>
    <n v="20"/>
    <n v="143"/>
    <n v="4"/>
    <n v="20"/>
    <n v="215"/>
    <n v="13"/>
    <n v="40"/>
    <s v="Lost 71 runs"/>
    <m/>
    <m/>
    <m/>
    <m/>
    <n v="1"/>
    <n v="13"/>
    <m/>
    <m/>
  </r>
  <r>
    <x v="9"/>
    <d v="1997-08-31T00:00:00"/>
    <m/>
    <n v="144"/>
    <n v="1"/>
    <s v="T"/>
    <s v="Victoria RG"/>
    <n v="1"/>
    <s v="Enterprise"/>
    <n v="193"/>
    <n v="10"/>
    <n v="39.5"/>
    <n v="83"/>
    <n v="10"/>
    <n v="22.8333333333333"/>
    <n v="276"/>
    <n v="20"/>
    <n v="62.3333333333333"/>
    <s v="Won 110 runs"/>
    <n v="1"/>
    <m/>
    <m/>
    <m/>
    <m/>
    <n v="20"/>
    <m/>
    <m/>
  </r>
  <r>
    <x v="9"/>
    <d v="1997-09-07T00:00:00"/>
    <m/>
    <n v="145"/>
    <n v="1"/>
    <s v="T"/>
    <s v="Victoria RG"/>
    <n v="1"/>
    <s v="FC Chad"/>
    <n v="192"/>
    <n v="10"/>
    <n v="39.6666666666666"/>
    <n v="64"/>
    <n v="10"/>
    <n v="20.1666666666666"/>
    <n v="256"/>
    <n v="20"/>
    <n v="59.833333333333201"/>
    <s v="Won 128 runs"/>
    <n v="1"/>
    <m/>
    <m/>
    <m/>
    <m/>
    <n v="20"/>
    <m/>
    <m/>
  </r>
  <r>
    <x v="10"/>
    <d v="1998-05-10T00:00:00"/>
    <m/>
    <n v="146"/>
    <n v="1"/>
    <n v="40"/>
    <s v="Victoria RG"/>
    <n v="2"/>
    <s v="Urban Associates"/>
    <n v="90"/>
    <n v="10"/>
    <n v="29"/>
    <n v="206"/>
    <n v="6"/>
    <n v="40"/>
    <n v="296"/>
    <n v="16"/>
    <n v="69"/>
    <s v="Lost 116 runs"/>
    <m/>
    <m/>
    <m/>
    <m/>
    <n v="1"/>
    <n v="16"/>
    <m/>
    <m/>
  </r>
  <r>
    <x v="10"/>
    <d v="1998-05-17T00:00:00"/>
    <m/>
    <n v="147"/>
    <n v="1"/>
    <n v="35"/>
    <s v="Victoria RG"/>
    <n v="1"/>
    <s v="West XI"/>
    <n v="142"/>
    <n v="10"/>
    <n v="34.8333333333333"/>
    <n v="146"/>
    <n v="7"/>
    <n v="31.3"/>
    <n v="288"/>
    <n v="17"/>
    <n v="66.133333333333297"/>
    <s v="Lost 4 wickets"/>
    <m/>
    <m/>
    <m/>
    <m/>
    <n v="1"/>
    <n v="17"/>
    <m/>
    <m/>
  </r>
  <r>
    <x v="10"/>
    <d v="1998-05-24T00:00:00"/>
    <m/>
    <n v="148"/>
    <n v="1"/>
    <n v="35"/>
    <s v="British Gas"/>
    <n v="2"/>
    <s v="12 Angry Men"/>
    <n v="101"/>
    <n v="11"/>
    <n v="31.3333333333333"/>
    <n v="140"/>
    <n v="9"/>
    <n v="35"/>
    <n v="241"/>
    <n v="20"/>
    <n v="66.3333333333333"/>
    <s v="Lost 39 runs"/>
    <m/>
    <m/>
    <m/>
    <m/>
    <n v="1"/>
    <n v="20"/>
    <m/>
    <m/>
  </r>
  <r>
    <x v="10"/>
    <d v="1998-05-31T00:00:00"/>
    <m/>
    <n v="149"/>
    <n v="1"/>
    <s v="T"/>
    <s v="Victoria RG"/>
    <n v="1"/>
    <s v="Wandham"/>
    <n v="107"/>
    <n v="10"/>
    <n v="27.1666666666666"/>
    <n v="108"/>
    <n v="3"/>
    <n v="27.1666666666666"/>
    <n v="215"/>
    <n v="13"/>
    <n v="54.333333333333201"/>
    <s v="Lost 7 wickets"/>
    <m/>
    <m/>
    <m/>
    <m/>
    <n v="1"/>
    <n v="13"/>
    <m/>
    <m/>
  </r>
  <r>
    <x v="10"/>
    <d v="1998-06-07T00:00:00"/>
    <m/>
    <n v="150"/>
    <n v="1"/>
    <n v="35"/>
    <s v="KGF Tolworth"/>
    <n v="1"/>
    <s v="FC Chad"/>
    <n v="175"/>
    <n v="9"/>
    <n v="35"/>
    <n v="79"/>
    <n v="9"/>
    <n v="24.6666666666666"/>
    <n v="254"/>
    <n v="18"/>
    <n v="59.6666666666666"/>
    <s v="Won 96 runs"/>
    <n v="1"/>
    <m/>
    <m/>
    <m/>
    <m/>
    <n v="18"/>
    <m/>
    <m/>
  </r>
  <r>
    <x v="10"/>
    <d v="1998-06-20T00:00:00"/>
    <m/>
    <n v="151"/>
    <n v="1"/>
    <s v="T"/>
    <s v="Town Park"/>
    <n v="1"/>
    <s v="London Saints"/>
    <n v="198"/>
    <n v="7"/>
    <n v="41"/>
    <n v="101"/>
    <n v="10"/>
    <n v="32.8333333333333"/>
    <n v="299"/>
    <n v="17"/>
    <n v="73.8333333333333"/>
    <s v="Won 97 runs"/>
    <n v="1"/>
    <m/>
    <m/>
    <m/>
    <m/>
    <n v="17"/>
    <m/>
    <m/>
  </r>
  <r>
    <x v="10"/>
    <d v="1998-07-05T00:00:00"/>
    <m/>
    <n v="152"/>
    <n v="1"/>
    <s v="T"/>
    <s v="Victoria RG"/>
    <n v="1"/>
    <s v="Sunderland SC"/>
    <n v="106"/>
    <n v="10"/>
    <n v="41.8333333333333"/>
    <n v="81"/>
    <n v="10"/>
    <n v="31.5"/>
    <n v="187"/>
    <n v="20"/>
    <n v="73.3333333333333"/>
    <s v="Won 25 runs"/>
    <n v="1"/>
    <m/>
    <m/>
    <m/>
    <m/>
    <n v="20"/>
    <m/>
    <m/>
  </r>
  <r>
    <x v="10"/>
    <d v="1998-07-11T00:00:00"/>
    <m/>
    <n v="153"/>
    <n v="1"/>
    <n v="35"/>
    <s v="Long Ditton RG"/>
    <n v="1"/>
    <s v="Enterprise"/>
    <n v="150"/>
    <n v="5"/>
    <n v="26"/>
    <n v="29"/>
    <n v="2"/>
    <n v="11"/>
    <n v="179"/>
    <n v="7"/>
    <n v="37"/>
    <s v="Abandoned"/>
    <m/>
    <m/>
    <n v="1"/>
    <m/>
    <m/>
    <n v="7"/>
    <m/>
    <m/>
  </r>
  <r>
    <x v="10"/>
    <d v="1998-07-19T00:00:00"/>
    <m/>
    <n v="154"/>
    <n v="1"/>
    <n v="40"/>
    <s v="Boston Manor Park"/>
    <n v="1"/>
    <s v="West XI"/>
    <n v="123"/>
    <n v="10"/>
    <n v="31.5"/>
    <n v="125"/>
    <n v="4"/>
    <n v="23.1666666666666"/>
    <n v="248"/>
    <n v="14"/>
    <n v="54.6666666666666"/>
    <s v="Lost 6 wickets"/>
    <m/>
    <m/>
    <m/>
    <m/>
    <n v="1"/>
    <n v="14"/>
    <m/>
    <m/>
  </r>
  <r>
    <x v="10"/>
    <d v="1998-07-26T00:00:00"/>
    <m/>
    <n v="155"/>
    <n v="1"/>
    <s v="T"/>
    <s v="Victoria RG"/>
    <n v="2"/>
    <s v="New Barbarian Weasels"/>
    <n v="67"/>
    <n v="8"/>
    <n v="44"/>
    <n v="227"/>
    <n v="10"/>
    <n v="44.5"/>
    <n v="294"/>
    <n v="18"/>
    <n v="88.5"/>
    <s v="Drawn"/>
    <m/>
    <n v="1"/>
    <m/>
    <m/>
    <m/>
    <n v="18"/>
    <m/>
    <m/>
  </r>
  <r>
    <x v="10"/>
    <d v="1998-08-01T00:00:00"/>
    <m/>
    <n v="156"/>
    <n v="1"/>
    <n v="35"/>
    <s v="Town Park"/>
    <n v="1"/>
    <s v="Sunderland SC"/>
    <n v="16"/>
    <n v="1"/>
    <n v="7"/>
    <n v="0"/>
    <n v="0"/>
    <m/>
    <n v="16"/>
    <n v="1"/>
    <n v="7"/>
    <s v="Abandoned"/>
    <m/>
    <m/>
    <n v="1"/>
    <m/>
    <m/>
    <n v="1"/>
    <m/>
    <m/>
  </r>
  <r>
    <x v="10"/>
    <d v="1998-08-02T00:00:00"/>
    <m/>
    <n v="157"/>
    <n v="1"/>
    <n v="35"/>
    <s v="KGF Tolworth"/>
    <n v="1"/>
    <s v="Enterprise"/>
    <n v="173"/>
    <n v="6"/>
    <n v="35"/>
    <n v="87"/>
    <n v="10"/>
    <n v="21.1666666666666"/>
    <n v="260"/>
    <n v="16"/>
    <n v="56.1666666666666"/>
    <s v="Won 86 runs"/>
    <n v="1"/>
    <m/>
    <m/>
    <m/>
    <m/>
    <n v="16"/>
    <m/>
    <m/>
  </r>
  <r>
    <x v="10"/>
    <d v="1998-08-09T00:00:00"/>
    <m/>
    <n v="158"/>
    <n v="1"/>
    <n v="35"/>
    <s v="Victoria RG"/>
    <n v="1"/>
    <s v="Virgin Casuals"/>
    <n v="159"/>
    <n v="9"/>
    <n v="35"/>
    <n v="160"/>
    <n v="1"/>
    <n v="31.8333333333333"/>
    <n v="319"/>
    <n v="10"/>
    <n v="66.8333333333333"/>
    <s v="Lost 9 wickets"/>
    <m/>
    <m/>
    <m/>
    <m/>
    <n v="1"/>
    <n v="10"/>
    <m/>
    <m/>
  </r>
  <r>
    <x v="10"/>
    <d v="1998-08-16T00:00:00"/>
    <m/>
    <n v="159"/>
    <n v="1"/>
    <n v="25"/>
    <s v="Victoria RG"/>
    <n v="1"/>
    <s v="FC Chad"/>
    <n v="166"/>
    <n v="7"/>
    <n v="25"/>
    <n v="149"/>
    <n v="9"/>
    <n v="20.5"/>
    <n v="315"/>
    <n v="16"/>
    <n v="45.5"/>
    <s v="Won 17 runs"/>
    <n v="1"/>
    <m/>
    <m/>
    <m/>
    <m/>
    <n v="16"/>
    <m/>
    <m/>
  </r>
  <r>
    <x v="10"/>
    <d v="1998-08-23T00:00:00"/>
    <m/>
    <n v="160"/>
    <n v="1"/>
    <n v="35"/>
    <s v="Victoria RG"/>
    <n v="1"/>
    <s v="British Gas"/>
    <n v="57"/>
    <n v="3"/>
    <n v="8"/>
    <n v="0"/>
    <n v="0"/>
    <m/>
    <n v="57"/>
    <n v="3"/>
    <n v="8"/>
    <s v="Abandoned"/>
    <m/>
    <m/>
    <n v="1"/>
    <m/>
    <m/>
    <n v="3"/>
    <m/>
    <m/>
  </r>
  <r>
    <x v="10"/>
    <d v="1998-08-30T00:00:00"/>
    <m/>
    <n v="161"/>
    <n v="1"/>
    <n v="20"/>
    <s v="King’s College"/>
    <n v="1"/>
    <s v="FC Chad"/>
    <n v="146"/>
    <n v="7"/>
    <n v="20"/>
    <n v="120"/>
    <n v="5"/>
    <n v="20"/>
    <n v="266"/>
    <n v="12"/>
    <n v="40"/>
    <s v="Won 26 runs"/>
    <n v="1"/>
    <m/>
    <m/>
    <m/>
    <m/>
    <n v="12"/>
    <m/>
    <m/>
  </r>
  <r>
    <x v="10"/>
    <d v="1998-08-30T00:00:00"/>
    <m/>
    <n v="162"/>
    <n v="1"/>
    <n v="20"/>
    <s v="King’s College"/>
    <n v="1"/>
    <s v="New Barbarian Weasels"/>
    <n v="76"/>
    <n v="9"/>
    <n v="20"/>
    <n v="79"/>
    <n v="2"/>
    <n v="17.1666666666666"/>
    <n v="155"/>
    <n v="11"/>
    <n v="37.1666666666666"/>
    <s v="Lost 8 wickets"/>
    <m/>
    <m/>
    <m/>
    <m/>
    <n v="1"/>
    <n v="11"/>
    <m/>
    <m/>
  </r>
  <r>
    <x v="10"/>
    <d v="1998-09-06T00:00:00"/>
    <m/>
    <n v="163"/>
    <n v="1"/>
    <n v="30"/>
    <s v="Victoria RG"/>
    <n v="2"/>
    <s v="Old Gents"/>
    <n v="141"/>
    <n v="5"/>
    <n v="27.6666666666666"/>
    <n v="135"/>
    <n v="9"/>
    <n v="28.8333333333333"/>
    <n v="276"/>
    <n v="14"/>
    <n v="56.499999999999901"/>
    <s v="Won 3 wickets"/>
    <n v="1"/>
    <m/>
    <m/>
    <m/>
    <m/>
    <n v="14"/>
    <m/>
    <m/>
  </r>
  <r>
    <x v="11"/>
    <d v="1999-04-25T00:00:00"/>
    <m/>
    <n v="164"/>
    <n v="1"/>
    <n v="40"/>
    <s v="Honor Oak"/>
    <n v="1"/>
    <s v="Exiles"/>
    <n v="100"/>
    <n v="10"/>
    <n v="39.3333333333333"/>
    <n v="104"/>
    <n v="4"/>
    <n v="20.3333333333333"/>
    <n v="204"/>
    <n v="14"/>
    <n v="59.6666666666666"/>
    <s v="Lost 6 wickets"/>
    <m/>
    <m/>
    <m/>
    <m/>
    <n v="1"/>
    <n v="14"/>
    <m/>
    <m/>
  </r>
  <r>
    <x v="11"/>
    <d v="1999-05-02T00:00:00"/>
    <m/>
    <n v="165"/>
    <n v="1"/>
    <n v="40"/>
    <s v="Victoria RG"/>
    <n v="2"/>
    <s v="Urban Associates"/>
    <n v="112"/>
    <n v="10"/>
    <n v="33.5"/>
    <n v="186"/>
    <n v="7"/>
    <n v="40"/>
    <n v="298"/>
    <n v="17"/>
    <n v="73.5"/>
    <s v="Lost 74 runs"/>
    <m/>
    <m/>
    <m/>
    <m/>
    <n v="1"/>
    <n v="17"/>
    <m/>
    <m/>
  </r>
  <r>
    <x v="11"/>
    <d v="1999-05-09T00:00:00"/>
    <m/>
    <n v="166"/>
    <n v="1"/>
    <s v="T"/>
    <s v="Fire Brigade"/>
    <n v="1"/>
    <s v="Wandham"/>
    <n v="152"/>
    <n v="10"/>
    <n v="34.8333333333333"/>
    <n v="153"/>
    <n v="5"/>
    <n v="35.5"/>
    <n v="305"/>
    <n v="15"/>
    <n v="70.3333333333333"/>
    <s v="Lost 5 wickets"/>
    <m/>
    <m/>
    <m/>
    <m/>
    <n v="1"/>
    <n v="15"/>
    <m/>
    <m/>
  </r>
  <r>
    <x v="11"/>
    <d v="1999-05-16T00:00:00"/>
    <m/>
    <n v="167"/>
    <n v="1"/>
    <s v="T"/>
    <s v="Albert Road RG"/>
    <n v="2"/>
    <s v="12 Angry Men"/>
    <n v="112"/>
    <n v="4"/>
    <n v="25.8333333333333"/>
    <n v="108"/>
    <n v="10"/>
    <n v="34"/>
    <n v="220"/>
    <n v="14"/>
    <n v="59.8333333333333"/>
    <s v="Won 6 wickets"/>
    <n v="1"/>
    <m/>
    <m/>
    <m/>
    <m/>
    <n v="14"/>
    <m/>
    <m/>
  </r>
  <r>
    <x v="11"/>
    <d v="1999-05-23T00:00:00"/>
    <m/>
    <n v="168"/>
    <n v="1"/>
    <n v="40"/>
    <s v="Victoria RG"/>
    <n v="1"/>
    <s v="FC Chad"/>
    <n v="211"/>
    <n v="9"/>
    <n v="37"/>
    <n v="145"/>
    <n v="9"/>
    <n v="36"/>
    <n v="356"/>
    <n v="18"/>
    <n v="73"/>
    <s v="Won 66 runs"/>
    <n v="1"/>
    <m/>
    <m/>
    <m/>
    <m/>
    <n v="18"/>
    <m/>
    <m/>
  </r>
  <r>
    <x v="11"/>
    <d v="1999-05-30T00:00:00"/>
    <m/>
    <n v="169"/>
    <n v="1"/>
    <n v="30"/>
    <s v="Victoria RG"/>
    <n v="1"/>
    <s v="Wandham"/>
    <n v="173"/>
    <n v="7"/>
    <n v="30"/>
    <n v="96"/>
    <n v="8"/>
    <n v="28.166666666600001"/>
    <n v="269"/>
    <n v="15"/>
    <n v="58.166666666600001"/>
    <s v="Won 77 runs"/>
    <n v="1"/>
    <m/>
    <m/>
    <m/>
    <m/>
    <n v="15"/>
    <m/>
    <m/>
  </r>
  <r>
    <x v="11"/>
    <d v="1999-06-06T00:00:00"/>
    <m/>
    <n v="170"/>
    <n v="1"/>
    <n v="35"/>
    <s v="Victoria RG"/>
    <n v="2"/>
    <s v="West XI"/>
    <n v="103"/>
    <n v="6"/>
    <n v="28.33333333333"/>
    <n v="101"/>
    <n v="7"/>
    <n v="35"/>
    <n v="204"/>
    <n v="13"/>
    <n v="63.333333333330003"/>
    <s v="Won 4 wickets"/>
    <n v="1"/>
    <m/>
    <m/>
    <m/>
    <m/>
    <n v="13"/>
    <m/>
    <m/>
  </r>
  <r>
    <x v="11"/>
    <d v="1999-06-12T00:00:00"/>
    <m/>
    <n v="171"/>
    <n v="1"/>
    <s v="T"/>
    <s v="CSSC Eltham"/>
    <n v="1"/>
    <s v="New Barbarian Weasels"/>
    <n v="151"/>
    <n v="10"/>
    <n v="43.6666666666666"/>
    <n v="37"/>
    <n v="1"/>
    <n v="17.1666666666666"/>
    <n v="188"/>
    <n v="11"/>
    <n v="60.833333333333201"/>
    <s v="Abandoned"/>
    <m/>
    <m/>
    <n v="1"/>
    <m/>
    <m/>
    <n v="11"/>
    <m/>
    <m/>
  </r>
  <r>
    <x v="11"/>
    <d v="1999-06-19T00:00:00"/>
    <m/>
    <n v="172"/>
    <n v="1"/>
    <s v="T"/>
    <s v="Town Park"/>
    <n v="2"/>
    <s v="London Saints"/>
    <n v="91"/>
    <n v="10"/>
    <n v="26"/>
    <n v="154"/>
    <n v="8"/>
    <n v="38"/>
    <n v="245"/>
    <n v="18"/>
    <n v="64"/>
    <s v="Lost 63 runs"/>
    <m/>
    <m/>
    <m/>
    <m/>
    <n v="1"/>
    <n v="18"/>
    <m/>
    <m/>
  </r>
  <r>
    <x v="11"/>
    <d v="1999-06-20T00:00:00"/>
    <m/>
    <n v="173"/>
    <n v="1"/>
    <n v="35"/>
    <s v="KGF Tolworth"/>
    <n v="1"/>
    <s v="Enterprise"/>
    <n v="147"/>
    <n v="9"/>
    <n v="35"/>
    <n v="89"/>
    <n v="11"/>
    <n v="22.6666666666666"/>
    <n v="236"/>
    <n v="20"/>
    <n v="57.6666666666666"/>
    <s v="Won 58 runs"/>
    <n v="1"/>
    <m/>
    <m/>
    <m/>
    <m/>
    <n v="20"/>
    <m/>
    <m/>
  </r>
  <r>
    <x v="11"/>
    <d v="1999-06-27T00:00:00"/>
    <m/>
    <n v="174"/>
    <n v="1"/>
    <n v="35"/>
    <s v="Sutton Common RG"/>
    <n v="2"/>
    <s v="Robin Hood"/>
    <n v="109"/>
    <n v="10"/>
    <n v="30.1666666666666"/>
    <n v="174"/>
    <n v="3"/>
    <n v="35"/>
    <n v="283"/>
    <n v="13"/>
    <n v="65.1666666666666"/>
    <s v="Lost 65 runs"/>
    <m/>
    <m/>
    <m/>
    <m/>
    <n v="1"/>
    <n v="13"/>
    <m/>
    <m/>
  </r>
  <r>
    <x v="11"/>
    <d v="1999-07-04T00:00:00"/>
    <m/>
    <n v="175"/>
    <n v="1"/>
    <s v="T"/>
    <s v="Victoria RG"/>
    <n v="1"/>
    <s v="Sunderland SC"/>
    <n v="125"/>
    <n v="10"/>
    <n v="32.8333333333333"/>
    <n v="129"/>
    <n v="7"/>
    <n v="45.5"/>
    <n v="254"/>
    <n v="17"/>
    <n v="78.3333333333333"/>
    <s v="Lost 3 wickets"/>
    <m/>
    <m/>
    <m/>
    <m/>
    <n v="1"/>
    <n v="17"/>
    <m/>
    <m/>
  </r>
  <r>
    <x v="11"/>
    <d v="1999-07-11T00:00:00"/>
    <m/>
    <n v="176"/>
    <n v="1"/>
    <s v="T"/>
    <s v="Victoria RG"/>
    <n v="1"/>
    <s v="12 Angry Men"/>
    <n v="124"/>
    <n v="11"/>
    <n v="29.1666666666666"/>
    <n v="83"/>
    <n v="11"/>
    <n v="31"/>
    <n v="207"/>
    <n v="22"/>
    <n v="60.1666666666666"/>
    <s v="Won 41 runs"/>
    <n v="1"/>
    <m/>
    <m/>
    <m/>
    <m/>
    <n v="22"/>
    <m/>
    <m/>
  </r>
  <r>
    <x v="11"/>
    <d v="1999-07-18T00:00:00"/>
    <m/>
    <n v="177"/>
    <n v="1"/>
    <n v="35"/>
    <s v="Gunnersbury Park"/>
    <n v="1"/>
    <s v="West XI"/>
    <n v="166"/>
    <n v="10"/>
    <n v="34"/>
    <n v="150"/>
    <n v="7"/>
    <n v="35"/>
    <n v="316"/>
    <n v="17"/>
    <n v="69"/>
    <s v="Won 16 runs"/>
    <n v="1"/>
    <m/>
    <m/>
    <m/>
    <m/>
    <n v="17"/>
    <m/>
    <m/>
  </r>
  <r>
    <x v="11"/>
    <d v="1999-07-25T00:00:00"/>
    <m/>
    <n v="178"/>
    <n v="1"/>
    <s v="T"/>
    <s v="KGF Tolworth"/>
    <n v="2"/>
    <s v="New Barbarian Weasels"/>
    <n v="81"/>
    <n v="9"/>
    <n v="40"/>
    <n v="174"/>
    <n v="3"/>
    <n v="41"/>
    <n v="255"/>
    <n v="12"/>
    <n v="81"/>
    <s v="Drawn"/>
    <m/>
    <n v="1"/>
    <m/>
    <m/>
    <m/>
    <n v="12"/>
    <m/>
    <m/>
  </r>
  <r>
    <x v="11"/>
    <d v="1999-07-31T00:00:00"/>
    <m/>
    <n v="179"/>
    <n v="1"/>
    <n v="40"/>
    <s v="Town Park"/>
    <n v="1"/>
    <s v="Sunderland SC"/>
    <n v="188"/>
    <n v="9"/>
    <n v="40"/>
    <n v="184"/>
    <n v="9"/>
    <n v="40"/>
    <n v="372"/>
    <n v="18"/>
    <n v="80"/>
    <s v="Won 4 runs"/>
    <n v="1"/>
    <m/>
    <m/>
    <m/>
    <m/>
    <n v="18"/>
    <m/>
    <m/>
  </r>
  <r>
    <x v="11"/>
    <d v="1999-08-01T00:00:00"/>
    <m/>
    <n v="180"/>
    <n v="1"/>
    <n v="35"/>
    <s v="Victoria RG"/>
    <n v="2"/>
    <s v="Enterprise"/>
    <n v="132"/>
    <n v="7"/>
    <n v="35"/>
    <n v="135"/>
    <n v="10"/>
    <n v="26.3"/>
    <n v="267"/>
    <n v="17"/>
    <n v="61.3"/>
    <s v="Lost 3 runs"/>
    <m/>
    <m/>
    <m/>
    <m/>
    <n v="1"/>
    <n v="17"/>
    <m/>
    <m/>
  </r>
  <r>
    <x v="11"/>
    <d v="1999-08-15T00:00:00"/>
    <m/>
    <n v="181"/>
    <n v="1"/>
    <s v="T"/>
    <s v="Victoria RG"/>
    <n v="2"/>
    <s v="London Saints"/>
    <n v="174"/>
    <n v="9"/>
    <n v="38.5"/>
    <n v="209"/>
    <n v="4"/>
    <n v="37"/>
    <n v="383"/>
    <n v="13"/>
    <n v="75.5"/>
    <s v="Lost 35 runs"/>
    <m/>
    <m/>
    <m/>
    <m/>
    <n v="1"/>
    <n v="13"/>
    <m/>
    <m/>
  </r>
  <r>
    <x v="11"/>
    <d v="1999-08-29T00:00:00"/>
    <m/>
    <n v="182"/>
    <n v="1"/>
    <n v="20"/>
    <s v="King’s College"/>
    <n v="2"/>
    <s v="FC Chad"/>
    <n v="122"/>
    <n v="9"/>
    <n v="20"/>
    <n v="127"/>
    <n v="5"/>
    <n v="20"/>
    <n v="249"/>
    <n v="14"/>
    <n v="40"/>
    <s v="Lost 5 runs"/>
    <m/>
    <m/>
    <m/>
    <m/>
    <n v="1"/>
    <n v="14"/>
    <m/>
    <m/>
  </r>
  <r>
    <x v="11"/>
    <d v="1999-08-29T00:00:00"/>
    <m/>
    <n v="183"/>
    <n v="1"/>
    <n v="20"/>
    <s v="King’s College"/>
    <n v="1"/>
    <s v="New Barbarian Weasels"/>
    <n v="87"/>
    <n v="10"/>
    <n v="20"/>
    <n v="89"/>
    <n v="2"/>
    <n v="12.166666666666"/>
    <n v="176"/>
    <n v="12"/>
    <n v="32.166666666666003"/>
    <s v="Lost 8 wickets"/>
    <m/>
    <m/>
    <m/>
    <m/>
    <n v="1"/>
    <n v="12"/>
    <m/>
    <m/>
  </r>
  <r>
    <x v="11"/>
    <d v="1999-09-05T00:00:00"/>
    <m/>
    <n v="184"/>
    <n v="1"/>
    <s v="T"/>
    <s v="Victoria RG"/>
    <n v="2"/>
    <s v="Church Street Nomads"/>
    <n v="0"/>
    <n v="0"/>
    <n v="0"/>
    <n v="169"/>
    <n v="4"/>
    <n v="37"/>
    <n v="169"/>
    <n v="4"/>
    <n v="37"/>
    <s v="Abandoned"/>
    <m/>
    <m/>
    <n v="1"/>
    <m/>
    <m/>
    <n v="4"/>
    <m/>
    <m/>
  </r>
  <r>
    <x v="11"/>
    <d v="1999-09-12T00:00:00"/>
    <m/>
    <n v="185"/>
    <n v="1"/>
    <n v="35"/>
    <s v="Raynes Park PF"/>
    <n v="2"/>
    <s v="West XI"/>
    <n v="134"/>
    <n v="5"/>
    <n v="30.3333333333333"/>
    <n v="133"/>
    <n v="10"/>
    <n v="31.3333333333333"/>
    <n v="267"/>
    <n v="15"/>
    <n v="61.6666666666666"/>
    <s v="Won 5 wickets"/>
    <n v="1"/>
    <m/>
    <m/>
    <m/>
    <m/>
    <n v="15"/>
    <m/>
    <m/>
  </r>
  <r>
    <x v="12"/>
    <d v="2000-05-07T00:00:00"/>
    <m/>
    <n v="186"/>
    <n v="1"/>
    <s v="T"/>
    <s v="Paulin Ground"/>
    <n v="2"/>
    <s v="12 Angry Men"/>
    <n v="122"/>
    <n v="8"/>
    <n v="31.3333333333333"/>
    <n v="121"/>
    <n v="10"/>
    <n v="47.1666666666666"/>
    <n v="243"/>
    <n v="18"/>
    <n v="78.499999999999901"/>
    <s v="Won 2 wickets"/>
    <n v="1"/>
    <m/>
    <m/>
    <m/>
    <m/>
    <n v="18"/>
    <m/>
    <m/>
  </r>
  <r>
    <x v="12"/>
    <d v="2000-05-14T00:00:00"/>
    <m/>
    <n v="187"/>
    <n v="1"/>
    <s v="T"/>
    <s v="Fire Brigade"/>
    <n v="1"/>
    <s v="Wandham"/>
    <n v="185"/>
    <n v="9"/>
    <n v="44"/>
    <n v="80"/>
    <n v="7"/>
    <n v="36"/>
    <n v="265"/>
    <n v="16"/>
    <n v="80"/>
    <s v="Drawn"/>
    <m/>
    <n v="1"/>
    <m/>
    <m/>
    <m/>
    <n v="16"/>
    <m/>
    <m/>
  </r>
  <r>
    <x v="12"/>
    <d v="2000-05-21T00:00:00"/>
    <m/>
    <n v="188"/>
    <n v="1"/>
    <n v="35"/>
    <s v="Victoria RG"/>
    <n v="2"/>
    <s v="London Owls"/>
    <n v="101"/>
    <n v="3"/>
    <n v="20"/>
    <n v="98"/>
    <n v="10"/>
    <n v="29.8333333333333"/>
    <n v="199"/>
    <n v="13"/>
    <n v="49.8333333333333"/>
    <s v="Won 7 wickets"/>
    <n v="1"/>
    <m/>
    <m/>
    <m/>
    <m/>
    <n v="13"/>
    <m/>
    <m/>
  </r>
  <r>
    <x v="12"/>
    <d v="2000-06-04T00:00:00"/>
    <m/>
    <n v="189"/>
    <n v="1"/>
    <n v="40"/>
    <s v="Victoria RG"/>
    <n v="1"/>
    <s v="West XI"/>
    <n v="139"/>
    <n v="10"/>
    <n v="39.3333333333333"/>
    <n v="109"/>
    <n v="10"/>
    <n v="37.8333333333333"/>
    <n v="248"/>
    <n v="20"/>
    <n v="77.1666666666666"/>
    <s v="Won 30 runs"/>
    <n v="1"/>
    <m/>
    <m/>
    <m/>
    <m/>
    <n v="20"/>
    <m/>
    <m/>
  </r>
  <r>
    <x v="12"/>
    <d v="2000-06-10T00:00:00"/>
    <m/>
    <n v="190"/>
    <n v="1"/>
    <s v="T"/>
    <s v="Town Park"/>
    <n v="1"/>
    <s v="London Saints"/>
    <n v="184"/>
    <n v="4"/>
    <n v="42"/>
    <n v="113"/>
    <n v="10"/>
    <n v="41.1666666666666"/>
    <n v="297"/>
    <n v="14"/>
    <n v="83.1666666666666"/>
    <s v="Won 71 runs"/>
    <n v="1"/>
    <m/>
    <m/>
    <m/>
    <m/>
    <n v="14"/>
    <m/>
    <m/>
  </r>
  <r>
    <x v="12"/>
    <d v="2000-06-11T00:00:00"/>
    <m/>
    <n v="191"/>
    <n v="1"/>
    <n v="35"/>
    <s v="Victoria RG"/>
    <n v="2"/>
    <s v="Enterprise"/>
    <n v="141"/>
    <n v="9"/>
    <n v="30.1666666666666"/>
    <n v="160"/>
    <n v="9"/>
    <n v="34.3333333333333"/>
    <n v="301"/>
    <n v="18"/>
    <n v="64.499999999999901"/>
    <s v="Lost 19 runs"/>
    <m/>
    <m/>
    <m/>
    <m/>
    <n v="1"/>
    <n v="18"/>
    <m/>
    <m/>
  </r>
  <r>
    <x v="12"/>
    <d v="2000-06-18T00:00:00"/>
    <m/>
    <n v="192"/>
    <n v="1"/>
    <s v="T"/>
    <s v="King’s College"/>
    <n v="1"/>
    <s v="New Barbarian Weasels"/>
    <n v="192"/>
    <n v="7"/>
    <n v="46"/>
    <n v="72"/>
    <n v="9"/>
    <n v="29"/>
    <n v="264"/>
    <n v="16"/>
    <n v="75"/>
    <s v="Won 120 runs"/>
    <n v="1"/>
    <m/>
    <m/>
    <m/>
    <m/>
    <n v="16"/>
    <m/>
    <m/>
  </r>
  <r>
    <x v="12"/>
    <d v="2000-06-25T00:00:00"/>
    <m/>
    <n v="193"/>
    <n v="1"/>
    <n v="35"/>
    <s v="Victoria RG"/>
    <n v="1"/>
    <s v="London Canaries"/>
    <n v="174"/>
    <n v="3"/>
    <n v="35"/>
    <n v="109"/>
    <n v="10"/>
    <n v="34.3333333333333"/>
    <n v="283"/>
    <n v="13"/>
    <n v="69.3333333333333"/>
    <s v="Won 65 runs"/>
    <n v="1"/>
    <m/>
    <m/>
    <m/>
    <m/>
    <n v="13"/>
    <m/>
    <m/>
  </r>
  <r>
    <x v="12"/>
    <d v="2000-07-01T00:00:00"/>
    <m/>
    <n v="194"/>
    <n v="1"/>
    <n v="35"/>
    <s v="Beverley Park"/>
    <n v="1"/>
    <s v="Enterprise"/>
    <n v="181"/>
    <n v="7"/>
    <n v="35"/>
    <n v="105"/>
    <n v="9"/>
    <n v="25"/>
    <n v="286"/>
    <n v="16"/>
    <n v="60"/>
    <s v="Won 76 runs"/>
    <n v="1"/>
    <m/>
    <m/>
    <m/>
    <m/>
    <n v="16"/>
    <m/>
    <m/>
  </r>
  <r>
    <x v="12"/>
    <d v="2000-07-09T00:00:00"/>
    <m/>
    <n v="195"/>
    <n v="1"/>
    <n v="35"/>
    <s v="Victoria RG"/>
    <n v="2"/>
    <s v="Plums"/>
    <n v="0"/>
    <n v="0"/>
    <n v="0"/>
    <n v="96"/>
    <n v="6"/>
    <n v="25"/>
    <n v="96"/>
    <n v="6"/>
    <n v="25"/>
    <s v="Abandoned"/>
    <m/>
    <m/>
    <n v="1"/>
    <m/>
    <m/>
    <n v="6"/>
    <m/>
    <m/>
  </r>
  <r>
    <x v="12"/>
    <d v="2000-07-16T00:00:00"/>
    <m/>
    <n v="196"/>
    <n v="1"/>
    <n v="40"/>
    <s v="Victoria RG"/>
    <n v="1"/>
    <s v="New Barbarian Weasels"/>
    <n v="208"/>
    <n v="10"/>
    <n v="38.8333333333333"/>
    <n v="101"/>
    <n v="10"/>
    <n v="35.6666666666666"/>
    <n v="309"/>
    <n v="20"/>
    <n v="74.499999999999901"/>
    <s v="Won 107 runs"/>
    <n v="1"/>
    <m/>
    <m/>
    <m/>
    <m/>
    <n v="20"/>
    <m/>
    <m/>
  </r>
  <r>
    <x v="12"/>
    <d v="2000-07-23T00:00:00"/>
    <m/>
    <n v="197"/>
    <n v="1"/>
    <n v="40"/>
    <s v="Gunnersbury Park"/>
    <n v="2"/>
    <s v="West XI"/>
    <n v="97"/>
    <n v="5"/>
    <n v="27.1666666666666"/>
    <n v="96"/>
    <n v="10"/>
    <n v="38.6666666666666"/>
    <n v="193"/>
    <n v="15"/>
    <n v="65.833333333333201"/>
    <s v="Won 5 wickets"/>
    <n v="1"/>
    <m/>
    <m/>
    <m/>
    <m/>
    <n v="15"/>
    <m/>
    <m/>
  </r>
  <r>
    <x v="12"/>
    <d v="2000-08-06T00:00:00"/>
    <m/>
    <n v="198"/>
    <n v="1"/>
    <n v="40"/>
    <s v="Beverley Park"/>
    <n v="2"/>
    <s v="Sunderland SC"/>
    <n v="95"/>
    <n v="3"/>
    <n v="16.1666666666666"/>
    <n v="94"/>
    <n v="10"/>
    <n v="36.6666666666666"/>
    <n v="189"/>
    <n v="13"/>
    <n v="52.833333333333201"/>
    <s v="Won 7 wickets"/>
    <n v="1"/>
    <m/>
    <m/>
    <m/>
    <m/>
    <n v="13"/>
    <m/>
    <m/>
  </r>
  <r>
    <x v="12"/>
    <d v="2000-08-12T00:00:00"/>
    <m/>
    <n v="199"/>
    <n v="1"/>
    <n v="40"/>
    <s v="Kinver"/>
    <n v="1"/>
    <s v="Enville"/>
    <n v="190"/>
    <n v="8"/>
    <n v="40"/>
    <n v="151"/>
    <n v="11"/>
    <n v="39.6666666666666"/>
    <n v="341"/>
    <n v="19"/>
    <n v="79.6666666666666"/>
    <s v="Won 39 runs"/>
    <n v="1"/>
    <m/>
    <m/>
    <m/>
    <m/>
    <n v="19"/>
    <m/>
    <m/>
  </r>
  <r>
    <x v="12"/>
    <d v="2000-08-13T00:00:00"/>
    <m/>
    <n v="200"/>
    <n v="1"/>
    <n v="40"/>
    <s v="Enville"/>
    <n v="2"/>
    <s v="Bedouins"/>
    <n v="0"/>
    <n v="0"/>
    <n v="0"/>
    <n v="145"/>
    <n v="1"/>
    <n v="25"/>
    <n v="145"/>
    <n v="1"/>
    <n v="25"/>
    <s v="Abandoned"/>
    <m/>
    <m/>
    <n v="1"/>
    <m/>
    <m/>
    <n v="1"/>
    <m/>
    <m/>
  </r>
  <r>
    <x v="12"/>
    <d v="2000-08-20T00:00:00"/>
    <m/>
    <n v="201"/>
    <n v="1"/>
    <n v="35"/>
    <s v="Victoria RG"/>
    <n v="1"/>
    <s v="London Saints"/>
    <n v="142"/>
    <n v="8"/>
    <n v="32.3333333333333"/>
    <n v="145"/>
    <n v="8"/>
    <n v="34.1666666666666"/>
    <n v="287"/>
    <n v="16"/>
    <n v="66.499999999999901"/>
    <s v="Lost 2 wickets"/>
    <m/>
    <m/>
    <m/>
    <m/>
    <n v="1"/>
    <n v="16"/>
    <m/>
    <m/>
  </r>
  <r>
    <x v="12"/>
    <d v="2000-08-27T00:00:00"/>
    <m/>
    <n v="202"/>
    <n v="1"/>
    <n v="20"/>
    <s v="King’s College"/>
    <n v="1"/>
    <s v="New Barbarian Weasels"/>
    <n v="174"/>
    <n v="6"/>
    <n v="20"/>
    <n v="107"/>
    <n v="4"/>
    <n v="20"/>
    <n v="281"/>
    <n v="10"/>
    <n v="40"/>
    <s v="Won 67 runs"/>
    <n v="1"/>
    <m/>
    <m/>
    <m/>
    <m/>
    <n v="10"/>
    <m/>
    <m/>
  </r>
  <r>
    <x v="12"/>
    <d v="2000-08-27T00:00:00"/>
    <m/>
    <n v="203"/>
    <n v="1"/>
    <n v="20"/>
    <s v="King’s College"/>
    <n v="2"/>
    <s v="New Barbarian Weasels"/>
    <n v="68"/>
    <n v="4"/>
    <n v="13.8333333333333"/>
    <n v="67"/>
    <n v="7"/>
    <n v="20"/>
    <n v="135"/>
    <n v="11"/>
    <n v="33.8333333333333"/>
    <s v="Won 6 wickets"/>
    <n v="1"/>
    <m/>
    <m/>
    <m/>
    <m/>
    <n v="11"/>
    <m/>
    <m/>
  </r>
  <r>
    <x v="12"/>
    <d v="2000-09-03T00:00:00"/>
    <m/>
    <n v="204"/>
    <n v="1"/>
    <n v="40"/>
    <s v="Victoria RG"/>
    <n v="2"/>
    <s v="12 Angry Men"/>
    <n v="235"/>
    <n v="9"/>
    <n v="39.1666666666666"/>
    <n v="231"/>
    <n v="3"/>
    <n v="40"/>
    <n v="466"/>
    <n v="12"/>
    <n v="79.1666666666666"/>
    <s v="Won 1 wicket"/>
    <n v="1"/>
    <m/>
    <m/>
    <m/>
    <m/>
    <n v="12"/>
    <m/>
    <m/>
  </r>
  <r>
    <x v="12"/>
    <d v="2000-09-10T00:00:00"/>
    <m/>
    <n v="205"/>
    <n v="1"/>
    <n v="35"/>
    <s v="KGF Morden"/>
    <n v="2"/>
    <s v="West XI"/>
    <n v="162"/>
    <n v="8"/>
    <n v="35"/>
    <n v="178"/>
    <n v="7"/>
    <n v="35"/>
    <n v="340"/>
    <n v="15"/>
    <n v="70"/>
    <s v="Lost 16 runs"/>
    <m/>
    <m/>
    <m/>
    <m/>
    <n v="1"/>
    <n v="15"/>
    <m/>
    <m/>
  </r>
  <r>
    <x v="12"/>
    <d v="2000-09-17T00:00:00"/>
    <m/>
    <n v="206"/>
    <n v="1"/>
    <n v="40"/>
    <s v="Shepherd’s Bush"/>
    <n v="1"/>
    <s v="Virgin Casuals"/>
    <n v="213"/>
    <n v="10"/>
    <n v="39.8333333333333"/>
    <n v="146"/>
    <n v="10"/>
    <n v="36.3333333333333"/>
    <n v="359"/>
    <n v="20"/>
    <n v="76.1666666666666"/>
    <s v="Won 67 runs"/>
    <n v="1"/>
    <m/>
    <m/>
    <m/>
    <m/>
    <n v="20"/>
    <m/>
    <m/>
  </r>
  <r>
    <x v="13"/>
    <d v="2001-05-06T00:00:00"/>
    <m/>
    <n v="207"/>
    <n v="1"/>
    <n v="35"/>
    <s v="Victoria RG"/>
    <n v="1"/>
    <s v="London Rams"/>
    <n v="168"/>
    <n v="9"/>
    <n v="35"/>
    <n v="117"/>
    <n v="9"/>
    <n v="29.3333333333333"/>
    <n v="285"/>
    <n v="18"/>
    <n v="64.3333333333333"/>
    <s v="Won 51 runs"/>
    <n v="1"/>
    <m/>
    <m/>
    <m/>
    <m/>
    <n v="18"/>
    <m/>
    <m/>
  </r>
  <r>
    <x v="13"/>
    <d v="2001-05-20T00:00:00"/>
    <m/>
    <n v="208"/>
    <n v="1"/>
    <n v="35"/>
    <s v="Victoria RG"/>
    <n v="2"/>
    <s v="Urban Associates"/>
    <n v="127"/>
    <n v="5"/>
    <n v="32.3333333333333"/>
    <n v="123"/>
    <n v="10"/>
    <n v="35"/>
    <n v="250"/>
    <n v="15"/>
    <n v="67.3333333333333"/>
    <s v="Won 5 wickets"/>
    <n v="1"/>
    <m/>
    <m/>
    <m/>
    <m/>
    <n v="15"/>
    <m/>
    <m/>
  </r>
  <r>
    <x v="13"/>
    <d v="2001-05-26T00:00:00"/>
    <m/>
    <n v="209"/>
    <n v="1"/>
    <n v="35"/>
    <s v="Victoria RG"/>
    <n v="1"/>
    <s v="Sunderland SC"/>
    <n v="81"/>
    <n v="10"/>
    <n v="25.6666666666666"/>
    <n v="82"/>
    <n v="8"/>
    <n v="29.8333333333333"/>
    <n v="163"/>
    <n v="18"/>
    <n v="55.499999999999901"/>
    <s v="Lost 1 wicket"/>
    <m/>
    <m/>
    <m/>
    <m/>
    <n v="1"/>
    <n v="18"/>
    <m/>
    <m/>
  </r>
  <r>
    <x v="13"/>
    <d v="2001-06-03T00:00:00"/>
    <m/>
    <n v="210"/>
    <n v="1"/>
    <n v="35"/>
    <s v="Fairfield RG"/>
    <n v="2"/>
    <s v="West XI"/>
    <n v="142"/>
    <n v="10"/>
    <n v="34"/>
    <n v="152"/>
    <n v="10"/>
    <n v="34.8333333333333"/>
    <n v="294"/>
    <n v="20"/>
    <n v="68.8333333333333"/>
    <s v="Lost 10 runs"/>
    <m/>
    <m/>
    <m/>
    <m/>
    <n v="1"/>
    <n v="20"/>
    <m/>
    <m/>
  </r>
  <r>
    <x v="13"/>
    <d v="2001-06-09T00:00:00"/>
    <m/>
    <n v="211"/>
    <n v="1"/>
    <s v="T"/>
    <s v="Church Street RG"/>
    <n v="2"/>
    <s v="London Saints"/>
    <n v="62"/>
    <n v="9"/>
    <n v="35"/>
    <n v="164"/>
    <n v="6"/>
    <n v="38"/>
    <n v="226"/>
    <n v="15"/>
    <n v="73"/>
    <s v="Lost 102 runs"/>
    <m/>
    <m/>
    <m/>
    <m/>
    <n v="1"/>
    <n v="15"/>
    <m/>
    <m/>
  </r>
  <r>
    <x v="13"/>
    <d v="2001-06-10T00:00:00"/>
    <m/>
    <n v="212"/>
    <n v="1"/>
    <n v="35"/>
    <s v="Victoria RG"/>
    <n v="1"/>
    <s v="Enterprise"/>
    <n v="172"/>
    <n v="10"/>
    <n v="31.8333333333333"/>
    <n v="47"/>
    <n v="9"/>
    <n v="14.8333333333333"/>
    <n v="219"/>
    <n v="19"/>
    <n v="46.6666666666666"/>
    <s v="Won 125 runs"/>
    <n v="1"/>
    <m/>
    <m/>
    <m/>
    <m/>
    <n v="19"/>
    <m/>
    <m/>
  </r>
  <r>
    <x v="13"/>
    <d v="2001-06-23T00:00:00"/>
    <m/>
    <n v="213"/>
    <n v="1"/>
    <n v="35"/>
    <s v="Victoria RG"/>
    <n v="1"/>
    <s v="Sunderland SC"/>
    <n v="174"/>
    <n v="8"/>
    <n v="35"/>
    <n v="178"/>
    <n v="6"/>
    <n v="34.8333333333333"/>
    <n v="352"/>
    <n v="14"/>
    <n v="69.8333333333333"/>
    <s v="Lost 4 wickets"/>
    <m/>
    <m/>
    <m/>
    <m/>
    <n v="1"/>
    <n v="14"/>
    <m/>
    <m/>
  </r>
  <r>
    <x v="13"/>
    <d v="2001-06-24T00:00:00"/>
    <m/>
    <n v="214"/>
    <n v="1"/>
    <n v="35"/>
    <s v="Victoria RG"/>
    <n v="2"/>
    <s v="London Owls"/>
    <n v="157"/>
    <n v="6"/>
    <n v="28.1666666666666"/>
    <n v="156"/>
    <n v="10"/>
    <n v="31.3333333333333"/>
    <n v="313"/>
    <n v="16"/>
    <n v="59.499999999999901"/>
    <s v="Won 4 wickets"/>
    <n v="1"/>
    <m/>
    <m/>
    <m/>
    <m/>
    <n v="16"/>
    <m/>
    <m/>
  </r>
  <r>
    <x v="13"/>
    <d v="2001-07-01T00:00:00"/>
    <m/>
    <n v="215"/>
    <n v="1"/>
    <n v="35"/>
    <s v="Victoria RG"/>
    <n v="1"/>
    <s v="London Canaries"/>
    <n v="225"/>
    <n v="5"/>
    <n v="35"/>
    <n v="17"/>
    <n v="10"/>
    <n v="10.3333333333333"/>
    <n v="242"/>
    <n v="15"/>
    <n v="45.3333333333333"/>
    <s v="Won 208 runs"/>
    <n v="1"/>
    <m/>
    <m/>
    <m/>
    <m/>
    <n v="15"/>
    <m/>
    <m/>
  </r>
  <r>
    <x v="13"/>
    <d v="2001-07-08T00:00:00"/>
    <m/>
    <n v="216"/>
    <n v="1"/>
    <n v="35"/>
    <s v="Victoria RG"/>
    <n v="1"/>
    <s v="Enterprise"/>
    <n v="181"/>
    <n v="5"/>
    <n v="36"/>
    <n v="107"/>
    <n v="9"/>
    <n v="26.8333333333333"/>
    <n v="288"/>
    <n v="14"/>
    <n v="62.8333333333333"/>
    <s v="Won 74 runs"/>
    <n v="1"/>
    <m/>
    <m/>
    <m/>
    <m/>
    <n v="14"/>
    <m/>
    <m/>
  </r>
  <r>
    <x v="13"/>
    <d v="2001-07-15T00:00:00"/>
    <m/>
    <n v="217"/>
    <n v="1"/>
    <s v="T"/>
    <s v="Victoria RG"/>
    <n v="1"/>
    <s v="New Barbarian Weasels"/>
    <n v="261"/>
    <n v="4"/>
    <n v="39"/>
    <n v="77"/>
    <n v="9"/>
    <n v="20.8333333333333"/>
    <n v="338"/>
    <n v="13"/>
    <n v="59.8333333333333"/>
    <s v="Won 184 runs"/>
    <n v="1"/>
    <m/>
    <m/>
    <m/>
    <m/>
    <n v="13"/>
    <m/>
    <m/>
  </r>
  <r>
    <x v="13"/>
    <d v="2001-07-22T00:00:00"/>
    <m/>
    <n v="218"/>
    <n v="1"/>
    <n v="35"/>
    <s v="Gunnersbury Park"/>
    <n v="2"/>
    <s v="West XI"/>
    <n v="126"/>
    <n v="6"/>
    <n v="32.3333333333333"/>
    <n v="125"/>
    <n v="8"/>
    <n v="35"/>
    <n v="251"/>
    <n v="14"/>
    <n v="67.3333333333333"/>
    <s v="Won 4 wickets"/>
    <n v="1"/>
    <m/>
    <m/>
    <m/>
    <m/>
    <n v="14"/>
    <m/>
    <m/>
  </r>
  <r>
    <x v="13"/>
    <d v="2001-07-28T00:00:00"/>
    <m/>
    <n v="219"/>
    <n v="1"/>
    <n v="35"/>
    <s v="Belair Park"/>
    <n v="2"/>
    <s v="London Rams"/>
    <n v="119"/>
    <n v="7"/>
    <n v="28"/>
    <n v="117"/>
    <n v="9"/>
    <n v="32"/>
    <n v="236"/>
    <n v="16"/>
    <n v="60"/>
    <s v="Won 3 wickets"/>
    <n v="1"/>
    <m/>
    <m/>
    <m/>
    <m/>
    <n v="16"/>
    <m/>
    <m/>
  </r>
  <r>
    <x v="13"/>
    <d v="2001-07-29T00:00:00"/>
    <m/>
    <n v="220"/>
    <n v="1"/>
    <n v="40"/>
    <s v="Victoria RG"/>
    <n v="2"/>
    <s v="12 Angry Men"/>
    <n v="164"/>
    <n v="10"/>
    <n v="32"/>
    <n v="284"/>
    <n v="3"/>
    <n v="40"/>
    <n v="448"/>
    <n v="13"/>
    <n v="72"/>
    <s v="Lost 120 runs"/>
    <m/>
    <m/>
    <m/>
    <m/>
    <n v="1"/>
    <n v="13"/>
    <m/>
    <m/>
  </r>
  <r>
    <x v="13"/>
    <d v="2001-08-05T00:00:00"/>
    <m/>
    <n v="221"/>
    <n v="1"/>
    <n v="35"/>
    <s v="Victoria RG"/>
    <n v="2"/>
    <s v="Exiles"/>
    <n v="62"/>
    <n v="10"/>
    <n v="22"/>
    <n v="221"/>
    <n v="6"/>
    <n v="35"/>
    <n v="283"/>
    <n v="16"/>
    <n v="57"/>
    <s v="Lost 159 runs"/>
    <m/>
    <m/>
    <m/>
    <m/>
    <n v="1"/>
    <n v="16"/>
    <m/>
    <m/>
  </r>
  <r>
    <x v="13"/>
    <d v="2001-08-11T00:00:00"/>
    <m/>
    <n v="222"/>
    <n v="1"/>
    <n v="35"/>
    <s v="Kinver"/>
    <n v="1"/>
    <s v="Enville"/>
    <n v="200"/>
    <n v="10"/>
    <n v="34"/>
    <n v="140"/>
    <n v="10"/>
    <n v="32"/>
    <n v="340"/>
    <n v="20"/>
    <n v="66"/>
    <s v="Won 60 runs"/>
    <n v="1"/>
    <m/>
    <m/>
    <m/>
    <m/>
    <n v="20"/>
    <m/>
    <m/>
  </r>
  <r>
    <x v="13"/>
    <d v="2001-08-19T00:00:00"/>
    <m/>
    <n v="223"/>
    <n v="1"/>
    <n v="35"/>
    <s v="Victoria RG"/>
    <n v="2"/>
    <s v="London Saints"/>
    <n v="6"/>
    <n v="2"/>
    <n v="3"/>
    <n v="86"/>
    <n v="10"/>
    <n v="30"/>
    <n v="92"/>
    <n v="12"/>
    <n v="33"/>
    <s v="Abandoned"/>
    <m/>
    <m/>
    <n v="1"/>
    <m/>
    <m/>
    <n v="12"/>
    <m/>
    <m/>
  </r>
  <r>
    <x v="13"/>
    <d v="2001-08-26T00:00:00"/>
    <m/>
    <n v="224"/>
    <n v="1"/>
    <n v="20"/>
    <s v="LSE"/>
    <n v="2"/>
    <s v="New Barbarian Weasels"/>
    <n v="131"/>
    <n v="2"/>
    <n v="18"/>
    <n v="130"/>
    <n v="10"/>
    <n v="18"/>
    <n v="261"/>
    <n v="12"/>
    <n v="36"/>
    <s v="Won 8 wickets"/>
    <n v="1"/>
    <m/>
    <m/>
    <m/>
    <m/>
    <n v="12"/>
    <m/>
    <m/>
  </r>
  <r>
    <x v="13"/>
    <d v="2001-09-02T00:00:00"/>
    <m/>
    <n v="225"/>
    <n v="1"/>
    <n v="35"/>
    <s v="Victoria RG"/>
    <n v="1"/>
    <s v="Plums"/>
    <n v="177"/>
    <n v="10"/>
    <n v="34"/>
    <n v="151"/>
    <n v="9"/>
    <n v="35"/>
    <n v="328"/>
    <n v="19"/>
    <n v="69"/>
    <s v="Won 26 runs"/>
    <n v="1"/>
    <m/>
    <m/>
    <m/>
    <m/>
    <n v="19"/>
    <m/>
    <m/>
  </r>
  <r>
    <x v="13"/>
    <d v="2001-09-09T00:00:00"/>
    <m/>
    <n v="226"/>
    <n v="1"/>
    <n v="35"/>
    <s v="Brondesbury"/>
    <n v="2"/>
    <s v="Virgin Casuals"/>
    <n v="108"/>
    <n v="10"/>
    <n v="30"/>
    <n v="207"/>
    <n v="7"/>
    <n v="35"/>
    <n v="315"/>
    <n v="17"/>
    <n v="65"/>
    <s v="Lost 99 runs"/>
    <m/>
    <m/>
    <m/>
    <m/>
    <n v="1"/>
    <n v="17"/>
    <m/>
    <m/>
  </r>
  <r>
    <x v="13"/>
    <d v="2001-09-16T00:00:00"/>
    <m/>
    <n v="227"/>
    <n v="1"/>
    <n v="35"/>
    <s v="Berkhamsted"/>
    <n v="1"/>
    <s v="West XI"/>
    <n v="194"/>
    <n v="8"/>
    <n v="35"/>
    <n v="196"/>
    <n v="5"/>
    <n v="33"/>
    <n v="390"/>
    <n v="13"/>
    <n v="68"/>
    <s v="Lost 5 wickets"/>
    <m/>
    <m/>
    <m/>
    <m/>
    <n v="1"/>
    <n v="13"/>
    <m/>
    <m/>
  </r>
  <r>
    <x v="14"/>
    <d v="2002-04-28T00:00:00"/>
    <m/>
    <n v="228"/>
    <n v="1"/>
    <n v="35"/>
    <s v="Victoria RG"/>
    <n v="1"/>
    <s v="St Anne's Allstars"/>
    <n v="137"/>
    <n v="3"/>
    <n v="35"/>
    <n v="7"/>
    <n v="1"/>
    <n v="3"/>
    <n v="144"/>
    <n v="4"/>
    <n v="38"/>
    <s v="Abandoned"/>
    <m/>
    <m/>
    <n v="1"/>
    <m/>
    <m/>
    <n v="4"/>
    <m/>
    <m/>
  </r>
  <r>
    <x v="14"/>
    <d v="2002-05-05T00:00:00"/>
    <m/>
    <n v="229"/>
    <n v="1"/>
    <n v="35"/>
    <s v="Victoria RG"/>
    <n v="1"/>
    <s v="London Rams"/>
    <n v="160"/>
    <n v="7"/>
    <n v="35"/>
    <n v="160"/>
    <n v="8"/>
    <n v="35"/>
    <n v="320"/>
    <n v="15"/>
    <n v="70"/>
    <s v="Tied"/>
    <m/>
    <m/>
    <m/>
    <n v="1"/>
    <m/>
    <n v="15"/>
    <m/>
    <m/>
  </r>
  <r>
    <x v="14"/>
    <d v="2002-05-12T00:00:00"/>
    <m/>
    <n v="230"/>
    <n v="1"/>
    <n v="35"/>
    <s v="Hampstead Heath"/>
    <n v="1"/>
    <s v="12 Angry Men"/>
    <n v="91"/>
    <n v="10"/>
    <n v="30"/>
    <n v="78"/>
    <n v="10"/>
    <n v="29"/>
    <n v="169"/>
    <n v="20"/>
    <n v="59"/>
    <s v="Won 13 runs"/>
    <n v="1"/>
    <m/>
    <m/>
    <m/>
    <m/>
    <n v="20"/>
    <m/>
    <m/>
  </r>
  <r>
    <x v="14"/>
    <d v="2002-05-19T00:00:00"/>
    <m/>
    <n v="231"/>
    <n v="1"/>
    <n v="35"/>
    <s v="Victoria RG"/>
    <n v="2"/>
    <s v="Urban Associates"/>
    <n v="96"/>
    <n v="10"/>
    <n v="28"/>
    <n v="193"/>
    <n v="4"/>
    <n v="35"/>
    <n v="289"/>
    <n v="14"/>
    <n v="63"/>
    <s v="Lost 97 runs"/>
    <m/>
    <m/>
    <m/>
    <m/>
    <n v="1"/>
    <n v="14"/>
    <m/>
    <m/>
  </r>
  <r>
    <x v="14"/>
    <d v="2002-05-25T00:00:00"/>
    <m/>
    <n v="232"/>
    <n v="1"/>
    <n v="35"/>
    <s v="Victoria RG"/>
    <n v="1"/>
    <s v="Sunderland SC"/>
    <n v="189"/>
    <n v="9"/>
    <n v="35"/>
    <n v="77"/>
    <n v="10"/>
    <n v="30.5"/>
    <n v="266"/>
    <n v="19"/>
    <n v="65.5"/>
    <s v="Won 112 runs"/>
    <n v="1"/>
    <m/>
    <m/>
    <m/>
    <m/>
    <n v="19"/>
    <m/>
    <m/>
  </r>
  <r>
    <x v="14"/>
    <d v="2002-06-02T00:00:00"/>
    <m/>
    <n v="233"/>
    <n v="1"/>
    <n v="35"/>
    <s v="Victoria RG"/>
    <n v="2"/>
    <s v="West XI"/>
    <n v="145"/>
    <n v="10"/>
    <n v="26.3333333333333"/>
    <n v="227"/>
    <n v="6"/>
    <n v="35"/>
    <n v="372"/>
    <n v="16"/>
    <n v="61.3333333333333"/>
    <s v="Lost 82 runs"/>
    <m/>
    <m/>
    <m/>
    <m/>
    <n v="1"/>
    <n v="16"/>
    <m/>
    <m/>
  </r>
  <r>
    <x v="14"/>
    <d v="2002-06-08T00:00:00"/>
    <m/>
    <n v="234"/>
    <n v="1"/>
    <n v="35"/>
    <s v="Town Park"/>
    <n v="2"/>
    <s v="London Saints"/>
    <n v="94"/>
    <n v="2"/>
    <n v="31"/>
    <n v="90"/>
    <n v="9"/>
    <n v="26"/>
    <n v="184"/>
    <n v="11"/>
    <n v="57"/>
    <s v="Won 8 wickets"/>
    <n v="1"/>
    <m/>
    <m/>
    <m/>
    <m/>
    <n v="11"/>
    <m/>
    <m/>
  </r>
  <r>
    <x v="14"/>
    <d v="2002-06-15T00:00:00"/>
    <m/>
    <n v="235"/>
    <n v="1"/>
    <n v="35"/>
    <s v="CSSC Chiswick"/>
    <n v="2"/>
    <s v="New Barbarian Weasels"/>
    <n v="90"/>
    <n v="10"/>
    <n v="28"/>
    <n v="167"/>
    <n v="9"/>
    <n v="34"/>
    <n v="257"/>
    <n v="19"/>
    <n v="62"/>
    <s v="Lost 77 runs"/>
    <m/>
    <m/>
    <m/>
    <m/>
    <n v="1"/>
    <n v="19"/>
    <m/>
    <m/>
  </r>
  <r>
    <x v="14"/>
    <d v="2002-06-29T00:00:00"/>
    <m/>
    <n v="236"/>
    <n v="1"/>
    <n v="35"/>
    <s v="Victoria RG"/>
    <n v="1"/>
    <s v="London Canaries"/>
    <n v="193"/>
    <n v="6"/>
    <n v="35"/>
    <n v="59"/>
    <n v="10"/>
    <n v="20"/>
    <n v="252"/>
    <n v="16"/>
    <n v="55"/>
    <s v="Won 134 runs"/>
    <n v="1"/>
    <m/>
    <m/>
    <m/>
    <m/>
    <n v="16"/>
    <m/>
    <m/>
  </r>
  <r>
    <x v="14"/>
    <d v="2002-07-07T00:00:00"/>
    <m/>
    <n v="237"/>
    <n v="1"/>
    <n v="35"/>
    <s v="Cottenham Park"/>
    <n v="2"/>
    <s v="Urban Associates"/>
    <n v="97"/>
    <n v="9"/>
    <n v="30"/>
    <n v="174"/>
    <n v="5"/>
    <n v="35"/>
    <n v="271"/>
    <n v="14"/>
    <n v="65"/>
    <s v="Lost 77 runs"/>
    <m/>
    <m/>
    <m/>
    <m/>
    <n v="1"/>
    <n v="14"/>
    <m/>
    <m/>
  </r>
  <r>
    <x v="14"/>
    <d v="2002-07-13T00:00:00"/>
    <m/>
    <n v="238"/>
    <n v="1"/>
    <n v="35"/>
    <s v="Victoria RG"/>
    <n v="1"/>
    <s v="New Barbarian Weasels"/>
    <n v="208"/>
    <n v="10"/>
    <n v="35"/>
    <n v="180"/>
    <n v="4"/>
    <n v="35"/>
    <n v="388"/>
    <n v="14"/>
    <n v="70"/>
    <s v="Won 28 runs"/>
    <n v="1"/>
    <m/>
    <m/>
    <m/>
    <m/>
    <n v="14"/>
    <m/>
    <m/>
  </r>
  <r>
    <x v="14"/>
    <d v="2002-07-21T00:00:00"/>
    <m/>
    <n v="239"/>
    <n v="1"/>
    <n v="35"/>
    <s v="Gunnersbury Park"/>
    <n v="1"/>
    <s v="West XI"/>
    <n v="249"/>
    <n v="6"/>
    <n v="35"/>
    <n v="150"/>
    <n v="6"/>
    <n v="35"/>
    <n v="399"/>
    <n v="12"/>
    <n v="70"/>
    <s v="Won 99 runs"/>
    <n v="1"/>
    <m/>
    <m/>
    <m/>
    <m/>
    <n v="12"/>
    <m/>
    <m/>
  </r>
  <r>
    <x v="14"/>
    <d v="2002-07-27T00:00:00"/>
    <m/>
    <n v="240"/>
    <n v="1"/>
    <n v="35"/>
    <s v="Muswell Hill RG"/>
    <n v="2"/>
    <s v="London Rams"/>
    <n v="89"/>
    <n v="4"/>
    <n v="16.1666666666666"/>
    <n v="85"/>
    <n v="10"/>
    <n v="24.8333333333333"/>
    <n v="174"/>
    <n v="14"/>
    <n v="40.999999999999901"/>
    <s v="Won 6 wickets"/>
    <n v="1"/>
    <m/>
    <m/>
    <m/>
    <m/>
    <n v="14"/>
    <m/>
    <m/>
  </r>
  <r>
    <x v="14"/>
    <d v="2002-07-28T00:00:00"/>
    <m/>
    <n v="241"/>
    <n v="1"/>
    <n v="35"/>
    <s v="Victoria RG"/>
    <n v="2"/>
    <s v="12 Angry Men"/>
    <n v="164"/>
    <n v="9"/>
    <n v="31"/>
    <n v="160"/>
    <n v="6"/>
    <n v="35"/>
    <n v="324"/>
    <n v="15"/>
    <n v="66"/>
    <s v="Won 1 wicket"/>
    <n v="1"/>
    <m/>
    <m/>
    <m/>
    <m/>
    <n v="15"/>
    <m/>
    <m/>
  </r>
  <r>
    <x v="14"/>
    <d v="2002-08-04T00:00:00"/>
    <m/>
    <n v="242"/>
    <n v="1"/>
    <n v="35"/>
    <s v="Victoria RG"/>
    <n v="2"/>
    <s v="Sunderland SC"/>
    <n v="0"/>
    <n v="0"/>
    <n v="0"/>
    <n v="121"/>
    <n v="3"/>
    <n v="33"/>
    <n v="121"/>
    <n v="3"/>
    <n v="33"/>
    <s v="Abandoned"/>
    <m/>
    <m/>
    <n v="1"/>
    <m/>
    <m/>
    <n v="3"/>
    <m/>
    <m/>
  </r>
  <r>
    <x v="14"/>
    <d v="2002-08-11T00:00:00"/>
    <m/>
    <n v="243"/>
    <n v="1"/>
    <n v="40"/>
    <s v="Enville"/>
    <n v="2"/>
    <s v="Bedouins"/>
    <n v="117"/>
    <n v="9"/>
    <n v="40"/>
    <n v="122"/>
    <n v="10"/>
    <n v="38.3333333333333"/>
    <n v="239"/>
    <n v="19"/>
    <n v="78.3333333333333"/>
    <s v="Lost 5 runs"/>
    <m/>
    <m/>
    <m/>
    <m/>
    <n v="1"/>
    <n v="19"/>
    <m/>
    <m/>
  </r>
  <r>
    <x v="14"/>
    <d v="2002-08-18T00:00:00"/>
    <m/>
    <n v="244"/>
    <n v="1"/>
    <n v="40"/>
    <s v="Victoria RG"/>
    <n v="1"/>
    <s v="London Saints"/>
    <n v="191"/>
    <n v="10"/>
    <n v="35"/>
    <n v="103"/>
    <n v="10"/>
    <n v="25"/>
    <n v="294"/>
    <n v="20"/>
    <n v="60"/>
    <s v="Won 88 runs"/>
    <n v="1"/>
    <m/>
    <m/>
    <m/>
    <m/>
    <n v="20"/>
    <m/>
    <m/>
  </r>
  <r>
    <x v="14"/>
    <d v="2002-08-24T00:00:00"/>
    <m/>
    <n v="245"/>
    <n v="1"/>
    <n v="35"/>
    <s v="Victoria RG"/>
    <n v="2"/>
    <s v="Strongroom"/>
    <n v="139"/>
    <n v="6"/>
    <n v="33.1666666666666"/>
    <n v="134"/>
    <n v="9"/>
    <n v="35"/>
    <n v="273"/>
    <n v="15"/>
    <n v="68.1666666666666"/>
    <s v="Won 4 wickets"/>
    <n v="1"/>
    <m/>
    <m/>
    <m/>
    <m/>
    <n v="15"/>
    <m/>
    <m/>
  </r>
  <r>
    <x v="14"/>
    <d v="2002-09-08T00:00:00"/>
    <m/>
    <n v="246"/>
    <n v="1"/>
    <n v="40"/>
    <s v="Brondesbury"/>
    <n v="1"/>
    <s v="Virgin Casuals"/>
    <n v="107"/>
    <n v="10"/>
    <n v="36.8333333333333"/>
    <n v="108"/>
    <n v="0"/>
    <n v="22.5"/>
    <n v="215"/>
    <n v="10"/>
    <n v="59.3333333333333"/>
    <s v="Lost 10 wickets"/>
    <m/>
    <m/>
    <m/>
    <m/>
    <n v="1"/>
    <n v="10"/>
    <m/>
    <m/>
  </r>
  <r>
    <x v="14"/>
    <d v="2002-09-15T00:00:00"/>
    <m/>
    <n v="247"/>
    <n v="1"/>
    <n v="35"/>
    <s v="Berkhamsted"/>
    <n v="1"/>
    <s v="West XI"/>
    <n v="155"/>
    <n v="6"/>
    <n v="35"/>
    <n v="154"/>
    <n v="8"/>
    <n v="35"/>
    <n v="309"/>
    <n v="14"/>
    <n v="70"/>
    <s v="Won 1 run"/>
    <n v="1"/>
    <m/>
    <m/>
    <m/>
    <m/>
    <n v="14"/>
    <m/>
    <m/>
  </r>
  <r>
    <x v="15"/>
    <d v="2003-04-27T00:00:00"/>
    <m/>
    <n v="248"/>
    <n v="1"/>
    <n v="35"/>
    <s v="Victoria RG"/>
    <n v="1"/>
    <s v="St Anne's Allstars"/>
    <n v="118"/>
    <n v="10"/>
    <n v="31.5"/>
    <n v="98"/>
    <n v="10"/>
    <n v="27.5"/>
    <n v="216"/>
    <n v="20"/>
    <n v="59"/>
    <s v="Won 20 runs"/>
    <n v="1"/>
    <m/>
    <m/>
    <m/>
    <m/>
    <n v="20"/>
    <m/>
    <m/>
  </r>
  <r>
    <x v="15"/>
    <d v="2003-05-04T00:00:00"/>
    <m/>
    <n v="249"/>
    <n v="1"/>
    <n v="35"/>
    <s v="Victoria RG"/>
    <n v="2"/>
    <s v="London Rams"/>
    <n v="104"/>
    <n v="10"/>
    <n v="30"/>
    <n v="165"/>
    <n v="9"/>
    <n v="34"/>
    <n v="269"/>
    <n v="19"/>
    <n v="64"/>
    <s v="Lost 61 runs"/>
    <m/>
    <m/>
    <m/>
    <m/>
    <n v="1"/>
    <n v="19"/>
    <m/>
    <m/>
  </r>
  <r>
    <x v="15"/>
    <d v="2003-05-11T00:00:00"/>
    <m/>
    <n v="250"/>
    <n v="1"/>
    <n v="35"/>
    <s v="Hampstead Heath"/>
    <n v="2"/>
    <s v="12 Angry Men"/>
    <n v="85"/>
    <n v="10"/>
    <n v="25"/>
    <n v="103"/>
    <n v="10"/>
    <n v="29"/>
    <n v="188"/>
    <n v="20"/>
    <n v="54"/>
    <s v="Lost 18 runs"/>
    <m/>
    <m/>
    <m/>
    <m/>
    <n v="1"/>
    <n v="20"/>
    <m/>
    <m/>
  </r>
  <r>
    <x v="15"/>
    <d v="2003-05-24T00:00:00"/>
    <m/>
    <n v="251"/>
    <n v="1"/>
    <n v="35"/>
    <s v="Victoria RG"/>
    <n v="1"/>
    <s v="Sunderland SC"/>
    <n v="131"/>
    <n v="10"/>
    <n v="28"/>
    <n v="89"/>
    <n v="9"/>
    <n v="30"/>
    <n v="220"/>
    <n v="19"/>
    <n v="58"/>
    <s v="Won 42 runs"/>
    <n v="1"/>
    <m/>
    <m/>
    <m/>
    <m/>
    <n v="19"/>
    <m/>
    <m/>
  </r>
  <r>
    <x v="15"/>
    <d v="2003-06-01T00:00:00"/>
    <m/>
    <n v="252"/>
    <n v="1"/>
    <n v="35"/>
    <s v="Victoria RG"/>
    <n v="2"/>
    <s v="West XI"/>
    <n v="145"/>
    <n v="10"/>
    <n v="33"/>
    <n v="188"/>
    <n v="9"/>
    <n v="35"/>
    <n v="333"/>
    <n v="19"/>
    <n v="68"/>
    <s v="Lost 43 runs"/>
    <m/>
    <m/>
    <m/>
    <m/>
    <n v="1"/>
    <n v="19"/>
    <m/>
    <m/>
  </r>
  <r>
    <x v="15"/>
    <d v="2003-06-07T00:00:00"/>
    <m/>
    <n v="253"/>
    <n v="1"/>
    <n v="35"/>
    <s v="Church Street RG"/>
    <n v="1"/>
    <s v="London Saints"/>
    <n v="114"/>
    <n v="10"/>
    <n v="33"/>
    <n v="117"/>
    <n v="5"/>
    <n v="28.5"/>
    <n v="231"/>
    <n v="15"/>
    <n v="61.5"/>
    <s v="Lost 5 wickets"/>
    <m/>
    <m/>
    <m/>
    <m/>
    <n v="1"/>
    <n v="15"/>
    <m/>
    <m/>
  </r>
  <r>
    <x v="15"/>
    <d v="2003-06-14T00:00:00"/>
    <m/>
    <n v="254"/>
    <n v="1"/>
    <n v="35"/>
    <s v="King’s College"/>
    <n v="1"/>
    <s v="New Barbarian Weasels"/>
    <n v="182"/>
    <n v="10"/>
    <n v="35"/>
    <n v="183"/>
    <n v="7"/>
    <n v="33.8333333333333"/>
    <n v="365"/>
    <n v="17"/>
    <n v="68.8333333333333"/>
    <s v="Lost 3 wickets"/>
    <m/>
    <m/>
    <m/>
    <m/>
    <n v="1"/>
    <n v="17"/>
    <m/>
    <m/>
  </r>
  <r>
    <x v="15"/>
    <d v="2003-06-21T00:00:00"/>
    <m/>
    <n v="255"/>
    <n v="1"/>
    <n v="35"/>
    <s v="Victoria RG"/>
    <n v="1"/>
    <s v="Feathers"/>
    <n v="83"/>
    <n v="10"/>
    <n v="20.5"/>
    <n v="84"/>
    <n v="4"/>
    <n v="19.8333333333333"/>
    <n v="167"/>
    <n v="14"/>
    <n v="40.3333333333333"/>
    <s v="Lost 6 wickets"/>
    <m/>
    <m/>
    <m/>
    <m/>
    <n v="1"/>
    <n v="14"/>
    <m/>
    <m/>
  </r>
  <r>
    <x v="15"/>
    <d v="2003-06-29T00:00:00"/>
    <m/>
    <n v="256"/>
    <n v="1"/>
    <n v="35"/>
    <s v="Victoria RG"/>
    <n v="1"/>
    <s v="Enterprise"/>
    <n v="248"/>
    <n v="8"/>
    <n v="35"/>
    <n v="163"/>
    <n v="9"/>
    <n v="35"/>
    <n v="411"/>
    <n v="17"/>
    <n v="70"/>
    <s v="Won 85 runs"/>
    <n v="1"/>
    <m/>
    <m/>
    <m/>
    <m/>
    <n v="17"/>
    <m/>
    <m/>
  </r>
  <r>
    <x v="15"/>
    <d v="2003-07-06T00:00:00"/>
    <m/>
    <n v="257"/>
    <n v="1"/>
    <n v="35"/>
    <s v="Dundonald RG"/>
    <n v="2"/>
    <s v="Urban Associates"/>
    <n v="157"/>
    <n v="10"/>
    <n v="34.3333333333333"/>
    <n v="170"/>
    <n v="9"/>
    <n v="35"/>
    <n v="327"/>
    <n v="19"/>
    <n v="69.3333333333333"/>
    <s v="Lost 13 runs"/>
    <m/>
    <m/>
    <m/>
    <m/>
    <n v="1"/>
    <n v="19"/>
    <m/>
    <m/>
  </r>
  <r>
    <x v="15"/>
    <d v="2003-07-12T00:00:00"/>
    <m/>
    <n v="258"/>
    <n v="1"/>
    <n v="35"/>
    <s v="Victoria RG"/>
    <n v="1"/>
    <s v="New Barbarian Weasels"/>
    <n v="167"/>
    <n v="5"/>
    <n v="35"/>
    <n v="167"/>
    <n v="8"/>
    <n v="35"/>
    <n v="334"/>
    <n v="13"/>
    <n v="70"/>
    <s v="Tied "/>
    <m/>
    <m/>
    <m/>
    <n v="1"/>
    <m/>
    <n v="13"/>
    <m/>
    <m/>
  </r>
  <r>
    <x v="15"/>
    <d v="2003-07-20T00:00:00"/>
    <m/>
    <n v="259"/>
    <n v="1"/>
    <n v="35"/>
    <s v="Gunnersbury Park"/>
    <n v="2"/>
    <s v="West XI"/>
    <n v="131"/>
    <n v="10"/>
    <n v="30"/>
    <n v="171"/>
    <n v="6"/>
    <n v="35"/>
    <n v="302"/>
    <n v="16"/>
    <n v="65"/>
    <s v="Lost 40 runs"/>
    <m/>
    <m/>
    <m/>
    <m/>
    <n v="1"/>
    <n v="16"/>
    <m/>
    <m/>
  </r>
  <r>
    <x v="15"/>
    <d v="2003-07-27T00:00:00"/>
    <m/>
    <n v="260"/>
    <n v="1"/>
    <n v="35"/>
    <s v="Victoria RG"/>
    <n v="1"/>
    <s v="12 Angry Men"/>
    <n v="119"/>
    <n v="10"/>
    <n v="35"/>
    <n v="121"/>
    <n v="3"/>
    <n v="29.8333333333333"/>
    <n v="240"/>
    <n v="13"/>
    <n v="64.8333333333333"/>
    <s v="Lost 7 wickets"/>
    <m/>
    <m/>
    <m/>
    <m/>
    <n v="1"/>
    <n v="13"/>
    <m/>
    <m/>
  </r>
  <r>
    <x v="15"/>
    <d v="2003-08-03T00:00:00"/>
    <m/>
    <n v="261"/>
    <n v="1"/>
    <n v="35"/>
    <s v="Victoria RG"/>
    <n v="1"/>
    <s v="Sunderland SC"/>
    <n v="167"/>
    <n v="9"/>
    <n v="35"/>
    <n v="124"/>
    <n v="8"/>
    <n v="35"/>
    <n v="291"/>
    <n v="17"/>
    <n v="70"/>
    <s v="Won 43 runs"/>
    <n v="1"/>
    <m/>
    <m/>
    <m/>
    <m/>
    <n v="17"/>
    <m/>
    <m/>
  </r>
  <r>
    <x v="15"/>
    <d v="2003-08-10T00:00:00"/>
    <m/>
    <n v="262"/>
    <n v="1"/>
    <n v="35"/>
    <s v="Victoria RG"/>
    <n v="2"/>
    <s v="Jay Bharat"/>
    <n v="112"/>
    <n v="10"/>
    <n v="30"/>
    <n v="167"/>
    <n v="10"/>
    <n v="34"/>
    <n v="279"/>
    <n v="20"/>
    <n v="64"/>
    <s v="Lost 55 runs"/>
    <m/>
    <m/>
    <m/>
    <m/>
    <n v="1"/>
    <n v="20"/>
    <m/>
    <m/>
  </r>
  <r>
    <x v="15"/>
    <d v="2003-08-17T00:00:00"/>
    <m/>
    <n v="263"/>
    <n v="1"/>
    <n v="35"/>
    <s v="Victoria RG"/>
    <n v="1"/>
    <s v="London Saints"/>
    <n v="184"/>
    <n v="9"/>
    <n v="35"/>
    <n v="121"/>
    <n v="10"/>
    <n v="27"/>
    <n v="305"/>
    <n v="19"/>
    <n v="62"/>
    <s v="Won 63 runs"/>
    <n v="1"/>
    <m/>
    <m/>
    <m/>
    <m/>
    <n v="19"/>
    <m/>
    <m/>
  </r>
  <r>
    <x v="15"/>
    <d v="2003-08-31T00:00:00"/>
    <m/>
    <n v="264"/>
    <n v="1"/>
    <n v="35"/>
    <s v="Victoria RG"/>
    <n v="2"/>
    <s v="St Anne's Allstars"/>
    <n v="119"/>
    <n v="4"/>
    <n v="21.3333333333333"/>
    <n v="114"/>
    <n v="10"/>
    <n v="28.3333333333333"/>
    <n v="233"/>
    <n v="14"/>
    <n v="49.6666666666666"/>
    <s v="Won 6 wickets"/>
    <n v="1"/>
    <m/>
    <m/>
    <m/>
    <m/>
    <n v="14"/>
    <m/>
    <m/>
  </r>
  <r>
    <x v="15"/>
    <d v="2003-09-07T00:00:00"/>
    <m/>
    <n v="265"/>
    <n v="1"/>
    <n v="35"/>
    <s v="Brondesbury"/>
    <n v="1"/>
    <s v="Virgin Casuals"/>
    <n v="55"/>
    <n v="10"/>
    <n v="21"/>
    <n v="59"/>
    <n v="7"/>
    <n v="22"/>
    <n v="114"/>
    <n v="17"/>
    <n v="43"/>
    <s v="Lost 3 wickets"/>
    <m/>
    <m/>
    <m/>
    <m/>
    <n v="1"/>
    <n v="17"/>
    <m/>
    <m/>
  </r>
  <r>
    <x v="15"/>
    <d v="2003-09-14T00:00:00"/>
    <m/>
    <n v="266"/>
    <n v="1"/>
    <n v="35"/>
    <s v="Berkhamsted"/>
    <n v="2"/>
    <s v="West XI"/>
    <n v="167"/>
    <n v="10"/>
    <n v="34.3333333333333"/>
    <n v="178"/>
    <n v="9"/>
    <n v="35"/>
    <n v="345"/>
    <n v="19"/>
    <n v="69.3333333333333"/>
    <s v="Lost 11 runs"/>
    <m/>
    <m/>
    <m/>
    <m/>
    <n v="1"/>
    <n v="19"/>
    <m/>
    <m/>
  </r>
  <r>
    <x v="16"/>
    <d v="2004-04-25T00:00:00"/>
    <m/>
    <n v="267"/>
    <n v="1"/>
    <n v="35"/>
    <s v="Victoria RG"/>
    <n v="2"/>
    <s v="St Anne's Allstars"/>
    <n v="43"/>
    <n v="6"/>
    <n v="28.8333333333333"/>
    <n v="42"/>
    <n v="11"/>
    <n v="22.6666666666666"/>
    <n v="85"/>
    <n v="17"/>
    <n v="51.499999999999901"/>
    <s v="Won 6 wickets "/>
    <n v="1"/>
    <m/>
    <m/>
    <m/>
    <m/>
    <n v="17"/>
    <m/>
    <m/>
  </r>
  <r>
    <x v="16"/>
    <d v="2004-05-09T00:00:00"/>
    <m/>
    <n v="268"/>
    <n v="1"/>
    <n v="35"/>
    <s v="CSSC Chiswick"/>
    <n v="2"/>
    <s v="12 Angry Men"/>
    <n v="139"/>
    <n v="4"/>
    <n v="32"/>
    <n v="136"/>
    <n v="10"/>
    <n v="35"/>
    <n v="275"/>
    <n v="14"/>
    <n v="67"/>
    <s v="Won 6 wickets "/>
    <n v="1"/>
    <m/>
    <m/>
    <m/>
    <m/>
    <n v="14"/>
    <m/>
    <m/>
  </r>
  <r>
    <x v="16"/>
    <d v="2004-05-23T00:00:00"/>
    <m/>
    <n v="269"/>
    <n v="1"/>
    <n v="35"/>
    <s v="Lyttelton PF"/>
    <n v="2"/>
    <s v="Stumps"/>
    <n v="56"/>
    <n v="3"/>
    <n v="16.8333333333333"/>
    <n v="55"/>
    <n v="10"/>
    <n v="21.5"/>
    <n v="111"/>
    <n v="13"/>
    <n v="38.3333333333333"/>
    <s v="Won 7 wickets "/>
    <n v="1"/>
    <m/>
    <m/>
    <m/>
    <m/>
    <n v="13"/>
    <m/>
    <m/>
  </r>
  <r>
    <x v="16"/>
    <d v="2004-05-30T00:00:00"/>
    <m/>
    <n v="270"/>
    <n v="1"/>
    <n v="35"/>
    <s v="Victoria RG"/>
    <n v="1"/>
    <s v="West XI"/>
    <n v="151"/>
    <n v="8"/>
    <n v="35"/>
    <n v="155"/>
    <n v="4"/>
    <n v="32.1666666666666"/>
    <n v="306"/>
    <n v="12"/>
    <n v="67.1666666666666"/>
    <s v="Lost 6 wickets"/>
    <m/>
    <m/>
    <m/>
    <m/>
    <n v="1"/>
    <n v="12"/>
    <m/>
    <m/>
  </r>
  <r>
    <x v="16"/>
    <d v="2004-06-05T00:00:00"/>
    <m/>
    <n v="271"/>
    <n v="1"/>
    <n v="40"/>
    <s v="Church Street RG"/>
    <n v="1"/>
    <s v="London Saints"/>
    <n v="190"/>
    <n v="10"/>
    <n v="39.8333333333333"/>
    <n v="147"/>
    <n v="10"/>
    <n v="39.1666666666666"/>
    <n v="337"/>
    <n v="20"/>
    <n v="78.999999999999901"/>
    <s v="Won 43 runs"/>
    <n v="1"/>
    <m/>
    <m/>
    <m/>
    <m/>
    <n v="20"/>
    <m/>
    <m/>
  </r>
  <r>
    <x v="16"/>
    <d v="2004-06-12T00:00:00"/>
    <m/>
    <n v="272"/>
    <n v="1"/>
    <n v="35"/>
    <s v="King’s College"/>
    <n v="2"/>
    <s v="New Barbarian Weasels"/>
    <n v="137"/>
    <n v="8"/>
    <n v="32.3333333333333"/>
    <n v="136"/>
    <n v="10"/>
    <n v="35"/>
    <n v="273"/>
    <n v="18"/>
    <n v="67.3333333333333"/>
    <s v="Won 2 wickets"/>
    <n v="1"/>
    <m/>
    <m/>
    <m/>
    <m/>
    <n v="18"/>
    <m/>
    <m/>
  </r>
  <r>
    <x v="16"/>
    <d v="2004-06-13T00:00:00"/>
    <m/>
    <n v="273"/>
    <n v="1"/>
    <n v="40"/>
    <s v="Old Rutlishians"/>
    <n v="2"/>
    <s v="Old Rutlishians"/>
    <n v="178"/>
    <n v="9"/>
    <n v="40"/>
    <n v="215"/>
    <n v="3"/>
    <n v="40"/>
    <n v="393"/>
    <n v="12"/>
    <n v="80"/>
    <s v="Lost 37 runs"/>
    <m/>
    <m/>
    <m/>
    <m/>
    <n v="1"/>
    <n v="12"/>
    <m/>
    <m/>
  </r>
  <r>
    <x v="16"/>
    <d v="2004-06-20T00:00:00"/>
    <m/>
    <n v="274"/>
    <n v="1"/>
    <n v="35"/>
    <s v="Victoria RG"/>
    <n v="1"/>
    <s v="Enterprise"/>
    <n v="220"/>
    <n v="6"/>
    <n v="35"/>
    <n v="82"/>
    <n v="10"/>
    <n v="24.8333333333333"/>
    <n v="302"/>
    <n v="16"/>
    <n v="59.8333333333333"/>
    <s v="Won 138 runs"/>
    <n v="1"/>
    <m/>
    <m/>
    <m/>
    <m/>
    <n v="16"/>
    <m/>
    <m/>
  </r>
  <r>
    <x v="16"/>
    <d v="2004-06-27T00:00:00"/>
    <m/>
    <n v="275"/>
    <n v="1"/>
    <n v="35"/>
    <s v="Brondesbury"/>
    <n v="2"/>
    <s v="Virgin Casuals"/>
    <n v="42"/>
    <n v="6"/>
    <n v="14"/>
    <n v="172"/>
    <n v="8"/>
    <n v="35"/>
    <n v="214"/>
    <n v="14"/>
    <n v="49"/>
    <s v="Abandoned"/>
    <m/>
    <m/>
    <n v="1"/>
    <m/>
    <m/>
    <n v="14"/>
    <m/>
    <m/>
  </r>
  <r>
    <x v="16"/>
    <d v="2004-07-03T00:00:00"/>
    <m/>
    <n v="276"/>
    <n v="1"/>
    <n v="35"/>
    <s v="Belair Park"/>
    <n v="1"/>
    <s v="London Rams"/>
    <n v="231"/>
    <n v="6"/>
    <n v="35"/>
    <n v="141"/>
    <n v="10"/>
    <n v="32.3333333333333"/>
    <n v="372"/>
    <n v="16"/>
    <n v="67.3333333333333"/>
    <s v="Won 90 runs"/>
    <n v="1"/>
    <m/>
    <m/>
    <m/>
    <m/>
    <n v="16"/>
    <m/>
    <m/>
  </r>
  <r>
    <x v="16"/>
    <d v="2004-07-10T00:00:00"/>
    <m/>
    <n v="277"/>
    <n v="1"/>
    <n v="35"/>
    <s v="Victoria RG"/>
    <n v="2"/>
    <s v="New Barbarian Weasels"/>
    <n v="108"/>
    <n v="7"/>
    <n v="28.5"/>
    <n v="104"/>
    <n v="10"/>
    <n v="35"/>
    <n v="212"/>
    <n v="17"/>
    <n v="63.5"/>
    <s v="Won 3 wickets"/>
    <n v="1"/>
    <m/>
    <m/>
    <m/>
    <m/>
    <n v="17"/>
    <m/>
    <m/>
  </r>
  <r>
    <x v="16"/>
    <d v="2004-07-18T00:00:00"/>
    <m/>
    <n v="278"/>
    <n v="1"/>
    <n v="35"/>
    <s v="Gunnersbury Park"/>
    <n v="2"/>
    <s v="West XI"/>
    <n v="150"/>
    <n v="8"/>
    <n v="35"/>
    <n v="163"/>
    <n v="5"/>
    <n v="35"/>
    <n v="313"/>
    <n v="13"/>
    <n v="70"/>
    <s v="Lost 13 runs"/>
    <m/>
    <m/>
    <m/>
    <m/>
    <n v="1"/>
    <n v="13"/>
    <m/>
    <m/>
  </r>
  <r>
    <x v="16"/>
    <d v="2004-07-25T00:00:00"/>
    <m/>
    <n v="279"/>
    <n v="1"/>
    <n v="35"/>
    <s v="Victoria RG"/>
    <n v="2"/>
    <s v="12 Angry Men"/>
    <n v="99"/>
    <n v="3"/>
    <n v="21"/>
    <n v="98"/>
    <n v="10"/>
    <n v="29.8333333333333"/>
    <n v="197"/>
    <n v="13"/>
    <n v="50.8333333333333"/>
    <s v="Won 7 wickets"/>
    <n v="1"/>
    <m/>
    <m/>
    <m/>
    <m/>
    <n v="13"/>
    <m/>
    <m/>
  </r>
  <r>
    <x v="16"/>
    <d v="2004-08-01T00:00:00"/>
    <m/>
    <n v="280"/>
    <n v="1"/>
    <n v="35"/>
    <s v="Victoria RG"/>
    <n v="2"/>
    <s v="Sunderland SC"/>
    <n v="129"/>
    <n v="4"/>
    <n v="23.5"/>
    <n v="125"/>
    <n v="10"/>
    <n v="34.8333333333333"/>
    <n v="254"/>
    <n v="14"/>
    <n v="58.3333333333333"/>
    <s v="Won 6 wickets"/>
    <n v="1"/>
    <m/>
    <m/>
    <m/>
    <m/>
    <n v="14"/>
    <m/>
    <m/>
  </r>
  <r>
    <x v="16"/>
    <d v="2004-08-08T00:00:00"/>
    <m/>
    <n v="281"/>
    <n v="1"/>
    <n v="35"/>
    <s v="Victoria RG"/>
    <n v="1"/>
    <s v="London Owls"/>
    <n v="133"/>
    <n v="6"/>
    <n v="24"/>
    <n v="0"/>
    <n v="0"/>
    <m/>
    <n v="133"/>
    <n v="6"/>
    <n v="24"/>
    <s v="Abandoned"/>
    <m/>
    <m/>
    <n v="1"/>
    <m/>
    <m/>
    <n v="6"/>
    <m/>
    <m/>
  </r>
  <r>
    <x v="16"/>
    <d v="2004-08-14T00:00:00"/>
    <m/>
    <n v="282"/>
    <n v="1"/>
    <n v="35"/>
    <s v="Kinver"/>
    <n v="1"/>
    <s v="Enville"/>
    <n v="163"/>
    <n v="10"/>
    <n v="35"/>
    <n v="40"/>
    <n v="10"/>
    <n v="20"/>
    <n v="203"/>
    <n v="20"/>
    <n v="55"/>
    <s v="Won 123 runs"/>
    <n v="1"/>
    <m/>
    <m/>
    <m/>
    <m/>
    <n v="20"/>
    <m/>
    <m/>
  </r>
  <r>
    <x v="16"/>
    <d v="2004-08-15T00:00:00"/>
    <m/>
    <n v="283"/>
    <n v="1"/>
    <n v="35"/>
    <s v="Enville"/>
    <n v="1"/>
    <s v="Bedouins"/>
    <n v="163"/>
    <n v="10"/>
    <n v="35"/>
    <n v="131"/>
    <n v="10"/>
    <n v="34"/>
    <n v="294"/>
    <n v="20"/>
    <n v="69"/>
    <s v="Won 32 runs"/>
    <n v="1"/>
    <m/>
    <m/>
    <m/>
    <m/>
    <n v="20"/>
    <m/>
    <m/>
  </r>
  <r>
    <x v="16"/>
    <d v="2004-08-22T00:00:00"/>
    <m/>
    <n v="284"/>
    <n v="1"/>
    <n v="35"/>
    <s v="Victoria RG"/>
    <n v="2"/>
    <s v="London Saints"/>
    <n v="129"/>
    <n v="7"/>
    <n v="30"/>
    <n v="125"/>
    <n v="7"/>
    <n v="35"/>
    <n v="254"/>
    <n v="14"/>
    <n v="65"/>
    <s v="Won 3 wickets"/>
    <n v="1"/>
    <m/>
    <m/>
    <m/>
    <m/>
    <n v="14"/>
    <m/>
    <m/>
  </r>
  <r>
    <x v="16"/>
    <d v="2004-08-29T00:00:00"/>
    <m/>
    <n v="285"/>
    <n v="1"/>
    <n v="35"/>
    <s v="Victoria RG"/>
    <n v="1"/>
    <s v="St Anne's Allstars"/>
    <n v="84"/>
    <n v="10"/>
    <n v="30"/>
    <n v="73"/>
    <n v="10"/>
    <n v="25"/>
    <n v="157"/>
    <n v="20"/>
    <n v="55"/>
    <s v="Won 11 runs"/>
    <n v="1"/>
    <m/>
    <m/>
    <m/>
    <m/>
    <n v="20"/>
    <m/>
    <m/>
  </r>
  <r>
    <x v="16"/>
    <d v="2004-09-12T00:00:00"/>
    <m/>
    <n v="286"/>
    <n v="1"/>
    <n v="35"/>
    <s v="Berkhamsted"/>
    <n v="1"/>
    <s v="West XI"/>
    <n v="157"/>
    <n v="10"/>
    <n v="34.8333333333333"/>
    <n v="161"/>
    <n v="6"/>
    <n v="32.6666666666666"/>
    <n v="318"/>
    <n v="16"/>
    <n v="67.499999999999901"/>
    <s v="Lost 3 wickets"/>
    <m/>
    <m/>
    <m/>
    <m/>
    <n v="1"/>
    <n v="16"/>
    <m/>
    <m/>
  </r>
  <r>
    <x v="16"/>
    <d v="2004-09-19T00:00:00"/>
    <m/>
    <n v="287"/>
    <n v="1"/>
    <n v="35"/>
    <s v="GSK Greenford"/>
    <n v="2"/>
    <s v="Salix"/>
    <n v="111"/>
    <n v="5"/>
    <n v="28"/>
    <n v="110"/>
    <n v="10"/>
    <n v="34.1666666666666"/>
    <n v="221"/>
    <n v="15"/>
    <n v="62.1666666666666"/>
    <s v="Won 5 wickets"/>
    <n v="1"/>
    <m/>
    <m/>
    <m/>
    <m/>
    <n v="15"/>
    <m/>
    <m/>
  </r>
  <r>
    <x v="17"/>
    <d v="2005-04-24T00:00:00"/>
    <m/>
    <n v="288"/>
    <n v="1"/>
    <n v="35"/>
    <s v="Victoria RG"/>
    <n v="2"/>
    <s v="St Anne's Allstars"/>
    <n v="114"/>
    <n v="10"/>
    <n v="30"/>
    <n v="153"/>
    <n v="8"/>
    <n v="34"/>
    <n v="267"/>
    <n v="18"/>
    <n v="64"/>
    <s v="Lost 39 runs "/>
    <m/>
    <m/>
    <m/>
    <m/>
    <n v="1"/>
    <n v="18"/>
    <m/>
    <m/>
  </r>
  <r>
    <x v="17"/>
    <d v="2005-05-08T00:00:00"/>
    <m/>
    <n v="289"/>
    <n v="1"/>
    <n v="35"/>
    <s v="Battersea Park"/>
    <n v="2"/>
    <s v="12 Angry Men"/>
    <n v="143"/>
    <n v="10"/>
    <n v="30"/>
    <n v="196"/>
    <n v="5"/>
    <n v="35"/>
    <n v="339"/>
    <n v="15"/>
    <n v="65"/>
    <s v="Lost 53 runs "/>
    <m/>
    <m/>
    <m/>
    <m/>
    <n v="1"/>
    <n v="15"/>
    <m/>
    <m/>
  </r>
  <r>
    <x v="17"/>
    <d v="2005-05-15T00:00:00"/>
    <m/>
    <n v="290"/>
    <n v="1"/>
    <n v="35"/>
    <s v="Victoria RG"/>
    <n v="1"/>
    <s v="Pak"/>
    <n v="147"/>
    <n v="10"/>
    <n v="32.3333333333333"/>
    <n v="146"/>
    <n v="10"/>
    <n v="33.5"/>
    <n v="293"/>
    <n v="20"/>
    <n v="65.8333333333333"/>
    <s v="Won 1 run "/>
    <n v="1"/>
    <m/>
    <m/>
    <m/>
    <m/>
    <n v="20"/>
    <m/>
    <m/>
  </r>
  <r>
    <x v="17"/>
    <d v="2005-05-22T00:00:00"/>
    <m/>
    <n v="291"/>
    <n v="1"/>
    <n v="35"/>
    <s v="Victoria RG"/>
    <n v="2"/>
    <s v="Urban Associates"/>
    <n v="143"/>
    <n v="10"/>
    <n v="34.1666666666666"/>
    <n v="175"/>
    <n v="8"/>
    <n v="35"/>
    <n v="318"/>
    <n v="18"/>
    <n v="69.1666666666666"/>
    <s v="Lost 32 runs "/>
    <m/>
    <m/>
    <m/>
    <m/>
    <n v="1"/>
    <n v="18"/>
    <m/>
    <m/>
  </r>
  <r>
    <x v="17"/>
    <d v="2005-05-29T00:00:00"/>
    <m/>
    <n v="292"/>
    <n v="1"/>
    <n v="35"/>
    <s v="Victoria RG"/>
    <n v="2"/>
    <s v="West XI"/>
    <n v="60"/>
    <n v="10"/>
    <n v="20.8333333333333"/>
    <n v="165"/>
    <n v="9"/>
    <n v="35"/>
    <n v="225"/>
    <n v="19"/>
    <n v="55.8333333333333"/>
    <s v="Lost 105 runs"/>
    <m/>
    <m/>
    <m/>
    <m/>
    <n v="1"/>
    <n v="19"/>
    <m/>
    <m/>
  </r>
  <r>
    <x v="17"/>
    <d v="2005-06-05T00:00:00"/>
    <m/>
    <n v="293"/>
    <n v="1"/>
    <n v="35"/>
    <s v="Old Haberdashers"/>
    <n v="1"/>
    <s v="London Saints"/>
    <n v="116"/>
    <n v="10"/>
    <n v="29.5"/>
    <n v="117"/>
    <n v="7"/>
    <n v="34.5"/>
    <n v="233"/>
    <n v="17"/>
    <n v="64"/>
    <s v="Lost 3 wickets"/>
    <m/>
    <m/>
    <m/>
    <m/>
    <n v="1"/>
    <n v="17"/>
    <m/>
    <m/>
  </r>
  <r>
    <x v="17"/>
    <d v="2005-06-11T00:00:00"/>
    <m/>
    <n v="294"/>
    <n v="1"/>
    <n v="35"/>
    <s v="King’s College"/>
    <n v="2"/>
    <s v="New Barbarian Weasels"/>
    <n v="175"/>
    <n v="3"/>
    <n v="30"/>
    <n v="174"/>
    <n v="7"/>
    <n v="35"/>
    <n v="349"/>
    <n v="10"/>
    <n v="65"/>
    <s v="Won 7 wickets"/>
    <n v="1"/>
    <m/>
    <m/>
    <m/>
    <m/>
    <n v="10"/>
    <m/>
    <m/>
  </r>
  <r>
    <x v="17"/>
    <d v="2005-06-19T00:00:00"/>
    <m/>
    <n v="295"/>
    <n v="1"/>
    <n v="35"/>
    <s v="King Edward RG"/>
    <n v="1"/>
    <s v="Pak"/>
    <n v="187"/>
    <n v="7"/>
    <n v="35"/>
    <n v="191"/>
    <n v="4"/>
    <n v="32"/>
    <n v="378"/>
    <n v="11"/>
    <n v="67"/>
    <s v="Lost 6 wickets"/>
    <m/>
    <m/>
    <m/>
    <m/>
    <n v="1"/>
    <n v="11"/>
    <m/>
    <m/>
  </r>
  <r>
    <x v="17"/>
    <d v="2005-06-26T00:00:00"/>
    <m/>
    <n v="296"/>
    <n v="1"/>
    <n v="35"/>
    <s v="Brondesbury"/>
    <n v="1"/>
    <s v="Virgin Casuals"/>
    <n v="184"/>
    <n v="10"/>
    <n v="34"/>
    <n v="186"/>
    <n v="7"/>
    <n v="34"/>
    <n v="370"/>
    <n v="17"/>
    <n v="68"/>
    <s v="Lost 3 wickets"/>
    <m/>
    <m/>
    <m/>
    <m/>
    <n v="1"/>
    <n v="17"/>
    <m/>
    <m/>
  </r>
  <r>
    <x v="17"/>
    <d v="2005-07-03T00:00:00"/>
    <m/>
    <n v="297"/>
    <n v="1"/>
    <n v="35"/>
    <s v="Belair Park"/>
    <n v="1"/>
    <s v="London Rams"/>
    <n v="264"/>
    <n v="6"/>
    <n v="34"/>
    <n v="203"/>
    <n v="10"/>
    <n v="34"/>
    <n v="467"/>
    <n v="16"/>
    <n v="68"/>
    <s v="Won 61 runs"/>
    <n v="1"/>
    <m/>
    <m/>
    <m/>
    <m/>
    <n v="16"/>
    <m/>
    <m/>
  </r>
  <r>
    <x v="17"/>
    <d v="2005-07-09T00:00:00"/>
    <m/>
    <n v="298"/>
    <n v="1"/>
    <n v="35"/>
    <s v="Victoria RG"/>
    <n v="1"/>
    <s v="New Barbarian Weasels"/>
    <n v="112"/>
    <n v="10"/>
    <n v="28"/>
    <n v="116"/>
    <n v="3"/>
    <n v="25"/>
    <n v="228"/>
    <n v="13"/>
    <n v="53"/>
    <s v="Lost 7 wickets"/>
    <m/>
    <m/>
    <m/>
    <m/>
    <n v="1"/>
    <n v="13"/>
    <m/>
    <m/>
  </r>
  <r>
    <x v="17"/>
    <d v="2005-07-17T00:00:00"/>
    <m/>
    <n v="299"/>
    <n v="1"/>
    <n v="35"/>
    <s v="Gunnersbury Park"/>
    <n v="1"/>
    <s v="West XI"/>
    <n v="125"/>
    <n v="11"/>
    <n v="35"/>
    <n v="114"/>
    <n v="11"/>
    <n v="34"/>
    <n v="239"/>
    <n v="22"/>
    <n v="69"/>
    <s v="Won 11 runs"/>
    <n v="1"/>
    <m/>
    <m/>
    <m/>
    <m/>
    <n v="22"/>
    <m/>
    <m/>
  </r>
  <r>
    <x v="17"/>
    <d v="2005-07-30T00:00:00"/>
    <m/>
    <n v="300"/>
    <n v="1"/>
    <n v="35"/>
    <s v="Victoria RG"/>
    <n v="1"/>
    <s v="Sunderland SC"/>
    <n v="183"/>
    <n v="10"/>
    <n v="34"/>
    <n v="92"/>
    <n v="10"/>
    <n v="29"/>
    <n v="275"/>
    <n v="20"/>
    <n v="63"/>
    <s v="Won 91 runs"/>
    <n v="1"/>
    <m/>
    <m/>
    <m/>
    <m/>
    <n v="20"/>
    <m/>
    <m/>
  </r>
  <r>
    <x v="17"/>
    <d v="2005-08-07T00:00:00"/>
    <m/>
    <n v="301"/>
    <n v="1"/>
    <n v="35"/>
    <s v="Victoria RG"/>
    <n v="1"/>
    <s v="Enterprise"/>
    <n v="168"/>
    <n v="10"/>
    <n v="34"/>
    <n v="126"/>
    <n v="10"/>
    <n v="28"/>
    <n v="294"/>
    <n v="20"/>
    <n v="62"/>
    <s v="Won 42 runs"/>
    <n v="1"/>
    <m/>
    <m/>
    <m/>
    <m/>
    <n v="20"/>
    <m/>
    <m/>
  </r>
  <r>
    <x v="17"/>
    <d v="2005-08-14T00:00:00"/>
    <m/>
    <n v="302"/>
    <n v="1"/>
    <n v="35"/>
    <s v="Victoria RG"/>
    <n v="2"/>
    <s v="London Saints"/>
    <n v="92"/>
    <n v="10"/>
    <n v="28"/>
    <n v="133"/>
    <n v="10"/>
    <n v="34"/>
    <n v="225"/>
    <n v="20"/>
    <n v="62"/>
    <s v="Lost 41 runs"/>
    <m/>
    <m/>
    <m/>
    <m/>
    <n v="1"/>
    <n v="20"/>
    <m/>
    <m/>
  </r>
  <r>
    <x v="17"/>
    <d v="2005-08-21T00:00:00"/>
    <m/>
    <n v="303"/>
    <n v="1"/>
    <n v="35"/>
    <s v="Old Tenisonians"/>
    <n v="1"/>
    <s v="Jay Bharat"/>
    <n v="104"/>
    <n v="10"/>
    <n v="34"/>
    <n v="108"/>
    <n v="4"/>
    <n v="30"/>
    <n v="212"/>
    <n v="14"/>
    <n v="64"/>
    <s v="Lost 6 wickets"/>
    <m/>
    <m/>
    <m/>
    <m/>
    <n v="1"/>
    <n v="14"/>
    <n v="1"/>
    <n v="0"/>
  </r>
  <r>
    <x v="17"/>
    <d v="2005-09-04T00:00:00"/>
    <m/>
    <n v="304"/>
    <n v="1"/>
    <n v="35"/>
    <s v="Victoria RG"/>
    <n v="1"/>
    <s v="London Owls"/>
    <n v="155"/>
    <n v="6"/>
    <n v="35"/>
    <n v="98"/>
    <n v="10"/>
    <n v="25"/>
    <n v="253"/>
    <n v="16"/>
    <n v="60"/>
    <s v="Won 57 runs"/>
    <n v="1"/>
    <m/>
    <m/>
    <m/>
    <m/>
    <n v="16"/>
    <m/>
    <m/>
  </r>
  <r>
    <x v="17"/>
    <d v="2005-09-11T00:00:00"/>
    <m/>
    <n v="305"/>
    <n v="1"/>
    <n v="35"/>
    <s v="Berkhamsted"/>
    <n v="1"/>
    <s v="West XI"/>
    <n v="116"/>
    <n v="10"/>
    <n v="34"/>
    <n v="117"/>
    <n v="2"/>
    <n v="25"/>
    <n v="233"/>
    <n v="12"/>
    <n v="59"/>
    <s v="Lost 8 wickets"/>
    <m/>
    <m/>
    <m/>
    <m/>
    <n v="1"/>
    <n v="12"/>
    <m/>
    <m/>
  </r>
  <r>
    <x v="17"/>
    <d v="2005-09-18T00:00:00"/>
    <m/>
    <n v="306"/>
    <n v="1"/>
    <n v="35"/>
    <s v="GSK Greenford"/>
    <n v="1"/>
    <s v="Salix"/>
    <n v="93"/>
    <n v="10"/>
    <n v="30"/>
    <n v="94"/>
    <n v="7"/>
    <n v="30"/>
    <n v="187"/>
    <n v="17"/>
    <n v="60"/>
    <s v="Lost 3 wickets"/>
    <m/>
    <m/>
    <m/>
    <m/>
    <n v="1"/>
    <n v="17"/>
    <m/>
    <m/>
  </r>
  <r>
    <x v="18"/>
    <d v="2006-04-29T00:00:00"/>
    <m/>
    <n v="307"/>
    <n v="1"/>
    <n v="35"/>
    <s v="Barnes Common"/>
    <n v="2"/>
    <s v="St Anne's Allstars"/>
    <n v="133"/>
    <n v="3"/>
    <n v="23"/>
    <n v="131"/>
    <n v="10"/>
    <n v="31.3333333333333"/>
    <n v="264"/>
    <n v="13"/>
    <n v="54.3333333333333"/>
    <s v="Won 7 wickets"/>
    <n v="1"/>
    <m/>
    <m/>
    <m/>
    <m/>
    <n v="13"/>
    <m/>
    <m/>
  </r>
  <r>
    <x v="18"/>
    <d v="2006-05-07T00:00:00"/>
    <m/>
    <n v="308"/>
    <n v="1"/>
    <n v="35"/>
    <s v="Hale Common"/>
    <n v="2"/>
    <s v="Hale"/>
    <n v="81"/>
    <n v="6"/>
    <n v="23.6666666666666"/>
    <n v="76"/>
    <n v="10"/>
    <n v="28.1666666666666"/>
    <n v="157"/>
    <n v="16"/>
    <n v="51.833333333333201"/>
    <s v="Won 4 wickets"/>
    <n v="1"/>
    <m/>
    <m/>
    <m/>
    <m/>
    <n v="16"/>
    <m/>
    <m/>
  </r>
  <r>
    <x v="18"/>
    <d v="2006-05-14T00:00:00"/>
    <m/>
    <n v="309"/>
    <n v="1"/>
    <n v="35"/>
    <s v="Old Tenisonians"/>
    <n v="1"/>
    <s v="12 Angry Men"/>
    <n v="251"/>
    <n v="5"/>
    <n v="35"/>
    <n v="97"/>
    <n v="9"/>
    <n v="35"/>
    <n v="348"/>
    <n v="14"/>
    <n v="70"/>
    <s v="Won 154 runs"/>
    <n v="1"/>
    <m/>
    <m/>
    <m/>
    <m/>
    <n v="14"/>
    <n v="1"/>
    <n v="0"/>
  </r>
  <r>
    <x v="18"/>
    <d v="2006-05-21T00:00:00"/>
    <m/>
    <n v="310"/>
    <n v="1"/>
    <n v="35"/>
    <s v="Victoria RG"/>
    <n v="1"/>
    <s v="Pak"/>
    <n v="99"/>
    <n v="10"/>
    <n v="33.5"/>
    <n v="26"/>
    <n v="3"/>
    <n v="9"/>
    <n v="125"/>
    <n v="13"/>
    <n v="42.5"/>
    <s v="Abandoned"/>
    <m/>
    <m/>
    <n v="1"/>
    <m/>
    <m/>
    <n v="13"/>
    <m/>
    <m/>
  </r>
  <r>
    <x v="18"/>
    <d v="2006-06-04T00:00:00"/>
    <m/>
    <n v="311"/>
    <n v="1"/>
    <n v="40"/>
    <s v="Old Haberdashers"/>
    <n v="1"/>
    <s v="London Saints"/>
    <n v="243"/>
    <n v="8"/>
    <n v="40"/>
    <n v="133"/>
    <n v="10"/>
    <n v="33.5"/>
    <n v="376"/>
    <n v="18"/>
    <n v="73.5"/>
    <s v="Won 110 runs"/>
    <n v="1"/>
    <m/>
    <m/>
    <m/>
    <m/>
    <n v="18"/>
    <m/>
    <m/>
  </r>
  <r>
    <x v="18"/>
    <d v="2006-06-11T00:00:00"/>
    <m/>
    <n v="312"/>
    <n v="1"/>
    <n v="35"/>
    <s v="South Park"/>
    <n v="1"/>
    <s v="New Barbarian Weasels"/>
    <n v="154"/>
    <n v="10"/>
    <n v="31.5"/>
    <n v="94"/>
    <n v="9"/>
    <n v="26"/>
    <n v="248"/>
    <n v="19"/>
    <n v="57.5"/>
    <s v="Won 60 runs"/>
    <n v="1"/>
    <m/>
    <m/>
    <m/>
    <m/>
    <n v="19"/>
    <m/>
    <m/>
  </r>
  <r>
    <x v="18"/>
    <d v="2006-06-17T00:00:00"/>
    <m/>
    <n v="313"/>
    <n v="1"/>
    <n v="35"/>
    <s v="Victoria RG"/>
    <n v="1"/>
    <s v="Sunderland SC"/>
    <n v="141"/>
    <n v="8"/>
    <n v="35"/>
    <n v="142"/>
    <n v="6"/>
    <n v="30.33333333333"/>
    <n v="283"/>
    <n v="14"/>
    <n v="65.333333333330003"/>
    <s v="Lost 4 wickets"/>
    <m/>
    <m/>
    <m/>
    <m/>
    <n v="1"/>
    <n v="14"/>
    <m/>
    <m/>
  </r>
  <r>
    <x v="18"/>
    <d v="2006-06-18T00:00:00"/>
    <m/>
    <n v="314"/>
    <n v="1"/>
    <n v="35"/>
    <s v="Fairfield RG"/>
    <n v="2"/>
    <s v="Pak"/>
    <n v="79"/>
    <n v="10"/>
    <n v="25.333333332999999"/>
    <n v="152"/>
    <n v="10"/>
    <n v="30.33333333333"/>
    <n v="231"/>
    <n v="20"/>
    <n v="55.666666666330002"/>
    <s v="Lost 73 runs"/>
    <m/>
    <m/>
    <m/>
    <m/>
    <n v="1"/>
    <n v="20"/>
    <m/>
    <m/>
  </r>
  <r>
    <x v="18"/>
    <d v="2006-06-25T00:00:00"/>
    <m/>
    <n v="315"/>
    <n v="1"/>
    <n v="35"/>
    <s v="Old Tenisonians"/>
    <n v="1"/>
    <s v="London Rams"/>
    <n v="290"/>
    <n v="3"/>
    <n v="35"/>
    <n v="218"/>
    <n v="10"/>
    <n v="34.1666666666666"/>
    <n v="508"/>
    <n v="13"/>
    <n v="69.1666666666666"/>
    <s v="Won 72 runs"/>
    <n v="1"/>
    <m/>
    <m/>
    <m/>
    <m/>
    <n v="13"/>
    <n v="1"/>
    <n v="0"/>
  </r>
  <r>
    <x v="18"/>
    <d v="2006-07-02T00:00:00"/>
    <m/>
    <n v="316"/>
    <n v="1"/>
    <n v="35"/>
    <s v="Brondesbury"/>
    <n v="2"/>
    <s v="Virgin Casuals"/>
    <n v="124"/>
    <n v="10"/>
    <n v="30"/>
    <n v="186"/>
    <n v="10"/>
    <n v="34"/>
    <n v="310"/>
    <n v="20"/>
    <n v="64"/>
    <s v="Lost 62 runs"/>
    <m/>
    <m/>
    <m/>
    <m/>
    <n v="1"/>
    <n v="20"/>
    <m/>
    <m/>
  </r>
  <r>
    <x v="18"/>
    <d v="2006-07-08T00:00:00"/>
    <m/>
    <n v="317"/>
    <n v="1"/>
    <n v="35"/>
    <s v="Victoria RG"/>
    <n v="2"/>
    <s v="Wantage"/>
    <n v="116"/>
    <n v="3"/>
    <n v="25"/>
    <n v="115"/>
    <n v="10"/>
    <n v="28"/>
    <n v="231"/>
    <n v="13"/>
    <n v="53"/>
    <s v="Won 7 wickets"/>
    <n v="1"/>
    <m/>
    <m/>
    <m/>
    <m/>
    <n v="13"/>
    <m/>
    <m/>
  </r>
  <r>
    <x v="18"/>
    <d v="2006-07-16T00:00:00"/>
    <m/>
    <n v="318"/>
    <n v="1"/>
    <n v="35"/>
    <s v="Old Tenisonians"/>
    <n v="1"/>
    <s v="West XI"/>
    <n v="142"/>
    <n v="10"/>
    <n v="32"/>
    <n v="147"/>
    <n v="4"/>
    <n v="31"/>
    <n v="289"/>
    <n v="14"/>
    <n v="63"/>
    <s v="Lost 6 wickets"/>
    <m/>
    <m/>
    <m/>
    <m/>
    <n v="1"/>
    <n v="14"/>
    <n v="1"/>
    <n v="0"/>
  </r>
  <r>
    <x v="18"/>
    <d v="2006-07-23T00:00:00"/>
    <m/>
    <n v="319"/>
    <n v="1"/>
    <n v="35"/>
    <s v="Victoria RG"/>
    <n v="1"/>
    <s v="Jay Bharat"/>
    <n v="137"/>
    <n v="8"/>
    <n v="35"/>
    <n v="139"/>
    <n v="5"/>
    <n v="32"/>
    <n v="276"/>
    <n v="13"/>
    <n v="67"/>
    <s v="Lost 5 wickets"/>
    <m/>
    <m/>
    <m/>
    <m/>
    <n v="1"/>
    <n v="13"/>
    <m/>
    <m/>
  </r>
  <r>
    <x v="18"/>
    <d v="2006-07-30T00:00:00"/>
    <m/>
    <n v="320"/>
    <n v="1"/>
    <n v="35"/>
    <s v="Old Hamptonians"/>
    <n v="2"/>
    <s v="Village XI"/>
    <n v="113"/>
    <n v="10"/>
    <n v="25"/>
    <n v="256"/>
    <n v="5"/>
    <n v="35"/>
    <n v="369"/>
    <n v="15"/>
    <n v="60"/>
    <s v="Lost 143 runs"/>
    <m/>
    <m/>
    <m/>
    <m/>
    <n v="1"/>
    <n v="15"/>
    <m/>
    <m/>
  </r>
  <r>
    <x v="18"/>
    <d v="2006-08-06T00:00:00"/>
    <m/>
    <n v="321"/>
    <n v="1"/>
    <n v="40"/>
    <s v="Enville"/>
    <n v="2"/>
    <s v="Bedouins"/>
    <n v="119"/>
    <n v="8"/>
    <n v="33"/>
    <n v="199"/>
    <n v="8"/>
    <n v="40"/>
    <n v="318"/>
    <n v="16"/>
    <n v="73"/>
    <s v="Lost 80 runs"/>
    <m/>
    <m/>
    <m/>
    <m/>
    <n v="1"/>
    <n v="16"/>
    <m/>
    <m/>
  </r>
  <r>
    <x v="18"/>
    <d v="2006-08-13T00:00:00"/>
    <m/>
    <n v="322"/>
    <n v="1"/>
    <n v="35"/>
    <s v="KGF Tolworth"/>
    <n v="1"/>
    <s v="London Saints"/>
    <n v="201"/>
    <n v="6"/>
    <n v="35"/>
    <n v="128"/>
    <n v="9"/>
    <n v="35"/>
    <n v="329"/>
    <n v="15"/>
    <n v="70"/>
    <s v="Won 73 runs"/>
    <n v="1"/>
    <m/>
    <m/>
    <m/>
    <m/>
    <n v="15"/>
    <m/>
    <m/>
  </r>
  <r>
    <x v="18"/>
    <d v="2006-08-20T00:00:00"/>
    <m/>
    <n v="323"/>
    <n v="1"/>
    <n v="35"/>
    <s v="Fairfield RG"/>
    <n v="1"/>
    <s v="London Owls"/>
    <n v="172"/>
    <n v="11"/>
    <n v="33.6666666666666"/>
    <n v="74"/>
    <n v="11"/>
    <n v="28.5"/>
    <n v="246"/>
    <n v="22"/>
    <n v="62.1666666666666"/>
    <s v="Won 98 runs"/>
    <n v="1"/>
    <m/>
    <m/>
    <m/>
    <m/>
    <n v="22"/>
    <m/>
    <m/>
  </r>
  <r>
    <x v="18"/>
    <d v="2006-08-27T00:00:00"/>
    <m/>
    <n v="324"/>
    <n v="1"/>
    <n v="20"/>
    <s v="Old Tenisonians"/>
    <n v="2"/>
    <s v="Wombles"/>
    <n v="84"/>
    <n v="2"/>
    <n v="13.1666666666666"/>
    <n v="83"/>
    <n v="10"/>
    <n v="20"/>
    <n v="167"/>
    <n v="12"/>
    <n v="33.1666666666666"/>
    <s v="Won 8 wickets"/>
    <n v="1"/>
    <m/>
    <m/>
    <m/>
    <m/>
    <n v="12"/>
    <n v="1"/>
    <n v="0"/>
  </r>
  <r>
    <x v="18"/>
    <d v="2006-08-27T00:00:00"/>
    <m/>
    <n v="325"/>
    <n v="1"/>
    <n v="20"/>
    <s v="Old Tenisonians"/>
    <n v="1"/>
    <s v="Enterprise"/>
    <n v="207"/>
    <n v="3"/>
    <n v="20"/>
    <n v="118"/>
    <n v="8"/>
    <n v="20"/>
    <n v="325"/>
    <n v="11"/>
    <n v="40"/>
    <s v="Won 89 runs"/>
    <n v="1"/>
    <m/>
    <m/>
    <m/>
    <m/>
    <n v="11"/>
    <n v="1"/>
    <n v="0"/>
  </r>
  <r>
    <x v="18"/>
    <d v="2006-09-03T00:00:00"/>
    <m/>
    <n v="326"/>
    <n v="1"/>
    <n v="35"/>
    <s v="Fairfield RG"/>
    <n v="1"/>
    <s v="Urban Associates"/>
    <n v="218"/>
    <n v="5"/>
    <n v="35"/>
    <n v="134"/>
    <n v="9"/>
    <n v="35"/>
    <n v="352"/>
    <n v="14"/>
    <n v="70"/>
    <s v="Won 84 runs"/>
    <n v="1"/>
    <m/>
    <m/>
    <m/>
    <m/>
    <n v="14"/>
    <m/>
    <m/>
  </r>
  <r>
    <x v="18"/>
    <d v="2006-09-10T00:00:00"/>
    <m/>
    <n v="327"/>
    <n v="1"/>
    <n v="40"/>
    <s v="Berkhamsted"/>
    <n v="2"/>
    <s v="West XI"/>
    <n v="147"/>
    <n v="3"/>
    <n v="26"/>
    <n v="146"/>
    <n v="10"/>
    <n v="37.1666666666666"/>
    <n v="293"/>
    <n v="13"/>
    <n v="63.1666666666666"/>
    <s v="Won 7 wickets"/>
    <n v="1"/>
    <m/>
    <m/>
    <m/>
    <m/>
    <n v="13"/>
    <m/>
    <m/>
  </r>
  <r>
    <x v="18"/>
    <d v="2006-09-17T00:00:00"/>
    <m/>
    <n v="328"/>
    <n v="1"/>
    <n v="35"/>
    <s v="GSK Greenford"/>
    <n v="2"/>
    <s v="Salix"/>
    <n v="138"/>
    <n v="10"/>
    <n v="32.6666666666666"/>
    <n v="150"/>
    <n v="8"/>
    <n v="35"/>
    <n v="288"/>
    <n v="18"/>
    <n v="67.6666666666666"/>
    <s v="Lost 12 runs"/>
    <m/>
    <m/>
    <m/>
    <m/>
    <n v="1"/>
    <n v="18"/>
    <m/>
    <m/>
  </r>
  <r>
    <x v="19"/>
    <d v="2007-05-06T00:00:00"/>
    <m/>
    <n v="329"/>
    <n v="1"/>
    <n v="35"/>
    <s v="Fairfield RG"/>
    <n v="1"/>
    <s v="Pak"/>
    <n v="139"/>
    <n v="10"/>
    <n v="27.8333333333333"/>
    <n v="85"/>
    <n v="10"/>
    <n v="21.8333333333333"/>
    <n v="224"/>
    <n v="20"/>
    <n v="49.6666666666666"/>
    <s v="Won 54 runs"/>
    <n v="1"/>
    <m/>
    <m/>
    <m/>
    <m/>
    <n v="20"/>
    <m/>
    <m/>
  </r>
  <r>
    <x v="19"/>
    <d v="2007-05-20T00:00:00"/>
    <m/>
    <n v="330"/>
    <n v="1"/>
    <n v="35"/>
    <s v="Gunnersbury Park"/>
    <n v="1"/>
    <s v="West XI"/>
    <n v="194"/>
    <n v="7"/>
    <n v="35"/>
    <n v="79"/>
    <n v="10"/>
    <n v="26.6666666666666"/>
    <n v="273"/>
    <n v="17"/>
    <n v="61.6666666666666"/>
    <s v="Won 115 runs"/>
    <n v="1"/>
    <m/>
    <m/>
    <m/>
    <m/>
    <n v="17"/>
    <m/>
    <m/>
  </r>
  <r>
    <x v="19"/>
    <d v="2007-06-03T00:00:00"/>
    <m/>
    <n v="331"/>
    <n v="1"/>
    <n v="40"/>
    <s v="Old Tenisonians"/>
    <n v="1"/>
    <s v="London Saints"/>
    <n v="325"/>
    <n v="5"/>
    <n v="40"/>
    <n v="184"/>
    <n v="9"/>
    <n v="40"/>
    <n v="509"/>
    <n v="14"/>
    <n v="80"/>
    <s v="Won 141 runs"/>
    <n v="1"/>
    <m/>
    <m/>
    <m/>
    <m/>
    <n v="14"/>
    <n v="1"/>
    <n v="0"/>
  </r>
  <r>
    <x v="19"/>
    <d v="2007-06-09T00:00:00"/>
    <m/>
    <n v="332"/>
    <n v="1"/>
    <n v="35"/>
    <s v="Dundonald RG"/>
    <n v="1"/>
    <s v="New Barbarian Weasels"/>
    <n v="177"/>
    <n v="10"/>
    <n v="34"/>
    <n v="117"/>
    <n v="9"/>
    <n v="35"/>
    <n v="294"/>
    <n v="19"/>
    <n v="69"/>
    <s v="Won 60 runs"/>
    <n v="1"/>
    <m/>
    <m/>
    <m/>
    <m/>
    <n v="19"/>
    <m/>
    <m/>
  </r>
  <r>
    <x v="19"/>
    <d v="2007-06-17T00:00:00"/>
    <m/>
    <n v="333"/>
    <n v="1"/>
    <n v="35"/>
    <s v="Fairfield RG"/>
    <n v="2"/>
    <s v="Pak"/>
    <n v="128"/>
    <n v="10"/>
    <n v="25.3333333333333"/>
    <n v="172"/>
    <n v="10"/>
    <n v="32.8333333333333"/>
    <n v="300"/>
    <n v="20"/>
    <n v="58.1666666666666"/>
    <s v="Lost 44 runs"/>
    <m/>
    <m/>
    <m/>
    <m/>
    <n v="1"/>
    <n v="20"/>
    <m/>
    <m/>
  </r>
  <r>
    <x v="19"/>
    <d v="2007-07-07T00:00:00"/>
    <m/>
    <n v="334"/>
    <n v="1"/>
    <n v="35"/>
    <s v="Fairfield RG"/>
    <n v="1"/>
    <s v="New Barbarian Weasels"/>
    <n v="281"/>
    <n v="7"/>
    <n v="35"/>
    <n v="45"/>
    <n v="9"/>
    <n v="19.3333333333333"/>
    <n v="326"/>
    <n v="16"/>
    <n v="54.3333333333333"/>
    <s v="Won 236 runs"/>
    <n v="1"/>
    <m/>
    <m/>
    <m/>
    <m/>
    <n v="16"/>
    <m/>
    <m/>
  </r>
  <r>
    <x v="19"/>
    <d v="2007-07-08T00:00:00"/>
    <m/>
    <n v="335"/>
    <n v="1"/>
    <s v="T"/>
    <s v="Old Tenisonians"/>
    <n v="1"/>
    <s v="Old Tenisonians"/>
    <n v="72"/>
    <n v="9"/>
    <n v="22.833333333333002"/>
    <n v="73"/>
    <n v="2"/>
    <n v="18.1666666666666"/>
    <n v="145"/>
    <n v="11"/>
    <n v="40.999999999999602"/>
    <s v="Lost 8 wickets"/>
    <m/>
    <m/>
    <m/>
    <m/>
    <n v="1"/>
    <n v="11"/>
    <n v="1"/>
    <n v="0"/>
  </r>
  <r>
    <x v="19"/>
    <d v="2007-07-08T00:00:00"/>
    <m/>
    <n v="336"/>
    <n v="1"/>
    <n v="20"/>
    <s v="Old Tenisonians"/>
    <n v="2"/>
    <s v="Old Tenisonians"/>
    <n v="111"/>
    <n v="2"/>
    <n v="16.3333333333333"/>
    <n v="109"/>
    <n v="6"/>
    <n v="20"/>
    <n v="220"/>
    <n v="8"/>
    <n v="36.3333333333333"/>
    <s v="Won 8 wickets"/>
    <n v="1"/>
    <m/>
    <m/>
    <m/>
    <m/>
    <n v="8"/>
    <n v="1"/>
    <n v="0"/>
  </r>
  <r>
    <x v="19"/>
    <d v="2007-07-15T00:00:00"/>
    <m/>
    <n v="337"/>
    <n v="1"/>
    <n v="35"/>
    <s v="Old Tenisonians"/>
    <n v="2"/>
    <s v="West XI"/>
    <n v="0"/>
    <n v="0"/>
    <n v="0"/>
    <n v="81"/>
    <n v="5"/>
    <n v="25"/>
    <n v="81"/>
    <n v="5"/>
    <n v="25"/>
    <s v="Abandoned"/>
    <m/>
    <m/>
    <n v="1"/>
    <m/>
    <m/>
    <n v="5"/>
    <n v="1"/>
    <n v="0"/>
  </r>
  <r>
    <x v="19"/>
    <d v="2007-07-29T00:00:00"/>
    <m/>
    <n v="338"/>
    <n v="1"/>
    <n v="35"/>
    <s v="Fairfield RG"/>
    <n v="1"/>
    <s v="12 Angry Men"/>
    <n v="188"/>
    <n v="10"/>
    <n v="35"/>
    <n v="132"/>
    <n v="10"/>
    <n v="32"/>
    <n v="320"/>
    <n v="20"/>
    <n v="67"/>
    <s v="Won 56 runs"/>
    <n v="1"/>
    <m/>
    <m/>
    <m/>
    <m/>
    <n v="20"/>
    <m/>
    <m/>
  </r>
  <r>
    <x v="19"/>
    <d v="2007-08-04T00:00:00"/>
    <m/>
    <n v="339"/>
    <n v="1"/>
    <n v="35"/>
    <s v="Fairfield RG"/>
    <n v="1"/>
    <s v="Enterprise"/>
    <n v="176"/>
    <n v="8"/>
    <n v="35"/>
    <n v="85"/>
    <n v="10"/>
    <n v="18"/>
    <n v="261"/>
    <n v="18"/>
    <n v="53"/>
    <s v="Won 91 runs"/>
    <n v="1"/>
    <m/>
    <m/>
    <m/>
    <m/>
    <n v="18"/>
    <m/>
    <m/>
  </r>
  <r>
    <x v="19"/>
    <d v="2007-08-05T00:00:00"/>
    <m/>
    <n v="340"/>
    <n v="1"/>
    <n v="35"/>
    <s v="Fairfield RG"/>
    <n v="2"/>
    <s v="London Owls"/>
    <n v="62"/>
    <n v="1"/>
    <n v="9.6666666666666607"/>
    <n v="61"/>
    <n v="10"/>
    <n v="21.5"/>
    <n v="123"/>
    <n v="11"/>
    <n v="31.166666666666661"/>
    <s v="Won 9 wickets"/>
    <n v="1"/>
    <m/>
    <m/>
    <m/>
    <m/>
    <n v="11"/>
    <m/>
    <m/>
  </r>
  <r>
    <x v="19"/>
    <d v="2007-08-05T00:00:00"/>
    <m/>
    <n v="341"/>
    <n v="1"/>
    <n v="15"/>
    <s v="Fairfield RG"/>
    <n v="1"/>
    <s v="London Owls"/>
    <n v="109"/>
    <n v="2"/>
    <n v="15"/>
    <n v="87"/>
    <n v="3"/>
    <n v="15"/>
    <n v="196"/>
    <n v="5"/>
    <n v="30"/>
    <s v="Won 22 runs"/>
    <n v="1"/>
    <m/>
    <m/>
    <m/>
    <m/>
    <n v="5"/>
    <m/>
    <m/>
  </r>
  <r>
    <x v="19"/>
    <d v="2007-08-12T00:00:00"/>
    <m/>
    <n v="342"/>
    <n v="1"/>
    <n v="35"/>
    <s v="Old Haberdashers"/>
    <n v="2"/>
    <s v="London Saints"/>
    <n v="184"/>
    <n v="8"/>
    <n v="31.5"/>
    <n v="199"/>
    <n v="5"/>
    <n v="35"/>
    <n v="383"/>
    <n v="13"/>
    <n v="66.5"/>
    <s v="Lost 15 runs"/>
    <m/>
    <m/>
    <m/>
    <m/>
    <n v="1"/>
    <n v="13"/>
    <m/>
    <m/>
  </r>
  <r>
    <x v="19"/>
    <d v="2007-08-26T00:00:00"/>
    <m/>
    <n v="343"/>
    <n v="1"/>
    <n v="40"/>
    <s v="Old Tenisonians"/>
    <n v="1"/>
    <s v="Wombles"/>
    <n v="240"/>
    <n v="16"/>
    <n v="40"/>
    <n v="213"/>
    <n v="19"/>
    <n v="37.5"/>
    <n v="453"/>
    <n v="35"/>
    <n v="77.5"/>
    <s v="Won 27 runs"/>
    <n v="1"/>
    <m/>
    <m/>
    <m/>
    <m/>
    <n v="35"/>
    <n v="1"/>
    <n v="0"/>
  </r>
  <r>
    <x v="19"/>
    <d v="2007-09-02T00:00:00"/>
    <m/>
    <n v="344"/>
    <n v="1"/>
    <n v="35"/>
    <s v="Cavendish RG"/>
    <n v="2"/>
    <s v="Gubbays"/>
    <n v="129"/>
    <n v="10"/>
    <n v="24.1666666666666"/>
    <n v="215"/>
    <n v="10"/>
    <n v="34.3333333333333"/>
    <n v="344"/>
    <n v="20"/>
    <n v="58.499999999999901"/>
    <s v="Lost 86 runs"/>
    <m/>
    <m/>
    <m/>
    <m/>
    <n v="1"/>
    <n v="20"/>
    <m/>
    <m/>
  </r>
  <r>
    <x v="19"/>
    <d v="2007-09-09T00:00:00"/>
    <m/>
    <n v="345"/>
    <n v="1"/>
    <n v="35"/>
    <s v="Berkhamsted"/>
    <n v="1"/>
    <s v="West XI"/>
    <n v="147"/>
    <n v="10"/>
    <n v="33"/>
    <n v="149"/>
    <n v="5"/>
    <n v="33.1666666666666"/>
    <n v="296"/>
    <n v="15"/>
    <n v="66.1666666666666"/>
    <s v="Lost 5 wickets"/>
    <m/>
    <m/>
    <m/>
    <m/>
    <n v="1"/>
    <n v="15"/>
    <m/>
    <m/>
  </r>
  <r>
    <x v="19"/>
    <d v="2007-09-16T00:00:00"/>
    <m/>
    <n v="346"/>
    <n v="1"/>
    <n v="35"/>
    <s v="GSK Greenford"/>
    <n v="2"/>
    <s v="Salix"/>
    <n v="164"/>
    <n v="9"/>
    <n v="35"/>
    <n v="193"/>
    <n v="8"/>
    <n v="35"/>
    <n v="357"/>
    <n v="17"/>
    <n v="70"/>
    <s v="Lost 29 runs"/>
    <m/>
    <m/>
    <m/>
    <m/>
    <n v="1"/>
    <n v="17"/>
    <m/>
    <m/>
  </r>
  <r>
    <x v="20"/>
    <d v="2008-04-27T00:00:00"/>
    <m/>
    <n v="347"/>
    <n v="1"/>
    <n v="35"/>
    <s v="Fairfield RG"/>
    <n v="2"/>
    <s v="St Anne's Allstars"/>
    <n v="104"/>
    <n v="1"/>
    <n v="19.6666666666666"/>
    <n v="103"/>
    <n v="11"/>
    <n v="30.8333333333333"/>
    <n v="207"/>
    <n v="12"/>
    <n v="50.499999999999901"/>
    <s v="Won 9 wickets"/>
    <n v="1"/>
    <m/>
    <m/>
    <m/>
    <m/>
    <n v="12"/>
    <m/>
    <m/>
  </r>
  <r>
    <x v="20"/>
    <d v="2008-05-04T00:00:00"/>
    <m/>
    <n v="348"/>
    <n v="1"/>
    <s v="T"/>
    <s v="Victoria RG"/>
    <n v="1"/>
    <s v="Kingston Left Handers"/>
    <n v="123"/>
    <n v="9"/>
    <n v="29.3333333333333"/>
    <n v="77"/>
    <n v="8"/>
    <n v="36"/>
    <n v="200"/>
    <n v="17"/>
    <n v="65.3333333333333"/>
    <s v="Drawn"/>
    <m/>
    <n v="1"/>
    <m/>
    <m/>
    <m/>
    <n v="17"/>
    <m/>
    <m/>
  </r>
  <r>
    <x v="20"/>
    <d v="2008-05-11T00:00:00"/>
    <m/>
    <n v="349"/>
    <n v="1"/>
    <n v="35"/>
    <s v="Burton Court"/>
    <n v="1"/>
    <s v="Sloane Club"/>
    <n v="275"/>
    <n v="3"/>
    <n v="35"/>
    <n v="30"/>
    <n v="9"/>
    <n v="15"/>
    <n v="305"/>
    <n v="12"/>
    <n v="50"/>
    <s v="Won 245 runs"/>
    <n v="1"/>
    <m/>
    <m/>
    <m/>
    <m/>
    <n v="12"/>
    <m/>
    <m/>
  </r>
  <r>
    <x v="20"/>
    <d v="2008-05-18T00:00:00"/>
    <m/>
    <n v="350"/>
    <n v="1"/>
    <n v="35"/>
    <s v="Barn Elms"/>
    <n v="1"/>
    <s v="West XI"/>
    <n v="162"/>
    <n v="9"/>
    <n v="35"/>
    <n v="79"/>
    <n v="10"/>
    <n v="25.6666666666666"/>
    <n v="241"/>
    <n v="19"/>
    <n v="60.6666666666666"/>
    <s v="Won 83 runs"/>
    <n v="1"/>
    <m/>
    <m/>
    <m/>
    <m/>
    <n v="19"/>
    <m/>
    <m/>
  </r>
  <r>
    <x v="20"/>
    <d v="2008-06-01T00:00:00"/>
    <m/>
    <n v="351"/>
    <n v="1"/>
    <n v="35"/>
    <s v="Old Tenisonians"/>
    <n v="2"/>
    <s v="London Saints"/>
    <n v="42"/>
    <n v="3"/>
    <n v="10.1666666666666"/>
    <n v="41"/>
    <n v="10"/>
    <n v="20.6666666666666"/>
    <n v="83"/>
    <n v="13"/>
    <n v="30.833333333333201"/>
    <s v="Won 7 wickets"/>
    <n v="1"/>
    <m/>
    <m/>
    <m/>
    <m/>
    <n v="13"/>
    <n v="1"/>
    <n v="0"/>
  </r>
  <r>
    <x v="20"/>
    <d v="2008-06-01T00:00:00"/>
    <m/>
    <n v="352"/>
    <n v="1"/>
    <n v="20"/>
    <s v="Old Tenisonians"/>
    <n v="1"/>
    <s v="London Saints"/>
    <n v="120"/>
    <n v="8"/>
    <n v="20"/>
    <n v="117"/>
    <n v="8"/>
    <n v="20"/>
    <n v="237"/>
    <n v="16"/>
    <n v="40"/>
    <s v="Won 3 runs"/>
    <n v="1"/>
    <m/>
    <m/>
    <m/>
    <m/>
    <n v="16"/>
    <n v="1"/>
    <n v="0"/>
  </r>
  <r>
    <x v="20"/>
    <d v="2008-06-07T00:00:00"/>
    <m/>
    <n v="353"/>
    <n v="1"/>
    <n v="35"/>
    <s v="CSSC Chiswick"/>
    <n v="1"/>
    <s v="New Barbarian Weasels"/>
    <n v="253"/>
    <n v="6"/>
    <n v="35"/>
    <n v="99"/>
    <n v="7"/>
    <n v="35"/>
    <n v="352"/>
    <n v="13"/>
    <n v="70"/>
    <s v="Won 154 runs"/>
    <n v="1"/>
    <m/>
    <m/>
    <m/>
    <m/>
    <n v="13"/>
    <m/>
    <m/>
  </r>
  <r>
    <x v="20"/>
    <d v="2008-06-15T00:00:00"/>
    <m/>
    <n v="354"/>
    <n v="1"/>
    <n v="35"/>
    <s v="Fairfield RG"/>
    <n v="2"/>
    <s v="Cairns Fudge"/>
    <n v="167"/>
    <n v="8"/>
    <n v="34.8333333333333"/>
    <n v="166"/>
    <n v="10"/>
    <n v="34.5"/>
    <n v="333"/>
    <n v="18"/>
    <n v="69.3333333333333"/>
    <s v="Won 2 wickets"/>
    <n v="1"/>
    <m/>
    <m/>
    <m/>
    <m/>
    <n v="18"/>
    <m/>
    <m/>
  </r>
  <r>
    <x v="20"/>
    <d v="2008-06-22T00:00:00"/>
    <m/>
    <n v="355"/>
    <n v="1"/>
    <n v="35"/>
    <s v="Fairfield RG"/>
    <n v="2"/>
    <s v="London Rams"/>
    <n v="72"/>
    <n v="9"/>
    <n v="20.1666666666666"/>
    <n v="71"/>
    <n v="10"/>
    <n v="22.8333333333333"/>
    <n v="143"/>
    <n v="19"/>
    <n v="42.999999999999901"/>
    <s v="Won 1 wicket"/>
    <n v="1"/>
    <m/>
    <m/>
    <m/>
    <m/>
    <n v="19"/>
    <m/>
    <m/>
  </r>
  <r>
    <x v="20"/>
    <d v="2008-06-22T00:00:00"/>
    <m/>
    <n v="356"/>
    <n v="1"/>
    <n v="15"/>
    <s v="Fairfield RG"/>
    <n v="1"/>
    <s v="London Rams"/>
    <n v="122"/>
    <n v="5"/>
    <n v="15"/>
    <n v="83"/>
    <n v="8"/>
    <n v="15"/>
    <n v="205"/>
    <n v="13"/>
    <n v="30"/>
    <s v="Won 39 runs"/>
    <n v="1"/>
    <m/>
    <m/>
    <m/>
    <m/>
    <n v="13"/>
    <m/>
    <m/>
  </r>
  <r>
    <x v="20"/>
    <d v="2008-06-29T00:00:00"/>
    <m/>
    <n v="357"/>
    <n v="1"/>
    <n v="35"/>
    <s v="Fairfield RG"/>
    <n v="1"/>
    <s v="Purley Arms"/>
    <n v="62"/>
    <n v="9"/>
    <n v="22.1666666666666"/>
    <n v="63"/>
    <n v="2"/>
    <n v="12.6666666666666"/>
    <n v="125"/>
    <n v="11"/>
    <n v="34.833333333333201"/>
    <s v="Lost 8 wickets"/>
    <m/>
    <m/>
    <m/>
    <m/>
    <n v="1"/>
    <n v="11"/>
    <m/>
    <m/>
  </r>
  <r>
    <x v="20"/>
    <d v="2008-07-06T00:00:00"/>
    <m/>
    <n v="358"/>
    <n v="1"/>
    <n v="40"/>
    <s v="Old Tenisonians"/>
    <n v="2"/>
    <s v="Old Tenisonians"/>
    <n v="109"/>
    <n v="8"/>
    <n v="37"/>
    <n v="141"/>
    <n v="8"/>
    <n v="36.5"/>
    <n v="250"/>
    <n v="16"/>
    <n v="73.5"/>
    <s v="Lost 32 runs"/>
    <m/>
    <m/>
    <m/>
    <m/>
    <n v="1"/>
    <n v="16"/>
    <n v="1"/>
    <n v="0"/>
  </r>
  <r>
    <x v="20"/>
    <d v="2008-07-13T00:00:00"/>
    <m/>
    <n v="359"/>
    <n v="1"/>
    <n v="35"/>
    <s v="Old Tenisonians"/>
    <n v="2"/>
    <s v="West XI"/>
    <n v="125"/>
    <n v="10"/>
    <n v="35"/>
    <n v="127"/>
    <n v="10"/>
    <n v="32.3333333333333"/>
    <n v="252"/>
    <n v="20"/>
    <n v="67.3333333333333"/>
    <s v="Lost 2 runs"/>
    <m/>
    <m/>
    <m/>
    <m/>
    <n v="1"/>
    <n v="20"/>
    <n v="1"/>
    <n v="0"/>
  </r>
  <r>
    <x v="20"/>
    <d v="2008-07-20T00:00:00"/>
    <m/>
    <n v="360"/>
    <n v="1"/>
    <n v="35"/>
    <s v="Alexandra RG"/>
    <n v="1"/>
    <s v="Enterprise"/>
    <n v="181"/>
    <n v="7"/>
    <n v="35"/>
    <n v="77"/>
    <n v="10"/>
    <n v="16.5"/>
    <n v="258"/>
    <n v="17"/>
    <n v="51.5"/>
    <s v="Won 104 runs"/>
    <n v="1"/>
    <m/>
    <m/>
    <m/>
    <m/>
    <n v="17"/>
    <m/>
    <m/>
  </r>
  <r>
    <x v="20"/>
    <d v="2008-07-27T00:00:00"/>
    <m/>
    <n v="361"/>
    <n v="1"/>
    <n v="40"/>
    <s v="Burntwood Lane"/>
    <n v="1"/>
    <s v="Battersea Ironsides"/>
    <n v="91"/>
    <n v="10"/>
    <n v="27"/>
    <n v="92"/>
    <n v="9"/>
    <n v="35.5"/>
    <n v="183"/>
    <n v="19"/>
    <n v="62.5"/>
    <s v="Lost 1 wicket"/>
    <m/>
    <m/>
    <m/>
    <m/>
    <n v="1"/>
    <n v="19"/>
    <m/>
    <m/>
  </r>
  <r>
    <x v="20"/>
    <d v="2008-08-03T00:00:00"/>
    <m/>
    <n v="362"/>
    <n v="1"/>
    <n v="30"/>
    <s v="Fairfield RG"/>
    <n v="1"/>
    <s v="West One"/>
    <n v="133"/>
    <n v="9"/>
    <n v="30"/>
    <n v="134"/>
    <n v="7"/>
    <n v="26.5"/>
    <n v="267"/>
    <n v="16"/>
    <n v="56.5"/>
    <s v="Lost 3 wickets"/>
    <m/>
    <m/>
    <m/>
    <m/>
    <n v="1"/>
    <n v="16"/>
    <m/>
    <m/>
  </r>
  <r>
    <x v="20"/>
    <d v="2008-08-17T00:00:00"/>
    <m/>
    <n v="363"/>
    <n v="1"/>
    <n v="35"/>
    <s v="Old Haberdashers"/>
    <n v="1"/>
    <s v="London Saints"/>
    <n v="189"/>
    <n v="8"/>
    <n v="35"/>
    <n v="155"/>
    <n v="9"/>
    <n v="35"/>
    <n v="344"/>
    <n v="17"/>
    <n v="70"/>
    <s v="Won 34 runs"/>
    <n v="1"/>
    <m/>
    <m/>
    <m/>
    <m/>
    <n v="17"/>
    <m/>
    <m/>
  </r>
  <r>
    <x v="20"/>
    <d v="2008-08-24T00:00:00"/>
    <m/>
    <n v="364"/>
    <n v="1"/>
    <n v="20"/>
    <s v="Old Tenisonians"/>
    <n v="1"/>
    <s v="Close PF"/>
    <n v="124"/>
    <n v="10"/>
    <n v="20"/>
    <n v="108"/>
    <n v="9"/>
    <n v="20"/>
    <n v="232"/>
    <n v="19"/>
    <n v="40"/>
    <s v="Won 16 runs"/>
    <n v="1"/>
    <m/>
    <m/>
    <m/>
    <m/>
    <n v="19"/>
    <n v="1"/>
    <n v="0"/>
  </r>
  <r>
    <x v="20"/>
    <d v="2008-08-24T00:00:00"/>
    <m/>
    <n v="365"/>
    <n v="1"/>
    <n v="20"/>
    <s v="Old Tenisonians"/>
    <n v="2"/>
    <s v="West London Invitational XI"/>
    <n v="140"/>
    <n v="10"/>
    <n v="20"/>
    <n v="140"/>
    <n v="8"/>
    <n v="20"/>
    <n v="280"/>
    <n v="18"/>
    <n v="40"/>
    <s v="Tied"/>
    <m/>
    <m/>
    <m/>
    <n v="1"/>
    <m/>
    <n v="18"/>
    <n v="1"/>
    <n v="0"/>
  </r>
  <r>
    <x v="20"/>
    <d v="2008-09-07T00:00:00"/>
    <m/>
    <n v="366"/>
    <n v="1"/>
    <n v="35"/>
    <s v="HSBC"/>
    <n v="2"/>
    <s v="West XI"/>
    <n v="57"/>
    <n v="10"/>
    <n v="25.6666666666666"/>
    <n v="153"/>
    <n v="5"/>
    <n v="35"/>
    <n v="210"/>
    <n v="15"/>
    <n v="60.6666666666666"/>
    <s v="Lost 96 runs"/>
    <m/>
    <m/>
    <m/>
    <m/>
    <n v="1"/>
    <n v="15"/>
    <m/>
    <m/>
  </r>
  <r>
    <x v="20"/>
    <d v="2008-09-14T00:00:00"/>
    <m/>
    <n v="367"/>
    <n v="1"/>
    <n v="35"/>
    <s v="GSK Greenford"/>
    <n v="1"/>
    <s v="Salix"/>
    <n v="89"/>
    <n v="10"/>
    <n v="29.8333333333333"/>
    <n v="89"/>
    <n v="10"/>
    <n v="32.8333333333333"/>
    <n v="178"/>
    <n v="20"/>
    <n v="62.6666666666666"/>
    <s v="Tied"/>
    <m/>
    <m/>
    <m/>
    <n v="1"/>
    <m/>
    <n v="20"/>
    <m/>
    <m/>
  </r>
  <r>
    <x v="20"/>
    <d v="2008-09-28T00:00:00"/>
    <m/>
    <n v="368"/>
    <n v="1"/>
    <n v="40"/>
    <s v="Hale Common"/>
    <n v="2"/>
    <s v="Hale"/>
    <n v="124"/>
    <n v="6"/>
    <n v="28"/>
    <n v="120"/>
    <n v="10"/>
    <n v="42"/>
    <n v="244"/>
    <n v="16"/>
    <n v="70"/>
    <s v="Won 4 wickets"/>
    <n v="1"/>
    <m/>
    <m/>
    <m/>
    <m/>
    <n v="16"/>
    <m/>
    <m/>
  </r>
  <r>
    <x v="21"/>
    <d v="2009-04-25T00:00:00"/>
    <m/>
    <n v="369"/>
    <n v="1"/>
    <n v="35"/>
    <s v="Barnes Common"/>
    <n v="1"/>
    <s v="St Anne's Allstars"/>
    <n v="212"/>
    <n v="3"/>
    <n v="35"/>
    <n v="170"/>
    <n v="8"/>
    <n v="35"/>
    <n v="382"/>
    <n v="11"/>
    <n v="70"/>
    <s v="Won 42 runs"/>
    <n v="1"/>
    <m/>
    <m/>
    <m/>
    <m/>
    <n v="11"/>
    <m/>
    <m/>
  </r>
  <r>
    <x v="21"/>
    <d v="2009-05-03T00:00:00"/>
    <m/>
    <n v="370"/>
    <n v="1"/>
    <n v="35"/>
    <s v="Victoria RG"/>
    <n v="1"/>
    <s v="Kingston Left Handers"/>
    <n v="120"/>
    <n v="9"/>
    <n v="35"/>
    <n v="86"/>
    <n v="10"/>
    <n v="28.1666666666666"/>
    <n v="206"/>
    <n v="19"/>
    <n v="63.1666666666666"/>
    <s v="Won 34 runs"/>
    <n v="1"/>
    <m/>
    <m/>
    <m/>
    <m/>
    <n v="19"/>
    <m/>
    <m/>
  </r>
  <r>
    <x v="21"/>
    <d v="2009-05-10T00:00:00"/>
    <m/>
    <n v="371"/>
    <n v="1"/>
    <n v="35"/>
    <s v="Burton Court"/>
    <n v="1"/>
    <s v="Sloane Club"/>
    <n v="234"/>
    <n v="5"/>
    <n v="35"/>
    <n v="139"/>
    <n v="9"/>
    <n v="35"/>
    <n v="373"/>
    <n v="14"/>
    <n v="70"/>
    <s v="Won 95 runs"/>
    <n v="1"/>
    <m/>
    <m/>
    <m/>
    <m/>
    <n v="14"/>
    <m/>
    <m/>
  </r>
  <r>
    <x v="21"/>
    <d v="2009-05-17T00:00:00"/>
    <m/>
    <n v="372"/>
    <n v="1"/>
    <n v="35"/>
    <s v="Fairfield RG"/>
    <n v="1"/>
    <s v="London Saints"/>
    <n v="153"/>
    <n v="8"/>
    <n v="35"/>
    <n v="35"/>
    <n v="10"/>
    <n v="20.8333333333333"/>
    <n v="188"/>
    <n v="18"/>
    <n v="55.8333333333333"/>
    <s v="Won 118 runs"/>
    <n v="1"/>
    <m/>
    <m/>
    <m/>
    <m/>
    <n v="18"/>
    <m/>
    <m/>
  </r>
  <r>
    <x v="21"/>
    <d v="2009-05-24T00:00:00"/>
    <m/>
    <n v="373"/>
    <n v="1"/>
    <s v="T"/>
    <s v="Fairfield RG"/>
    <n v="2"/>
    <s v="Kingston"/>
    <n v="119"/>
    <n v="4"/>
    <n v="18.1666666666666"/>
    <n v="116"/>
    <n v="11"/>
    <n v="39.1666666666666"/>
    <n v="235"/>
    <n v="15"/>
    <n v="57.333333333333201"/>
    <s v="Won 7 wickets"/>
    <n v="1"/>
    <m/>
    <m/>
    <m/>
    <m/>
    <n v="15"/>
    <m/>
    <m/>
  </r>
  <r>
    <x v="21"/>
    <d v="2009-05-31T00:00:00"/>
    <m/>
    <n v="374"/>
    <n v="1"/>
    <n v="35"/>
    <s v="CSSC Chiswick"/>
    <n v="2"/>
    <s v="West XI"/>
    <n v="156"/>
    <n v="1"/>
    <n v="26.5"/>
    <n v="155"/>
    <n v="9"/>
    <n v="35"/>
    <n v="311"/>
    <n v="10"/>
    <n v="61.5"/>
    <s v="Won 9 wickets"/>
    <n v="1"/>
    <m/>
    <m/>
    <m/>
    <m/>
    <n v="10"/>
    <m/>
    <m/>
  </r>
  <r>
    <x v="21"/>
    <d v="2009-06-06T00:00:00"/>
    <m/>
    <n v="375"/>
    <n v="1"/>
    <n v="35"/>
    <s v="Fairfield RG"/>
    <n v="2"/>
    <s v="Old Grumblers"/>
    <n v="161"/>
    <n v="9"/>
    <n v="34.1666666666666"/>
    <n v="157"/>
    <n v="7"/>
    <n v="35"/>
    <n v="318"/>
    <n v="16"/>
    <n v="69.1666666666666"/>
    <s v="Won 1 wicket"/>
    <n v="1"/>
    <m/>
    <m/>
    <m/>
    <m/>
    <n v="16"/>
    <m/>
    <m/>
  </r>
  <r>
    <x v="21"/>
    <d v="2009-06-14T00:00:00"/>
    <m/>
    <n v="376"/>
    <n v="1"/>
    <n v="35"/>
    <s v="Fairfield RG"/>
    <n v="1"/>
    <s v="Cairns Fudge"/>
    <n v="111"/>
    <n v="10"/>
    <n v="29.1666666666666"/>
    <n v="89"/>
    <n v="10"/>
    <n v="22.8333333333333"/>
    <n v="200"/>
    <n v="20"/>
    <n v="51.999999999999901"/>
    <s v="Won 22 runs"/>
    <n v="1"/>
    <m/>
    <m/>
    <m/>
    <m/>
    <n v="20"/>
    <m/>
    <m/>
  </r>
  <r>
    <x v="21"/>
    <d v="2009-06-21T00:00:00"/>
    <m/>
    <n v="377"/>
    <n v="1"/>
    <n v="35"/>
    <s v="Fairfield RG"/>
    <n v="1"/>
    <s v="Hale"/>
    <n v="217"/>
    <n v="10"/>
    <n v="34.5"/>
    <n v="72"/>
    <n v="10"/>
    <n v="26"/>
    <n v="289"/>
    <n v="20"/>
    <n v="60.5"/>
    <s v="Won 145 runs"/>
    <n v="1"/>
    <m/>
    <m/>
    <m/>
    <m/>
    <n v="20"/>
    <m/>
    <m/>
  </r>
  <r>
    <x v="21"/>
    <d v="2009-06-28T00:00:00"/>
    <m/>
    <n v="378"/>
    <n v="1"/>
    <n v="40"/>
    <s v="Raynes Park PF"/>
    <n v="1"/>
    <s v="West One"/>
    <n v="183"/>
    <n v="10"/>
    <n v="39.6666666666666"/>
    <n v="152"/>
    <n v="10"/>
    <n v="39.1666666666666"/>
    <n v="335"/>
    <n v="20"/>
    <n v="78.833333333333201"/>
    <s v="Won 31 runs"/>
    <n v="1"/>
    <m/>
    <m/>
    <m/>
    <m/>
    <n v="20"/>
    <m/>
    <m/>
  </r>
  <r>
    <x v="21"/>
    <d v="2009-07-12T00:00:00"/>
    <m/>
    <n v="379"/>
    <n v="1"/>
    <n v="35"/>
    <s v="Fairfield RG"/>
    <n v="1"/>
    <s v="Enterprise"/>
    <n v="177"/>
    <n v="7"/>
    <n v="35"/>
    <n v="119"/>
    <n v="9"/>
    <n v="30.1666666666666"/>
    <n v="296"/>
    <n v="16"/>
    <n v="65.1666666666666"/>
    <s v="Won 58 runs"/>
    <n v="1"/>
    <m/>
    <m/>
    <m/>
    <m/>
    <n v="16"/>
    <m/>
    <m/>
  </r>
  <r>
    <x v="21"/>
    <d v="2009-07-19T00:00:00"/>
    <m/>
    <n v="380"/>
    <n v="1"/>
    <n v="35"/>
    <s v="Old Tenisonians"/>
    <n v="1"/>
    <s v="West XI"/>
    <n v="237"/>
    <n v="5"/>
    <n v="35"/>
    <n v="143"/>
    <n v="8"/>
    <n v="35"/>
    <n v="380"/>
    <n v="13"/>
    <n v="70"/>
    <s v="Won 94 runs"/>
    <n v="1"/>
    <m/>
    <m/>
    <m/>
    <m/>
    <n v="13"/>
    <n v="1"/>
    <n v="0"/>
  </r>
  <r>
    <x v="21"/>
    <d v="2009-07-25T00:00:00"/>
    <m/>
    <n v="381"/>
    <n v="1"/>
    <n v="35"/>
    <s v="Shedfield"/>
    <n v="2"/>
    <s v="St Anne's Allstars"/>
    <n v="145"/>
    <n v="3"/>
    <n v="23.3333333333333"/>
    <n v="143"/>
    <n v="10"/>
    <n v="35"/>
    <n v="288"/>
    <n v="13"/>
    <n v="58.3333333333333"/>
    <s v="Won 7 wickets"/>
    <n v="1"/>
    <m/>
    <m/>
    <m/>
    <m/>
    <n v="13"/>
    <m/>
    <m/>
  </r>
  <r>
    <x v="21"/>
    <d v="2009-07-26T00:00:00"/>
    <m/>
    <n v="382"/>
    <n v="1"/>
    <n v="20"/>
    <s v="Crown Taverners"/>
    <n v="2"/>
    <s v="Crown Taverners"/>
    <n v="125"/>
    <n v="6"/>
    <n v="20"/>
    <n v="161"/>
    <n v="4"/>
    <n v="20"/>
    <n v="286"/>
    <n v="10"/>
    <n v="40"/>
    <s v="Lost 36 runs"/>
    <m/>
    <m/>
    <m/>
    <m/>
    <n v="1"/>
    <n v="10"/>
    <m/>
    <m/>
  </r>
  <r>
    <x v="21"/>
    <d v="2009-08-02T00:00:00"/>
    <m/>
    <n v="383"/>
    <n v="1"/>
    <n v="40"/>
    <s v="Old Tenisonians"/>
    <n v="1"/>
    <s v="Close PF"/>
    <n v="251"/>
    <n v="14"/>
    <n v="40"/>
    <n v="193"/>
    <n v="19"/>
    <n v="37"/>
    <n v="444"/>
    <n v="33"/>
    <n v="77"/>
    <s v="Won 58 runs"/>
    <n v="1"/>
    <m/>
    <m/>
    <m/>
    <m/>
    <n v="33"/>
    <n v="1"/>
    <n v="0"/>
  </r>
  <r>
    <x v="21"/>
    <d v="2009-08-09T00:00:00"/>
    <m/>
    <n v="384"/>
    <n v="1"/>
    <n v="35"/>
    <s v="Alexandra RG"/>
    <n v="1"/>
    <s v="Northfields"/>
    <n v="198"/>
    <n v="10"/>
    <n v="35"/>
    <n v="113"/>
    <n v="10"/>
    <n v="32.3333333333333"/>
    <n v="311"/>
    <n v="20"/>
    <n v="67.3333333333333"/>
    <s v="Won 85 runs"/>
    <n v="1"/>
    <m/>
    <m/>
    <m/>
    <m/>
    <n v="20"/>
    <m/>
    <m/>
  </r>
  <r>
    <x v="21"/>
    <d v="2009-08-16T00:00:00"/>
    <m/>
    <n v="385"/>
    <n v="1"/>
    <n v="35"/>
    <s v="Old Haberdashers"/>
    <n v="2"/>
    <s v="London Saints"/>
    <n v="113"/>
    <n v="5"/>
    <n v="35"/>
    <n v="112"/>
    <n v="10"/>
    <n v="28.1666666666666"/>
    <n v="225"/>
    <n v="15"/>
    <n v="63.1666666666666"/>
    <s v="Won 5 wickets"/>
    <n v="1"/>
    <m/>
    <m/>
    <m/>
    <m/>
    <n v="15"/>
    <m/>
    <m/>
  </r>
  <r>
    <x v="21"/>
    <d v="2009-08-23T00:00:00"/>
    <m/>
    <n v="386"/>
    <n v="1"/>
    <n v="40"/>
    <s v="Old Tenisonians"/>
    <n v="2"/>
    <s v="British Library"/>
    <n v="158"/>
    <n v="2"/>
    <n v="23.5"/>
    <n v="153"/>
    <n v="9"/>
    <n v="32.1666666666666"/>
    <n v="311"/>
    <n v="11"/>
    <n v="55.6666666666666"/>
    <s v="Won 8 wickets"/>
    <n v="1"/>
    <m/>
    <m/>
    <m/>
    <m/>
    <n v="11"/>
    <n v="1"/>
    <n v="0"/>
  </r>
  <r>
    <x v="21"/>
    <d v="2009-08-30T00:00:00"/>
    <m/>
    <n v="387"/>
    <n v="1"/>
    <n v="35"/>
    <s v="Victoria RG"/>
    <n v="1"/>
    <s v="Wombles"/>
    <n v="59"/>
    <n v="10"/>
    <n v="14.1666666666666"/>
    <n v="42"/>
    <n v="10"/>
    <n v="15.8333333333333"/>
    <n v="101"/>
    <n v="20"/>
    <n v="29.999999999999901"/>
    <s v="Won 17 runs"/>
    <n v="1"/>
    <m/>
    <m/>
    <m/>
    <m/>
    <n v="20"/>
    <m/>
    <m/>
  </r>
  <r>
    <x v="21"/>
    <d v="2009-08-30T00:00:00"/>
    <m/>
    <n v="388"/>
    <n v="1"/>
    <n v="20"/>
    <s v="Victoria RG"/>
    <n v="2"/>
    <s v="Wombles"/>
    <n v="115"/>
    <n v="8"/>
    <n v="17.6666666666666"/>
    <n v="114"/>
    <n v="9"/>
    <n v="20"/>
    <n v="229"/>
    <n v="17"/>
    <n v="37.6666666666666"/>
    <s v="Won 2 wickets"/>
    <n v="1"/>
    <m/>
    <m/>
    <m/>
    <m/>
    <n v="17"/>
    <m/>
    <m/>
  </r>
  <r>
    <x v="21"/>
    <d v="2009-09-06T00:00:00"/>
    <m/>
    <n v="389"/>
    <n v="1"/>
    <n v="35"/>
    <s v="Fairfield RG"/>
    <n v="2"/>
    <s v="West XI"/>
    <n v="148"/>
    <n v="8"/>
    <n v="31"/>
    <n v="144"/>
    <n v="8"/>
    <n v="35"/>
    <n v="292"/>
    <n v="16"/>
    <n v="66"/>
    <s v="Won 2 wickets"/>
    <n v="1"/>
    <m/>
    <m/>
    <m/>
    <m/>
    <n v="16"/>
    <m/>
    <m/>
  </r>
  <r>
    <x v="21"/>
    <d v="2009-09-13T00:00:00"/>
    <m/>
    <n v="390"/>
    <n v="1"/>
    <n v="35"/>
    <s v="GSK Greenford"/>
    <n v="2"/>
    <s v="Salix"/>
    <n v="174"/>
    <n v="10"/>
    <n v="35"/>
    <n v="224"/>
    <n v="8"/>
    <n v="35"/>
    <n v="398"/>
    <n v="18"/>
    <n v="70"/>
    <s v="Lost 50 runs"/>
    <m/>
    <m/>
    <m/>
    <m/>
    <n v="1"/>
    <n v="18"/>
    <m/>
    <m/>
  </r>
  <r>
    <x v="21"/>
    <d v="2009-09-27T00:00:00"/>
    <m/>
    <n v="391"/>
    <n v="1"/>
    <n v="35"/>
    <s v="Hale Common"/>
    <n v="1"/>
    <s v="Hale"/>
    <n v="247"/>
    <n v="7"/>
    <n v="35"/>
    <n v="211"/>
    <n v="10"/>
    <n v="32.8333333333333"/>
    <n v="458"/>
    <n v="17"/>
    <n v="67.8333333333333"/>
    <s v="Won 36 runs"/>
    <n v="1"/>
    <m/>
    <m/>
    <m/>
    <m/>
    <n v="17"/>
    <m/>
    <m/>
  </r>
  <r>
    <x v="22"/>
    <d v="2010-04-18T00:00:00"/>
    <m/>
    <n v="392"/>
    <n v="1"/>
    <n v="35"/>
    <s v="Rickmansworth "/>
    <n v="1"/>
    <s v="Jay Bharat"/>
    <n v="146"/>
    <n v="10"/>
    <n v="33.1666666666666"/>
    <n v="147"/>
    <n v="6"/>
    <n v="33.5"/>
    <n v="293"/>
    <n v="16"/>
    <n v="66.6666666666666"/>
    <s v="Lost 4 wickets"/>
    <m/>
    <m/>
    <m/>
    <m/>
    <n v="1"/>
    <n v="16"/>
    <m/>
    <m/>
  </r>
  <r>
    <x v="22"/>
    <d v="2010-04-25T00:00:00"/>
    <m/>
    <n v="393"/>
    <n v="1"/>
    <n v="35"/>
    <s v="Fairfield RG"/>
    <n v="1"/>
    <s v="St Anne's Allstars"/>
    <n v="157"/>
    <n v="10"/>
    <n v="34"/>
    <n v="122"/>
    <n v="9"/>
    <n v="30.5"/>
    <n v="279"/>
    <n v="19"/>
    <n v="64.5"/>
    <s v="Won 35 runs"/>
    <n v="1"/>
    <m/>
    <m/>
    <m/>
    <m/>
    <n v="19"/>
    <m/>
    <m/>
  </r>
  <r>
    <x v="22"/>
    <d v="2010-05-09T00:00:00"/>
    <m/>
    <n v="394"/>
    <n v="1"/>
    <n v="35"/>
    <s v="LMPF Greenford"/>
    <n v="2"/>
    <s v="Ruislip Victoria"/>
    <n v="126"/>
    <n v="2"/>
    <n v="22.6666666666666"/>
    <n v="125"/>
    <n v="10"/>
    <n v="31.6666666666666"/>
    <n v="251"/>
    <n v="12"/>
    <n v="54.333333333333201"/>
    <s v="Won 8 wickets"/>
    <n v="1"/>
    <m/>
    <m/>
    <m/>
    <m/>
    <n v="12"/>
    <m/>
    <m/>
  </r>
  <r>
    <x v="22"/>
    <d v="2010-05-16T00:00:00"/>
    <m/>
    <n v="395"/>
    <n v="1"/>
    <n v="35"/>
    <s v="Boston Manor PF"/>
    <n v="1"/>
    <s v="West XI"/>
    <n v="151"/>
    <n v="6"/>
    <n v="35"/>
    <n v="132"/>
    <n v="9"/>
    <n v="35"/>
    <n v="283"/>
    <n v="15"/>
    <n v="70"/>
    <s v="Won 19 runs"/>
    <n v="1"/>
    <m/>
    <m/>
    <m/>
    <m/>
    <n v="15"/>
    <m/>
    <m/>
  </r>
  <r>
    <x v="22"/>
    <d v="2010-05-23T00:00:00"/>
    <m/>
    <n v="396"/>
    <n v="1"/>
    <n v="35"/>
    <s v="Crown Taverners"/>
    <n v="2"/>
    <s v="London Saints"/>
    <n v="140"/>
    <n v="6"/>
    <n v="26.5"/>
    <n v="136"/>
    <n v="10"/>
    <n v="35"/>
    <n v="276"/>
    <n v="16"/>
    <n v="61.5"/>
    <s v="Won 4 wickets"/>
    <n v="1"/>
    <m/>
    <m/>
    <m/>
    <m/>
    <n v="16"/>
    <m/>
    <m/>
  </r>
  <r>
    <x v="22"/>
    <d v="2010-05-30T00:00:00"/>
    <m/>
    <n v="397"/>
    <n v="1"/>
    <n v="35"/>
    <s v="Long Ditton RG"/>
    <n v="1"/>
    <s v="Swinging Googlies"/>
    <n v="196"/>
    <n v="9"/>
    <n v="35"/>
    <n v="107"/>
    <n v="9"/>
    <n v="28"/>
    <n v="303"/>
    <n v="18"/>
    <n v="63"/>
    <s v="Won 89 runs"/>
    <n v="1"/>
    <m/>
    <m/>
    <m/>
    <m/>
    <n v="18"/>
    <m/>
    <m/>
  </r>
  <r>
    <x v="22"/>
    <d v="2010-06-05T00:00:00"/>
    <m/>
    <n v="398"/>
    <n v="1"/>
    <n v="35"/>
    <s v="Fairfield RG"/>
    <n v="1"/>
    <s v="Old Grumblers"/>
    <n v="100"/>
    <n v="10"/>
    <n v="28.3333333333333"/>
    <n v="103"/>
    <n v="5"/>
    <n v="22.3333333333333"/>
    <n v="203"/>
    <n v="15"/>
    <n v="50.6666666666666"/>
    <s v="Lost 5 wickets"/>
    <m/>
    <m/>
    <m/>
    <m/>
    <n v="1"/>
    <n v="15"/>
    <m/>
    <m/>
  </r>
  <r>
    <x v="22"/>
    <d v="2010-06-13T00:00:00"/>
    <m/>
    <n v="399"/>
    <n v="1"/>
    <s v="T"/>
    <s v="Fairfield RG"/>
    <n v="1"/>
    <s v="Kingston"/>
    <n v="124"/>
    <n v="8"/>
    <n v="42"/>
    <n v="127"/>
    <n v="1"/>
    <n v="23.8333333333333"/>
    <n v="251"/>
    <n v="9"/>
    <n v="65.8333333333333"/>
    <s v="Lost 9 wickets"/>
    <m/>
    <m/>
    <m/>
    <m/>
    <n v="1"/>
    <n v="9"/>
    <m/>
    <m/>
  </r>
  <r>
    <x v="22"/>
    <d v="2010-06-20T00:00:00"/>
    <m/>
    <n v="400"/>
    <n v="1"/>
    <n v="40"/>
    <s v="Crown Taverners"/>
    <n v="1"/>
    <s v="Hale"/>
    <n v="136"/>
    <n v="10"/>
    <n v="39.8333333333333"/>
    <n v="139"/>
    <n v="3"/>
    <n v="31.5"/>
    <n v="275"/>
    <n v="13"/>
    <n v="71.3333333333333"/>
    <s v="Lost 7 wickets"/>
    <m/>
    <m/>
    <m/>
    <m/>
    <n v="1"/>
    <n v="13"/>
    <m/>
    <m/>
  </r>
  <r>
    <x v="22"/>
    <d v="2010-06-20T00:00:00"/>
    <m/>
    <n v="401"/>
    <n v="1"/>
    <n v="10"/>
    <s v="Crown Taverners"/>
    <n v="2"/>
    <s v="Hale"/>
    <n v="59"/>
    <n v="2"/>
    <n v="7.1666666666666599"/>
    <n v="57"/>
    <n v="3"/>
    <n v="10"/>
    <n v="116"/>
    <n v="5"/>
    <n v="17.166666666666661"/>
    <s v="Won 8 wickets"/>
    <n v="1"/>
    <m/>
    <m/>
    <m/>
    <m/>
    <n v="5"/>
    <m/>
    <m/>
  </r>
  <r>
    <x v="22"/>
    <d v="2010-07-04T00:00:00"/>
    <m/>
    <n v="402"/>
    <n v="1"/>
    <n v="40"/>
    <s v="Old Tenisonians"/>
    <n v="2"/>
    <s v="Old Tenisonians"/>
    <n v="118"/>
    <n v="10"/>
    <n v="30.1666666666666"/>
    <n v="251"/>
    <n v="7"/>
    <n v="40"/>
    <n v="369"/>
    <n v="17"/>
    <n v="70.1666666666666"/>
    <s v="Lost 133 runs"/>
    <m/>
    <m/>
    <m/>
    <m/>
    <n v="1"/>
    <n v="17"/>
    <n v="1"/>
    <n v="0"/>
  </r>
  <r>
    <x v="22"/>
    <d v="2010-07-11T00:00:00"/>
    <m/>
    <n v="403"/>
    <n v="1"/>
    <n v="35"/>
    <s v="LMPF Greenford"/>
    <n v="1"/>
    <s v="West XI"/>
    <n v="132"/>
    <n v="11"/>
    <n v="32.1666666666666"/>
    <n v="120"/>
    <n v="11"/>
    <n v="33.8333333333333"/>
    <n v="252"/>
    <n v="22"/>
    <n v="65.999999999999901"/>
    <s v="Won 12 runs"/>
    <n v="1"/>
    <m/>
    <m/>
    <m/>
    <m/>
    <n v="22"/>
    <m/>
    <m/>
  </r>
  <r>
    <x v="22"/>
    <d v="2010-07-18T00:00:00"/>
    <m/>
    <n v="404"/>
    <n v="1"/>
    <n v="20"/>
    <s v="Old Tenisonians"/>
    <n v="1"/>
    <s v="Enterprise"/>
    <n v="229"/>
    <n v="4"/>
    <n v="20"/>
    <n v="62"/>
    <n v="10"/>
    <n v="10.1666666666666"/>
    <n v="291"/>
    <n v="14"/>
    <n v="30.1666666666666"/>
    <s v="Won 167 runs"/>
    <n v="1"/>
    <m/>
    <m/>
    <m/>
    <m/>
    <n v="14"/>
    <n v="1"/>
    <n v="0"/>
  </r>
  <r>
    <x v="22"/>
    <d v="2010-07-18T00:00:00"/>
    <m/>
    <n v="405"/>
    <n v="1"/>
    <n v="20"/>
    <s v="Old Tenisonians"/>
    <n v="2"/>
    <s v="Pak"/>
    <n v="146"/>
    <n v="9"/>
    <n v="20"/>
    <n v="148"/>
    <n v="8"/>
    <n v="20"/>
    <n v="294"/>
    <n v="17"/>
    <n v="40"/>
    <s v="Lost 2 runs"/>
    <m/>
    <m/>
    <m/>
    <m/>
    <n v="1"/>
    <n v="17"/>
    <n v="1"/>
    <n v="0"/>
  </r>
  <r>
    <x v="22"/>
    <d v="2010-07-25T00:00:00"/>
    <m/>
    <n v="406"/>
    <n v="1"/>
    <n v="35"/>
    <s v="Crown Taverners"/>
    <n v="1"/>
    <s v="Crown Taverners"/>
    <n v="191"/>
    <n v="10"/>
    <n v="31.6666666666666"/>
    <n v="178"/>
    <n v="10"/>
    <n v="32.5"/>
    <n v="369"/>
    <n v="20"/>
    <n v="64.1666666666666"/>
    <s v="Won 13 runs"/>
    <n v="1"/>
    <m/>
    <m/>
    <m/>
    <m/>
    <n v="20"/>
    <m/>
    <m/>
  </r>
  <r>
    <x v="22"/>
    <d v="2010-08-01T00:00:00"/>
    <m/>
    <n v="407"/>
    <n v="1"/>
    <n v="20"/>
    <s v="Old Tenisonians"/>
    <n v="1"/>
    <s v="Close PF"/>
    <n v="141"/>
    <n v="7"/>
    <n v="20"/>
    <n v="142"/>
    <n v="9"/>
    <n v="17.6666666666666"/>
    <n v="283"/>
    <n v="16"/>
    <n v="37.6666666666666"/>
    <s v="Lost 1 wicket"/>
    <m/>
    <m/>
    <m/>
    <m/>
    <n v="1"/>
    <n v="16"/>
    <n v="1"/>
    <n v="0"/>
  </r>
  <r>
    <x v="22"/>
    <d v="2010-08-01T00:00:00"/>
    <m/>
    <n v="408"/>
    <n v="1"/>
    <n v="20"/>
    <s v="Old Tenisonians"/>
    <n v="2"/>
    <s v="Close PF"/>
    <n v="200"/>
    <n v="6"/>
    <n v="20"/>
    <n v="196"/>
    <n v="5"/>
    <n v="20"/>
    <n v="396"/>
    <n v="11"/>
    <n v="40"/>
    <s v="Won 4 wickets"/>
    <n v="1"/>
    <m/>
    <m/>
    <m/>
    <m/>
    <n v="11"/>
    <n v="1"/>
    <n v="0"/>
  </r>
  <r>
    <x v="22"/>
    <d v="2010-08-08T00:00:00"/>
    <m/>
    <n v="409"/>
    <n v="1"/>
    <n v="35"/>
    <s v="Crown Taverners"/>
    <n v="2"/>
    <s v="Northfields"/>
    <n v="158"/>
    <n v="10"/>
    <n v="33.5"/>
    <n v="207"/>
    <n v="6"/>
    <n v="35"/>
    <n v="365"/>
    <n v="16"/>
    <n v="68.5"/>
    <s v="Lost 49 runs"/>
    <m/>
    <m/>
    <m/>
    <m/>
    <n v="1"/>
    <n v="16"/>
    <m/>
    <m/>
  </r>
  <r>
    <x v="22"/>
    <d v="2010-08-15T00:00:00"/>
    <m/>
    <n v="410"/>
    <n v="1"/>
    <n v="35"/>
    <s v="Old Haberdashers"/>
    <n v="2"/>
    <s v="London Saints"/>
    <n v="95"/>
    <n v="6"/>
    <n v="17.6666666666666"/>
    <n v="92"/>
    <n v="9"/>
    <n v="25.8333333333333"/>
    <n v="187"/>
    <n v="15"/>
    <n v="43.499999999999901"/>
    <s v="Won 2 wickets"/>
    <n v="1"/>
    <m/>
    <m/>
    <m/>
    <m/>
    <n v="15"/>
    <m/>
    <m/>
  </r>
  <r>
    <x v="22"/>
    <d v="2010-08-22T00:00:00"/>
    <m/>
    <n v="411"/>
    <n v="1"/>
    <n v="20"/>
    <s v="Old Tenisonians"/>
    <n v="1"/>
    <s v="Wombles"/>
    <n v="164"/>
    <n v="8"/>
    <n v="20"/>
    <n v="97"/>
    <n v="10"/>
    <n v="18.6666666666666"/>
    <n v="261"/>
    <n v="18"/>
    <n v="38.6666666666666"/>
    <s v="Won 67 runs"/>
    <n v="1"/>
    <m/>
    <m/>
    <m/>
    <m/>
    <n v="18"/>
    <n v="1"/>
    <n v="0"/>
  </r>
  <r>
    <x v="22"/>
    <d v="2010-08-22T00:00:00"/>
    <m/>
    <n v="412"/>
    <n v="1"/>
    <n v="20"/>
    <s v="Old Tenisonians"/>
    <n v="2"/>
    <s v="Wombles"/>
    <n v="70"/>
    <n v="3"/>
    <n v="11.1666666666666"/>
    <n v="67"/>
    <n v="10"/>
    <n v="13.1666666666666"/>
    <n v="137"/>
    <n v="13"/>
    <n v="24.333333333333201"/>
    <s v="Won 7 wickets"/>
    <n v="1"/>
    <m/>
    <m/>
    <m/>
    <m/>
    <n v="13"/>
    <n v="1"/>
    <n v="0"/>
  </r>
  <r>
    <x v="22"/>
    <d v="2010-08-30T00:00:00"/>
    <m/>
    <n v="413"/>
    <n v="1"/>
    <s v="T"/>
    <s v="Brentham"/>
    <n v="2"/>
    <s v="Brentham"/>
    <n v="170"/>
    <n v="8"/>
    <n v="46"/>
    <n v="240"/>
    <n v="6"/>
    <n v="39"/>
    <n v="410"/>
    <n v="14"/>
    <n v="85"/>
    <s v="Drawn"/>
    <m/>
    <n v="1"/>
    <m/>
    <m/>
    <m/>
    <n v="14"/>
    <m/>
    <m/>
  </r>
  <r>
    <x v="22"/>
    <d v="2010-09-05T00:00:00"/>
    <m/>
    <n v="414"/>
    <n v="1"/>
    <n v="40"/>
    <s v="Fairfield RG"/>
    <n v="2"/>
    <s v="Village"/>
    <n v="84"/>
    <n v="10"/>
    <n v="17.1666666666666"/>
    <n v="252"/>
    <n v="5"/>
    <n v="40"/>
    <n v="336"/>
    <n v="15"/>
    <n v="57.1666666666666"/>
    <s v="Lost 168 runs"/>
    <m/>
    <m/>
    <m/>
    <m/>
    <n v="1"/>
    <n v="15"/>
    <m/>
    <m/>
  </r>
  <r>
    <x v="22"/>
    <d v="2010-09-12T00:00:00"/>
    <m/>
    <n v="415"/>
    <n v="1"/>
    <n v="35"/>
    <s v="Imperial College"/>
    <n v="1"/>
    <s v="Salix"/>
    <n v="130"/>
    <n v="10"/>
    <n v="32.5"/>
    <n v="131"/>
    <n v="7"/>
    <n v="33.1666666666666"/>
    <n v="261"/>
    <n v="17"/>
    <n v="65.6666666666666"/>
    <s v="Lost 3 wickets"/>
    <m/>
    <m/>
    <m/>
    <m/>
    <n v="1"/>
    <n v="17"/>
    <m/>
    <m/>
  </r>
  <r>
    <x v="22"/>
    <d v="2010-09-26T00:00:00"/>
    <m/>
    <n v="416"/>
    <n v="1"/>
    <n v="40"/>
    <s v="Hale Common"/>
    <n v="1"/>
    <s v="Hale"/>
    <n v="189"/>
    <n v="10"/>
    <n v="37.8333333333333"/>
    <n v="180"/>
    <n v="9"/>
    <n v="39.3333333333333"/>
    <n v="369"/>
    <n v="19"/>
    <n v="77.1666666666666"/>
    <s v="Won 9 runs"/>
    <n v="1"/>
    <m/>
    <m/>
    <m/>
    <m/>
    <n v="19"/>
    <m/>
    <m/>
  </r>
  <r>
    <x v="23"/>
    <d v="2011-03-19T00:00:00"/>
    <m/>
    <n v="417"/>
    <n v="1"/>
    <n v="40"/>
    <s v="Marsa"/>
    <n v="1"/>
    <s v="Marsa"/>
    <n v="123"/>
    <n v="10"/>
    <n v="35.6666666666666"/>
    <n v="124"/>
    <n v="8"/>
    <n v="37.8333333333333"/>
    <n v="247"/>
    <n v="18"/>
    <n v="73.499999999999901"/>
    <s v="Lost 2 wickets"/>
    <m/>
    <m/>
    <m/>
    <m/>
    <n v="1"/>
    <n v="18"/>
    <m/>
    <m/>
  </r>
  <r>
    <x v="23"/>
    <d v="2011-03-20T00:00:00"/>
    <m/>
    <n v="418"/>
    <n v="1"/>
    <n v="35"/>
    <s v="Marsa"/>
    <n v="2"/>
    <s v="Marsa"/>
    <n v="23"/>
    <n v="0"/>
    <n v="4.1666666666666599"/>
    <n v="174"/>
    <n v="7"/>
    <n v="35"/>
    <n v="197"/>
    <n v="7"/>
    <n v="39.166666666666657"/>
    <s v="Abandoned"/>
    <m/>
    <m/>
    <n v="1"/>
    <m/>
    <m/>
    <n v="7"/>
    <m/>
    <m/>
  </r>
  <r>
    <x v="23"/>
    <d v="2011-04-24T00:00:00"/>
    <m/>
    <n v="419"/>
    <n v="1"/>
    <n v="35"/>
    <s v="Barnes Common"/>
    <n v="1"/>
    <s v="St Anne's Allstars"/>
    <n v="181"/>
    <n v="6"/>
    <n v="35"/>
    <n v="182"/>
    <n v="5"/>
    <n v="27.8333333333333"/>
    <n v="363"/>
    <n v="11"/>
    <n v="62.8333333333333"/>
    <s v="Lost 5 wickets"/>
    <m/>
    <m/>
    <m/>
    <m/>
    <n v="1"/>
    <n v="11"/>
    <m/>
    <m/>
  </r>
  <r>
    <x v="23"/>
    <d v="2011-05-08T00:00:00"/>
    <m/>
    <n v="420"/>
    <n v="1"/>
    <n v="35"/>
    <s v="Boston Manor PF"/>
    <n v="1"/>
    <s v="Baker Street Irregulars"/>
    <n v="205"/>
    <n v="9"/>
    <n v="35"/>
    <n v="103"/>
    <n v="10"/>
    <n v="27.5"/>
    <n v="308"/>
    <n v="19"/>
    <n v="62.5"/>
    <s v="Won 102 runs"/>
    <n v="1"/>
    <m/>
    <m/>
    <m/>
    <m/>
    <n v="19"/>
    <m/>
    <m/>
  </r>
  <r>
    <x v="23"/>
    <d v="2011-05-15T00:00:00"/>
    <m/>
    <n v="421"/>
    <n v="1"/>
    <n v="35"/>
    <s v="LMPF Greenford"/>
    <n v="2"/>
    <s v="Ruislip Victoria"/>
    <n v="116"/>
    <n v="10"/>
    <n v="34.6666666666666"/>
    <n v="165"/>
    <n v="8"/>
    <n v="35"/>
    <n v="281"/>
    <n v="18"/>
    <n v="69.6666666666666"/>
    <s v="Lost 49 runs"/>
    <m/>
    <m/>
    <m/>
    <m/>
    <n v="1"/>
    <n v="18"/>
    <m/>
    <m/>
  </r>
  <r>
    <x v="23"/>
    <d v="2011-05-22T00:00:00"/>
    <m/>
    <n v="422"/>
    <n v="1"/>
    <n v="35"/>
    <s v="Crown Taverners"/>
    <n v="1"/>
    <s v="London Saints"/>
    <n v="146"/>
    <n v="6"/>
    <n v="35"/>
    <n v="149"/>
    <n v="6"/>
    <n v="32.8333333333333"/>
    <n v="295"/>
    <n v="12"/>
    <n v="67.8333333333333"/>
    <s v="Lost 4 wickets"/>
    <m/>
    <m/>
    <m/>
    <m/>
    <n v="1"/>
    <n v="12"/>
    <m/>
    <m/>
  </r>
  <r>
    <x v="23"/>
    <d v="2011-05-29T00:00:00"/>
    <m/>
    <n v="423"/>
    <n v="1"/>
    <n v="35"/>
    <s v="Long Ditton RG"/>
    <n v="1"/>
    <s v="Swinging Googlies"/>
    <n v="212"/>
    <n v="5"/>
    <n v="35"/>
    <n v="127"/>
    <n v="10"/>
    <n v="32.8333333333333"/>
    <n v="339"/>
    <n v="15"/>
    <n v="67.8333333333333"/>
    <s v="Won 85 runs"/>
    <n v="1"/>
    <m/>
    <m/>
    <m/>
    <m/>
    <n v="15"/>
    <m/>
    <m/>
  </r>
  <r>
    <x v="23"/>
    <d v="2011-06-05T00:00:00"/>
    <m/>
    <n v="424"/>
    <n v="1"/>
    <n v="35"/>
    <s v="King Edward RG"/>
    <n v="2"/>
    <s v="Village"/>
    <n v="118"/>
    <n v="3"/>
    <n v="16.5"/>
    <n v="210"/>
    <n v="4"/>
    <n v="35"/>
    <n v="328"/>
    <n v="7"/>
    <n v="51.5"/>
    <s v="Abandoned"/>
    <m/>
    <m/>
    <n v="1"/>
    <m/>
    <m/>
    <n v="7"/>
    <m/>
    <m/>
  </r>
  <r>
    <x v="23"/>
    <d v="2011-06-19T00:00:00"/>
    <m/>
    <n v="425"/>
    <n v="1"/>
    <n v="40"/>
    <s v="Crown Taverners"/>
    <n v="1"/>
    <s v="Hale"/>
    <n v="172"/>
    <n v="10"/>
    <n v="33.6666666666666"/>
    <n v="173"/>
    <n v="4"/>
    <n v="36"/>
    <n v="345"/>
    <n v="14"/>
    <n v="69.6666666666666"/>
    <s v="Lost 6 wickets"/>
    <m/>
    <m/>
    <m/>
    <m/>
    <n v="1"/>
    <n v="14"/>
    <m/>
    <m/>
  </r>
  <r>
    <x v="23"/>
    <d v="2011-06-26T00:00:00"/>
    <m/>
    <n v="426"/>
    <n v="1"/>
    <n v="35"/>
    <s v="Boston Manor PF"/>
    <n v="1"/>
    <s v="Ramgarhia"/>
    <n v="106"/>
    <n v="10"/>
    <n v="32"/>
    <n v="170"/>
    <n v="10"/>
    <n v="33.5"/>
    <n v="276"/>
    <n v="20"/>
    <n v="65.5"/>
    <s v="Lost 64 runs"/>
    <m/>
    <m/>
    <m/>
    <m/>
    <n v="1"/>
    <n v="20"/>
    <m/>
    <m/>
  </r>
  <r>
    <x v="23"/>
    <d v="2011-07-03T00:00:00"/>
    <m/>
    <n v="427"/>
    <n v="1"/>
    <n v="40"/>
    <s v="Old Tenisonians"/>
    <n v="2"/>
    <s v="Clapham In"/>
    <n v="95"/>
    <n v="10"/>
    <n v="27.6666666666666"/>
    <n v="155"/>
    <n v="8"/>
    <n v="40"/>
    <n v="250"/>
    <n v="18"/>
    <n v="67.6666666666666"/>
    <s v="Lost 60 runs"/>
    <m/>
    <m/>
    <m/>
    <m/>
    <n v="1"/>
    <n v="18"/>
    <n v="1"/>
    <n v="0"/>
  </r>
  <r>
    <x v="23"/>
    <d v="2011-07-10T00:00:00"/>
    <m/>
    <n v="428"/>
    <n v="1"/>
    <n v="35"/>
    <s v="LMPF Greenford"/>
    <n v="2"/>
    <s v="West XI"/>
    <n v="142"/>
    <n v="7"/>
    <n v="24.6666666666666"/>
    <n v="141"/>
    <n v="10"/>
    <n v="34.6666666666666"/>
    <n v="283"/>
    <n v="17"/>
    <n v="59.333333333333201"/>
    <s v="Won 3 wickets"/>
    <n v="1"/>
    <m/>
    <m/>
    <m/>
    <m/>
    <n v="17"/>
    <m/>
    <m/>
  </r>
  <r>
    <x v="23"/>
    <d v="2011-07-17T00:00:00"/>
    <m/>
    <n v="429"/>
    <n v="1"/>
    <n v="20"/>
    <s v="Old Tenisonians"/>
    <n v="1"/>
    <s v="Pak"/>
    <n v="126"/>
    <n v="5"/>
    <n v="20"/>
    <n v="10"/>
    <n v="1"/>
    <n v="3.1666666666666599"/>
    <n v="136"/>
    <n v="6"/>
    <n v="23.166666666666661"/>
    <s v="Abandoned"/>
    <m/>
    <m/>
    <n v="1"/>
    <m/>
    <m/>
    <n v="6"/>
    <n v="1"/>
    <n v="0"/>
  </r>
  <r>
    <x v="23"/>
    <d v="2011-07-24T00:00:00"/>
    <m/>
    <n v="430"/>
    <n v="1"/>
    <n v="35"/>
    <s v="Crown Taverners"/>
    <n v="1"/>
    <s v="Crown Taverners"/>
    <n v="207"/>
    <n v="10"/>
    <n v="30.3333333333333"/>
    <n v="128"/>
    <n v="10"/>
    <n v="27.8333333333333"/>
    <n v="335"/>
    <n v="20"/>
    <n v="58.1666666666666"/>
    <s v="Won 79 runs"/>
    <n v="1"/>
    <m/>
    <m/>
    <m/>
    <m/>
    <n v="20"/>
    <m/>
    <m/>
  </r>
  <r>
    <x v="23"/>
    <d v="2011-07-31T00:00:00"/>
    <m/>
    <n v="431"/>
    <n v="1"/>
    <n v="35"/>
    <s v="Old Tenisonians"/>
    <n v="1"/>
    <s v="12 Angry Men"/>
    <n v="182"/>
    <n v="8"/>
    <n v="35"/>
    <n v="132"/>
    <n v="10"/>
    <n v="32"/>
    <n v="314"/>
    <n v="18"/>
    <n v="67"/>
    <s v="Won 50 runs"/>
    <n v="1"/>
    <m/>
    <m/>
    <m/>
    <m/>
    <n v="18"/>
    <n v="1"/>
    <n v="0"/>
  </r>
  <r>
    <x v="23"/>
    <d v="2011-08-07T00:00:00"/>
    <m/>
    <n v="432"/>
    <n v="1"/>
    <n v="35"/>
    <s v="Crown Taverners"/>
    <n v="1"/>
    <s v="Ham and Petersham"/>
    <n v="245"/>
    <n v="10"/>
    <n v="35"/>
    <n v="218"/>
    <n v="10"/>
    <n v="34.3333333333333"/>
    <n v="463"/>
    <n v="20"/>
    <n v="69.3333333333333"/>
    <s v="Won 27 runs"/>
    <n v="1"/>
    <m/>
    <m/>
    <m/>
    <m/>
    <n v="20"/>
    <m/>
    <m/>
  </r>
  <r>
    <x v="23"/>
    <d v="2011-08-14T00:00:00"/>
    <m/>
    <n v="433"/>
    <n v="1"/>
    <n v="35"/>
    <s v="Old Haberdashers"/>
    <n v="1"/>
    <s v="London Saints"/>
    <n v="266"/>
    <n v="5"/>
    <n v="35"/>
    <n v="107"/>
    <n v="10"/>
    <n v="26.6666666666666"/>
    <n v="373"/>
    <n v="15"/>
    <n v="61.6666666666666"/>
    <s v="Won 159 runs"/>
    <n v="1"/>
    <m/>
    <m/>
    <m/>
    <m/>
    <n v="15"/>
    <m/>
    <m/>
  </r>
  <r>
    <x v="23"/>
    <d v="2011-08-21T00:00:00"/>
    <m/>
    <n v="434"/>
    <n v="1"/>
    <n v="35"/>
    <s v="Old Tenisonians"/>
    <n v="2"/>
    <s v="Raynes Park FP"/>
    <n v="140"/>
    <n v="10"/>
    <n v="25.6666666666666"/>
    <n v="152"/>
    <n v="7"/>
    <n v="35"/>
    <n v="292"/>
    <n v="17"/>
    <n v="60.6666666666666"/>
    <s v="Lost 12 runs"/>
    <m/>
    <m/>
    <m/>
    <m/>
    <n v="1"/>
    <n v="17"/>
    <n v="1"/>
    <n v="0"/>
  </r>
  <r>
    <x v="23"/>
    <d v="2011-08-28T00:00:00"/>
    <m/>
    <n v="435"/>
    <n v="1"/>
    <n v="40"/>
    <s v="Boston Manor PF"/>
    <n v="2"/>
    <s v="Southwark and Lambeth Imperials"/>
    <n v="75"/>
    <n v="10"/>
    <n v="30"/>
    <n v="185"/>
    <n v="8"/>
    <n v="40"/>
    <n v="260"/>
    <n v="18"/>
    <n v="70"/>
    <s v="Lost 110 runs"/>
    <m/>
    <m/>
    <m/>
    <m/>
    <n v="1"/>
    <n v="18"/>
    <m/>
    <m/>
  </r>
  <r>
    <x v="23"/>
    <d v="2011-09-04T00:00:00"/>
    <m/>
    <n v="436"/>
    <n v="1"/>
    <n v="30"/>
    <s v="Crown Taverners"/>
    <n v="1"/>
    <s v="West XI"/>
    <n v="279"/>
    <n v="3"/>
    <n v="30"/>
    <n v="199"/>
    <n v="7"/>
    <n v="30"/>
    <n v="478"/>
    <n v="10"/>
    <n v="60"/>
    <s v="Won 80 runs"/>
    <n v="1"/>
    <m/>
    <m/>
    <m/>
    <m/>
    <n v="10"/>
    <m/>
    <m/>
  </r>
  <r>
    <x v="23"/>
    <d v="2011-09-11T00:00:00"/>
    <m/>
    <n v="437"/>
    <n v="1"/>
    <n v="35"/>
    <s v="Imperial College"/>
    <n v="1"/>
    <s v="Salix"/>
    <n v="93"/>
    <n v="10"/>
    <n v="24.5"/>
    <n v="98"/>
    <n v="7"/>
    <n v="28.6666666666666"/>
    <n v="191"/>
    <n v="17"/>
    <n v="53.1666666666666"/>
    <s v="Lost 3 wickets"/>
    <m/>
    <m/>
    <m/>
    <m/>
    <n v="1"/>
    <n v="17"/>
    <m/>
    <m/>
  </r>
  <r>
    <x v="23"/>
    <d v="2011-09-25T00:00:00"/>
    <m/>
    <n v="438"/>
    <n v="1"/>
    <n v="35"/>
    <s v="Hale Common"/>
    <n v="1"/>
    <s v="Hale"/>
    <n v="167"/>
    <n v="9"/>
    <n v="35"/>
    <n v="146"/>
    <n v="10"/>
    <n v="33.3333333333333"/>
    <n v="313"/>
    <n v="19"/>
    <n v="68.3333333333333"/>
    <s v="Won 21 runs"/>
    <n v="1"/>
    <m/>
    <m/>
    <m/>
    <m/>
    <n v="19"/>
    <m/>
    <m/>
  </r>
  <r>
    <x v="24"/>
    <d v="2012-05-06T00:00:00"/>
    <m/>
    <n v="439"/>
    <n v="1"/>
    <n v="40"/>
    <s v="Ashford"/>
    <n v="1"/>
    <s v="Ramgarhia"/>
    <n v="76"/>
    <n v="10"/>
    <n v="26.5"/>
    <n v="78"/>
    <n v="5"/>
    <n v="17.6666666666666"/>
    <n v="154"/>
    <n v="15"/>
    <n v="44.1666666666666"/>
    <s v="Lost 5 wickets"/>
    <m/>
    <m/>
    <m/>
    <m/>
    <n v="1"/>
    <n v="15"/>
    <m/>
    <m/>
  </r>
  <r>
    <x v="24"/>
    <d v="2012-05-13T00:00:00"/>
    <m/>
    <n v="440"/>
    <n v="1"/>
    <n v="35"/>
    <s v="Wandsworth Common"/>
    <n v="1"/>
    <s v="Cairns Fudge"/>
    <n v="92"/>
    <n v="10"/>
    <n v="24.1666666666666"/>
    <n v="96"/>
    <n v="7"/>
    <n v="22.1666666666666"/>
    <n v="188"/>
    <n v="17"/>
    <n v="46.333333333333201"/>
    <s v="Lost 3 wickets"/>
    <m/>
    <m/>
    <m/>
    <m/>
    <n v="1"/>
    <n v="17"/>
    <m/>
    <m/>
  </r>
  <r>
    <x v="24"/>
    <d v="2012-05-20T00:00:00"/>
    <m/>
    <n v="441"/>
    <n v="1"/>
    <n v="35"/>
    <s v="Crown Taverners"/>
    <n v="1"/>
    <s v="London Saints"/>
    <n v="224"/>
    <n v="7"/>
    <n v="35"/>
    <n v="135"/>
    <n v="7"/>
    <n v="35"/>
    <n v="359"/>
    <n v="14"/>
    <n v="70"/>
    <s v="Won 89 runs"/>
    <n v="1"/>
    <m/>
    <m/>
    <m/>
    <m/>
    <n v="14"/>
    <m/>
    <m/>
  </r>
  <r>
    <x v="24"/>
    <d v="2012-05-27T00:00:00"/>
    <m/>
    <n v="442"/>
    <n v="1"/>
    <n v="40"/>
    <s v="Durston House"/>
    <n v="1"/>
    <s v="Northfields"/>
    <n v="125"/>
    <n v="10"/>
    <n v="30.6666666666666"/>
    <n v="129"/>
    <n v="6"/>
    <n v="25"/>
    <n v="254"/>
    <n v="16"/>
    <n v="55.6666666666666"/>
    <s v="Lost 4 wickets"/>
    <m/>
    <m/>
    <m/>
    <m/>
    <n v="1"/>
    <n v="16"/>
    <m/>
    <m/>
  </r>
  <r>
    <x v="24"/>
    <d v="2012-06-09T00:00:00"/>
    <m/>
    <n v="443"/>
    <n v="1"/>
    <n v="40"/>
    <s v="Sinclair Field"/>
    <n v="2"/>
    <s v="Birdlip and Brimpsfield"/>
    <n v="143"/>
    <n v="4"/>
    <n v="24"/>
    <n v="142"/>
    <n v="10"/>
    <n v="37.8333333333333"/>
    <n v="285"/>
    <n v="14"/>
    <n v="61.8333333333333"/>
    <s v="Won 6 wickets"/>
    <n v="1"/>
    <m/>
    <m/>
    <m/>
    <m/>
    <n v="14"/>
    <m/>
    <m/>
  </r>
  <r>
    <x v="24"/>
    <d v="2012-06-10T00:00:00"/>
    <m/>
    <n v="444"/>
    <n v="1"/>
    <n v="40"/>
    <s v="Victoria Ground"/>
    <n v="1"/>
    <s v="Cheltenham Allsorts"/>
    <n v="199"/>
    <n v="8"/>
    <n v="40"/>
    <n v="193"/>
    <n v="11"/>
    <n v="39.5"/>
    <n v="392"/>
    <n v="19"/>
    <n v="79.5"/>
    <s v="Won 6 runs"/>
    <n v="1"/>
    <m/>
    <m/>
    <m/>
    <m/>
    <n v="19"/>
    <m/>
    <m/>
  </r>
  <r>
    <x v="24"/>
    <d v="2012-06-17T00:00:00"/>
    <m/>
    <n v="445"/>
    <n v="1"/>
    <n v="40"/>
    <s v="Crown Taverners"/>
    <n v="2"/>
    <s v="Hale"/>
    <n v="96"/>
    <n v="2"/>
    <n v="11.5"/>
    <n v="93"/>
    <n v="10"/>
    <n v="26.3333333333333"/>
    <n v="189"/>
    <n v="12"/>
    <n v="37.8333333333333"/>
    <s v="Won 8 wickets"/>
    <n v="1"/>
    <m/>
    <m/>
    <m/>
    <m/>
    <n v="12"/>
    <m/>
    <m/>
  </r>
  <r>
    <x v="24"/>
    <d v="2012-06-17T00:00:00"/>
    <m/>
    <n v="446"/>
    <n v="1"/>
    <n v="15"/>
    <s v="Crown Taverners"/>
    <n v="1"/>
    <s v="Hale"/>
    <n v="128"/>
    <n v="5"/>
    <n v="15"/>
    <n v="110"/>
    <n v="8"/>
    <n v="15"/>
    <n v="238"/>
    <n v="13"/>
    <n v="30"/>
    <s v="Won 18 runs"/>
    <n v="1"/>
    <m/>
    <m/>
    <m/>
    <m/>
    <n v="13"/>
    <m/>
    <m/>
  </r>
  <r>
    <x v="24"/>
    <d v="2012-06-24T00:00:00"/>
    <m/>
    <n v="447"/>
    <n v="1"/>
    <s v="T"/>
    <s v="Long Ditton RG"/>
    <n v="1"/>
    <s v="Swinging Googlies"/>
    <n v="232"/>
    <n v="7"/>
    <n v="38"/>
    <n v="118"/>
    <n v="9"/>
    <n v="32.8333333333333"/>
    <n v="350"/>
    <n v="16"/>
    <n v="70.8333333333333"/>
    <s v="Won 114 runs"/>
    <n v="1"/>
    <m/>
    <m/>
    <m/>
    <m/>
    <n v="16"/>
    <m/>
    <m/>
  </r>
  <r>
    <x v="24"/>
    <d v="2012-07-01T00:00:00"/>
    <m/>
    <n v="448"/>
    <n v="1"/>
    <n v="35"/>
    <s v="Old Tenisonians"/>
    <n v="2"/>
    <s v="Magdalen"/>
    <n v="54"/>
    <n v="10"/>
    <n v="14.8333333333333"/>
    <n v="158"/>
    <n v="9"/>
    <n v="34.1666666666666"/>
    <n v="212"/>
    <n v="19"/>
    <n v="48.999999999999901"/>
    <s v="Lost 104 runs"/>
    <m/>
    <m/>
    <m/>
    <m/>
    <n v="1"/>
    <n v="19"/>
    <n v="1"/>
    <n v="0"/>
  </r>
  <r>
    <x v="24"/>
    <d v="2012-07-22T00:00:00"/>
    <m/>
    <n v="449"/>
    <n v="1"/>
    <n v="35"/>
    <s v="Crown Taverners"/>
    <n v="2"/>
    <s v="Crown Taverners"/>
    <n v="152"/>
    <n v="6"/>
    <n v="22.8333333333333"/>
    <n v="151"/>
    <n v="11"/>
    <n v="31"/>
    <n v="303"/>
    <n v="17"/>
    <n v="53.8333333333333"/>
    <s v="Won 5 wickets"/>
    <n v="1"/>
    <m/>
    <m/>
    <m/>
    <m/>
    <n v="17"/>
    <m/>
    <m/>
  </r>
  <r>
    <x v="24"/>
    <d v="2012-07-29T00:00:00"/>
    <m/>
    <n v="450"/>
    <n v="1"/>
    <n v="35"/>
    <s v="LMPF Greenford"/>
    <n v="2"/>
    <s v="Baker Street Irregulars"/>
    <n v="83"/>
    <n v="3"/>
    <n v="11.5"/>
    <n v="82"/>
    <n v="10"/>
    <n v="29.1666666666666"/>
    <n v="165"/>
    <n v="13"/>
    <n v="40.6666666666666"/>
    <s v="Won 7 wickets"/>
    <n v="1"/>
    <m/>
    <m/>
    <m/>
    <m/>
    <n v="13"/>
    <m/>
    <m/>
  </r>
  <r>
    <x v="24"/>
    <d v="2012-08-05T00:00:00"/>
    <m/>
    <n v="451"/>
    <n v="1"/>
    <n v="35"/>
    <s v="Crown Taverners"/>
    <n v="1"/>
    <s v="St Anne's Allstars"/>
    <n v="249"/>
    <n v="10"/>
    <n v="34.3333333333333"/>
    <n v="136"/>
    <n v="9"/>
    <n v="35"/>
    <n v="385"/>
    <n v="19"/>
    <n v="69.3333333333333"/>
    <s v="Won 113 runs"/>
    <n v="1"/>
    <m/>
    <m/>
    <m/>
    <m/>
    <n v="19"/>
    <m/>
    <m/>
  </r>
  <r>
    <x v="24"/>
    <d v="2012-08-12T00:00:00"/>
    <m/>
    <n v="452"/>
    <n v="1"/>
    <n v="35"/>
    <s v="LMPF Greenford"/>
    <n v="1"/>
    <s v="London Saints"/>
    <n v="186"/>
    <n v="10"/>
    <n v="31.5555555555555"/>
    <n v="95"/>
    <n v="9"/>
    <n v="29.8333333333333"/>
    <n v="281"/>
    <n v="19"/>
    <n v="61.3888888888888"/>
    <s v="Won 91 runs"/>
    <n v="1"/>
    <m/>
    <m/>
    <m/>
    <m/>
    <n v="19"/>
    <m/>
    <m/>
  </r>
  <r>
    <x v="24"/>
    <d v="2012-08-19T00:00:00"/>
    <m/>
    <n v="453"/>
    <n v="1"/>
    <n v="35"/>
    <s v="LMPF Greenford"/>
    <n v="1"/>
    <s v="Salix"/>
    <n v="273"/>
    <n v="7"/>
    <n v="35"/>
    <n v="125"/>
    <n v="10"/>
    <n v="34.3333333333333"/>
    <n v="398"/>
    <n v="17"/>
    <n v="69.3333333333333"/>
    <s v="Won 148 runs"/>
    <n v="1"/>
    <m/>
    <m/>
    <m/>
    <m/>
    <n v="17"/>
    <m/>
    <m/>
  </r>
  <r>
    <x v="24"/>
    <d v="2012-09-02T00:00:00"/>
    <m/>
    <n v="454"/>
    <n v="1"/>
    <n v="35"/>
    <s v="Crown Taverners"/>
    <n v="1"/>
    <s v="Clapham In"/>
    <n v="202"/>
    <n v="6"/>
    <n v="35"/>
    <n v="110"/>
    <n v="7"/>
    <n v="27"/>
    <n v="312"/>
    <n v="13"/>
    <n v="62"/>
    <s v="Won 92 runs"/>
    <n v="1"/>
    <m/>
    <m/>
    <m/>
    <m/>
    <n v="13"/>
    <m/>
    <m/>
  </r>
  <r>
    <x v="24"/>
    <d v="2012-09-09T00:00:00"/>
    <m/>
    <n v="455"/>
    <n v="1"/>
    <n v="35"/>
    <s v="Imperial College"/>
    <n v="1"/>
    <s v="Salix"/>
    <n v="252"/>
    <n v="9"/>
    <n v="35"/>
    <n v="184"/>
    <n v="7"/>
    <n v="35"/>
    <n v="436"/>
    <n v="16"/>
    <n v="70"/>
    <s v="Won 68 runs"/>
    <n v="1"/>
    <m/>
    <m/>
    <m/>
    <m/>
    <n v="16"/>
    <m/>
    <m/>
  </r>
  <r>
    <x v="24"/>
    <d v="2012-09-30T00:00:00"/>
    <m/>
    <n v="456"/>
    <n v="1"/>
    <n v="35"/>
    <s v="Hale Common"/>
    <n v="2"/>
    <s v="Hale"/>
    <n v="103"/>
    <n v="10"/>
    <n v="30"/>
    <n v="172"/>
    <n v="9"/>
    <n v="35"/>
    <n v="275"/>
    <n v="19"/>
    <n v="65"/>
    <s v="Lost 63 runs"/>
    <m/>
    <m/>
    <m/>
    <m/>
    <n v="1"/>
    <n v="19"/>
    <m/>
    <m/>
  </r>
  <r>
    <x v="25"/>
    <d v="2013-04-28T00:00:00"/>
    <m/>
    <n v="457"/>
    <n v="1"/>
    <n v="20"/>
    <s v="Wandsworth Common"/>
    <n v="1"/>
    <s v="Cairns Fudge"/>
    <n v="231"/>
    <n v="3"/>
    <n v="20"/>
    <n v="185"/>
    <n v="6"/>
    <n v="20"/>
    <n v="416"/>
    <n v="9"/>
    <n v="40"/>
    <s v="Won 46 runs"/>
    <n v="1"/>
    <m/>
    <m/>
    <m/>
    <m/>
    <n v="9"/>
    <m/>
    <m/>
  </r>
  <r>
    <x v="25"/>
    <d v="2013-05-05T00:00:00"/>
    <m/>
    <n v="458"/>
    <n v="1"/>
    <n v="35"/>
    <s v="Old Tenisonians"/>
    <n v="2"/>
    <s v="Ramgarhia"/>
    <n v="67"/>
    <n v="3"/>
    <n v="15"/>
    <n v="63"/>
    <n v="10"/>
    <n v="12"/>
    <n v="130"/>
    <n v="13"/>
    <n v="27"/>
    <s v="Won 7 wickets"/>
    <n v="1"/>
    <m/>
    <m/>
    <m/>
    <m/>
    <n v="13"/>
    <n v="1"/>
    <n v="0"/>
  </r>
  <r>
    <x v="25"/>
    <d v="2013-05-05T00:00:00"/>
    <m/>
    <n v="459"/>
    <n v="1"/>
    <n v="15"/>
    <s v="Old Tenisonians"/>
    <n v="1"/>
    <s v="Ramgarhia"/>
    <n v="97"/>
    <n v="7"/>
    <n v="15"/>
    <n v="93"/>
    <n v="7"/>
    <n v="15"/>
    <n v="190"/>
    <n v="14"/>
    <n v="30"/>
    <s v="Won 4 runs"/>
    <n v="1"/>
    <m/>
    <m/>
    <m/>
    <m/>
    <n v="14"/>
    <n v="1"/>
    <n v="0"/>
  </r>
  <r>
    <x v="25"/>
    <d v="2013-05-18T00:00:00"/>
    <m/>
    <n v="460"/>
    <n v="1"/>
    <n v="35"/>
    <s v="Zeemacht"/>
    <n v="1"/>
    <s v="MSV Zeemacht"/>
    <n v="61"/>
    <n v="9"/>
    <n v="22"/>
    <n v="62"/>
    <n v="5"/>
    <n v="15.5"/>
    <n v="123"/>
    <n v="14"/>
    <n v="37.5"/>
    <s v="Lost 5 wickets"/>
    <m/>
    <m/>
    <m/>
    <m/>
    <n v="1"/>
    <n v="14"/>
    <m/>
    <m/>
  </r>
  <r>
    <x v="25"/>
    <d v="2013-05-18T00:00:00"/>
    <m/>
    <n v="461"/>
    <n v="1"/>
    <n v="15"/>
    <s v="Zeemacht"/>
    <n v="2"/>
    <s v="MSV Zeemacht"/>
    <n v="59"/>
    <n v="9"/>
    <n v="11.1666666666666"/>
    <n v="122"/>
    <n v="8"/>
    <n v="15"/>
    <n v="181"/>
    <n v="17"/>
    <n v="26.1666666666666"/>
    <s v="Lost 63 runs"/>
    <m/>
    <m/>
    <m/>
    <m/>
    <n v="1"/>
    <n v="17"/>
    <m/>
    <m/>
  </r>
  <r>
    <x v="25"/>
    <d v="2013-05-19T00:00:00"/>
    <m/>
    <n v="462"/>
    <n v="1"/>
    <n v="35"/>
    <s v="Zwolle"/>
    <n v="2"/>
    <s v="CC Zwolle"/>
    <n v="89"/>
    <n v="9"/>
    <n v="35"/>
    <n v="121"/>
    <n v="10"/>
    <n v="30"/>
    <n v="210"/>
    <n v="19"/>
    <n v="65"/>
    <s v="Lost 32 runs"/>
    <m/>
    <m/>
    <m/>
    <m/>
    <n v="1"/>
    <n v="19"/>
    <m/>
    <m/>
  </r>
  <r>
    <x v="25"/>
    <d v="2013-06-02T00:00:00"/>
    <m/>
    <n v="463"/>
    <n v="1"/>
    <n v="35"/>
    <s v="Crown Taverners"/>
    <n v="2"/>
    <s v="London Saints"/>
    <n v="86"/>
    <n v="2"/>
    <n v="17.6666666666666"/>
    <n v="83"/>
    <n v="10"/>
    <n v="22.3333333333333"/>
    <n v="169"/>
    <n v="12"/>
    <n v="39.999999999999901"/>
    <s v="Won 8 wickets"/>
    <n v="1"/>
    <m/>
    <m/>
    <m/>
    <m/>
    <n v="12"/>
    <m/>
    <m/>
  </r>
  <r>
    <x v="25"/>
    <d v="2013-06-02T00:00:00"/>
    <m/>
    <n v="464"/>
    <n v="1"/>
    <n v="15"/>
    <s v="Crown Taverners"/>
    <n v="1"/>
    <s v="London Saints"/>
    <n v="151"/>
    <n v="4"/>
    <n v="15"/>
    <n v="108"/>
    <n v="6"/>
    <n v="15"/>
    <n v="259"/>
    <n v="10"/>
    <n v="30"/>
    <s v="Won 43 runs"/>
    <n v="1"/>
    <m/>
    <m/>
    <m/>
    <m/>
    <n v="10"/>
    <m/>
    <m/>
  </r>
  <r>
    <x v="25"/>
    <d v="2013-06-16T00:00:00"/>
    <m/>
    <n v="465"/>
    <n v="1"/>
    <n v="35"/>
    <s v="Crown Taverners"/>
    <n v="1"/>
    <s v="Hale"/>
    <n v="134"/>
    <n v="10"/>
    <n v="29.6666666666666"/>
    <n v="111"/>
    <n v="9"/>
    <n v="26.3333333333333"/>
    <n v="245"/>
    <n v="19"/>
    <n v="55.999999999999901"/>
    <s v="Won 23 runs"/>
    <n v="1"/>
    <m/>
    <m/>
    <m/>
    <m/>
    <n v="19"/>
    <m/>
    <m/>
  </r>
  <r>
    <x v="25"/>
    <d v="2013-06-30T00:00:00"/>
    <m/>
    <n v="466"/>
    <n v="1"/>
    <n v="20"/>
    <s v="Old Tenisonians"/>
    <n v="2"/>
    <s v="Pak"/>
    <n v="131"/>
    <n v="7"/>
    <n v="18.6666666666666"/>
    <n v="128"/>
    <n v="6"/>
    <n v="20"/>
    <n v="259"/>
    <n v="13"/>
    <n v="38.6666666666666"/>
    <s v="Won 3 wickets"/>
    <n v="1"/>
    <m/>
    <m/>
    <m/>
    <m/>
    <n v="13"/>
    <n v="1"/>
    <n v="0"/>
  </r>
  <r>
    <x v="25"/>
    <d v="2013-06-30T00:00:00"/>
    <m/>
    <n v="467"/>
    <n v="1"/>
    <n v="20"/>
    <s v="Old Tenisonians"/>
    <n v="2"/>
    <s v="Pak"/>
    <n v="113"/>
    <n v="1"/>
    <n v="14.1666666666666"/>
    <n v="112"/>
    <n v="11"/>
    <n v="19.5"/>
    <n v="225"/>
    <n v="12"/>
    <n v="33.6666666666666"/>
    <s v="Won 9 wickets"/>
    <n v="1"/>
    <m/>
    <m/>
    <m/>
    <m/>
    <n v="12"/>
    <n v="1"/>
    <n v="0"/>
  </r>
  <r>
    <x v="25"/>
    <d v="2013-07-14T00:00:00"/>
    <m/>
    <n v="468"/>
    <n v="1"/>
    <n v="35"/>
    <s v="Old Tenisonians"/>
    <n v="1"/>
    <s v="Judd Street Tigers"/>
    <n v="231"/>
    <n v="9"/>
    <n v="35"/>
    <n v="231"/>
    <n v="10"/>
    <n v="35"/>
    <n v="462"/>
    <n v="19"/>
    <n v="70"/>
    <s v="Tied"/>
    <m/>
    <m/>
    <m/>
    <n v="1"/>
    <m/>
    <n v="19"/>
    <n v="1"/>
    <n v="0"/>
  </r>
  <r>
    <x v="25"/>
    <d v="2013-07-28T00:00:00"/>
    <m/>
    <n v="469"/>
    <n v="1"/>
    <n v="40"/>
    <s v="Barn Elms"/>
    <n v="1"/>
    <s v="Baker Street Irregulars"/>
    <n v="274"/>
    <n v="10"/>
    <n v="40"/>
    <n v="126"/>
    <n v="10"/>
    <n v="31.6666666666666"/>
    <n v="400"/>
    <n v="20"/>
    <n v="71.6666666666666"/>
    <s v="Won 148 runs"/>
    <n v="1"/>
    <m/>
    <m/>
    <m/>
    <m/>
    <n v="20"/>
    <m/>
    <m/>
  </r>
  <r>
    <x v="25"/>
    <d v="2013-08-04T00:00:00"/>
    <m/>
    <n v="470"/>
    <n v="1"/>
    <n v="35"/>
    <s v="Crown Taverners"/>
    <n v="1"/>
    <s v="St Anne's Allstars"/>
    <n v="325"/>
    <n v="9"/>
    <n v="35"/>
    <n v="106"/>
    <n v="10"/>
    <n v="31.3333333333333"/>
    <n v="431"/>
    <n v="19"/>
    <n v="66.3333333333333"/>
    <s v="Won 219 runs"/>
    <n v="1"/>
    <m/>
    <m/>
    <m/>
    <m/>
    <n v="19"/>
    <m/>
    <m/>
  </r>
  <r>
    <x v="25"/>
    <d v="2013-08-11T00:00:00"/>
    <m/>
    <n v="471"/>
    <n v="1"/>
    <n v="35"/>
    <s v="Old Haberdashers"/>
    <n v="1"/>
    <s v="London Saints"/>
    <n v="271"/>
    <n v="6"/>
    <n v="35"/>
    <n v="169"/>
    <n v="10"/>
    <n v="33.6666666666666"/>
    <n v="440"/>
    <n v="16"/>
    <n v="68.6666666666666"/>
    <s v="Won 102 runs"/>
    <n v="1"/>
    <m/>
    <m/>
    <m/>
    <m/>
    <n v="16"/>
    <m/>
    <m/>
  </r>
  <r>
    <x v="25"/>
    <d v="2013-08-18T00:00:00"/>
    <m/>
    <n v="472"/>
    <n v="1"/>
    <n v="20"/>
    <s v="Old Tenisonians"/>
    <n v="2"/>
    <s v="Legends"/>
    <n v="119"/>
    <n v="2"/>
    <n v="15.3333333333333"/>
    <n v="115"/>
    <n v="8"/>
    <n v="20"/>
    <n v="234"/>
    <n v="10"/>
    <n v="35.3333333333333"/>
    <s v="Won 8 wickets"/>
    <n v="1"/>
    <m/>
    <m/>
    <m/>
    <m/>
    <n v="10"/>
    <n v="1"/>
    <n v="0"/>
  </r>
  <r>
    <x v="25"/>
    <d v="2013-08-18T00:00:00"/>
    <m/>
    <n v="473"/>
    <n v="1"/>
    <n v="20"/>
    <s v="Old Tenisonians"/>
    <n v="2"/>
    <s v="Legends"/>
    <n v="107"/>
    <n v="6"/>
    <n v="15.5"/>
    <n v="104"/>
    <n v="9"/>
    <n v="29"/>
    <n v="211"/>
    <n v="15"/>
    <n v="44.5"/>
    <s v="Won 4 wickets"/>
    <n v="1"/>
    <m/>
    <m/>
    <m/>
    <m/>
    <n v="15"/>
    <n v="1"/>
    <n v="0"/>
  </r>
  <r>
    <x v="25"/>
    <d v="2013-09-01T00:00:00"/>
    <m/>
    <n v="474"/>
    <n v="1"/>
    <n v="35"/>
    <s v="Chiswick House"/>
    <n v="1"/>
    <s v="Clapham In"/>
    <n v="279"/>
    <n v="7"/>
    <n v="35"/>
    <n v="222"/>
    <n v="3"/>
    <n v="35"/>
    <n v="501"/>
    <n v="10"/>
    <n v="70"/>
    <s v="Won 57 runs"/>
    <n v="1"/>
    <m/>
    <m/>
    <m/>
    <m/>
    <n v="10"/>
    <m/>
    <m/>
  </r>
  <r>
    <x v="25"/>
    <d v="2013-09-08T00:00:00"/>
    <m/>
    <n v="475"/>
    <n v="1"/>
    <n v="35"/>
    <s v="Imperial College"/>
    <n v="1"/>
    <s v="Salix"/>
    <n v="238"/>
    <n v="8"/>
    <n v="35"/>
    <n v="80"/>
    <n v="10"/>
    <n v="28.5"/>
    <n v="318"/>
    <n v="18"/>
    <n v="63.5"/>
    <s v="Won 158 runs"/>
    <n v="1"/>
    <m/>
    <m/>
    <m/>
    <m/>
    <n v="18"/>
    <m/>
    <m/>
  </r>
  <r>
    <x v="25"/>
    <d v="2013-09-29T00:00:00"/>
    <m/>
    <n v="476"/>
    <n v="1"/>
    <n v="35"/>
    <s v="Hale Common"/>
    <n v="1"/>
    <s v="Hale"/>
    <n v="177"/>
    <n v="10"/>
    <n v="32"/>
    <n v="143"/>
    <n v="9"/>
    <n v="35"/>
    <n v="320"/>
    <n v="19"/>
    <n v="67"/>
    <s v="Won 34 runs"/>
    <n v="1"/>
    <m/>
    <m/>
    <m/>
    <m/>
    <n v="19"/>
    <m/>
    <m/>
  </r>
  <r>
    <x v="26"/>
    <d v="2014-04-27T00:00:00"/>
    <m/>
    <n v="477"/>
    <n v="1"/>
    <n v="35"/>
    <s v="KGF Richmond"/>
    <n v="2"/>
    <s v="Baker Street Irregulars"/>
    <n v="47"/>
    <n v="4"/>
    <n v="12.5"/>
    <n v="44"/>
    <n v="10"/>
    <n v="22.1666666666666"/>
    <n v="91"/>
    <n v="14"/>
    <n v="34.6666666666666"/>
    <s v="Won 6 wickets"/>
    <n v="1"/>
    <m/>
    <m/>
    <m/>
    <m/>
    <n v="14"/>
    <m/>
    <m/>
  </r>
  <r>
    <x v="26"/>
    <d v="2014-04-27T00:00:00"/>
    <m/>
    <n v="478"/>
    <n v="1"/>
    <n v="15"/>
    <s v="KGF Richmond"/>
    <n v="1"/>
    <s v="Baker Street Irregulars"/>
    <n v="146"/>
    <n v="4"/>
    <n v="15"/>
    <n v="76"/>
    <n v="9"/>
    <n v="15"/>
    <n v="222"/>
    <n v="13"/>
    <n v="30"/>
    <s v="Won 70 runs"/>
    <n v="1"/>
    <m/>
    <m/>
    <m/>
    <m/>
    <n v="13"/>
    <m/>
    <m/>
  </r>
  <r>
    <x v="26"/>
    <d v="2014-05-18T00:00:00"/>
    <m/>
    <n v="479"/>
    <n v="1"/>
    <n v="35"/>
    <s v="Old Tenisonians"/>
    <n v="1"/>
    <s v="London Saints"/>
    <n v="301"/>
    <n v="9"/>
    <n v="35"/>
    <n v="87"/>
    <n v="7"/>
    <n v="35"/>
    <n v="388"/>
    <n v="16"/>
    <n v="70"/>
    <s v="Won 214 runs"/>
    <n v="1"/>
    <m/>
    <m/>
    <m/>
    <m/>
    <n v="16"/>
    <n v="1"/>
    <n v="0"/>
  </r>
  <r>
    <x v="26"/>
    <d v="2014-05-25T00:00:00"/>
    <m/>
    <n v="480"/>
    <n v="1"/>
    <n v="40"/>
    <s v="Durston House"/>
    <n v="1"/>
    <s v="Northfields"/>
    <n v="256"/>
    <n v="10"/>
    <n v="39.5"/>
    <n v="70"/>
    <n v="10"/>
    <n v="24.1666666666666"/>
    <n v="326"/>
    <n v="20"/>
    <n v="63.6666666666666"/>
    <s v="Won 186 runs"/>
    <n v="1"/>
    <m/>
    <m/>
    <m/>
    <m/>
    <n v="20"/>
    <m/>
    <m/>
  </r>
  <r>
    <x v="26"/>
    <d v="2014-06-01T00:00:00"/>
    <m/>
    <n v="481"/>
    <n v="1"/>
    <n v="35"/>
    <s v="Fairfield RG"/>
    <n v="1"/>
    <s v="London Rams"/>
    <n v="112"/>
    <n v="10"/>
    <n v="23.5"/>
    <n v="99"/>
    <n v="8"/>
    <n v="31.5"/>
    <n v="211"/>
    <n v="18"/>
    <n v="55"/>
    <s v="Won 13 runs"/>
    <n v="1"/>
    <m/>
    <m/>
    <m/>
    <m/>
    <n v="18"/>
    <m/>
    <m/>
  </r>
  <r>
    <x v="26"/>
    <d v="2014-06-08T00:00:00"/>
    <m/>
    <n v="482"/>
    <n v="1"/>
    <n v="35"/>
    <s v="Old Tenisonians"/>
    <n v="2"/>
    <s v="Gubbays"/>
    <n v="104"/>
    <n v="9"/>
    <n v="29.1666666666666"/>
    <n v="139"/>
    <n v="8"/>
    <n v="35"/>
    <n v="243"/>
    <n v="17"/>
    <n v="64.1666666666666"/>
    <s v="Lost 35 runs"/>
    <m/>
    <m/>
    <m/>
    <m/>
    <n v="1"/>
    <n v="17"/>
    <n v="1"/>
    <n v="0"/>
  </r>
  <r>
    <x v="26"/>
    <d v="2014-06-15T00:00:00"/>
    <m/>
    <n v="483"/>
    <n v="1"/>
    <n v="35"/>
    <s v="Old Tenisonians"/>
    <n v="1"/>
    <s v="Hale"/>
    <n v="177"/>
    <n v="6"/>
    <n v="35"/>
    <n v="116"/>
    <n v="10"/>
    <n v="29.1666666666666"/>
    <n v="293"/>
    <n v="16"/>
    <n v="64.1666666666666"/>
    <s v="Won 61 runs"/>
    <n v="1"/>
    <m/>
    <m/>
    <m/>
    <m/>
    <n v="16"/>
    <n v="1"/>
    <n v="0"/>
  </r>
  <r>
    <x v="26"/>
    <d v="2014-06-22T00:00:00"/>
    <m/>
    <n v="484"/>
    <n v="1"/>
    <n v="30"/>
    <s v="Old Tenisonians"/>
    <n v="1"/>
    <s v="Hyde Farmers"/>
    <n v="215"/>
    <n v="7"/>
    <n v="30"/>
    <n v="154"/>
    <n v="10"/>
    <n v="27.6666666666666"/>
    <n v="369"/>
    <n v="17"/>
    <n v="57.6666666666666"/>
    <s v="Won 61 runs"/>
    <n v="1"/>
    <m/>
    <m/>
    <m/>
    <m/>
    <n v="17"/>
    <n v="1"/>
    <n v="0"/>
  </r>
  <r>
    <x v="26"/>
    <d v="2014-06-29T00:00:00"/>
    <m/>
    <n v="485"/>
    <n v="1"/>
    <n v="35"/>
    <s v="Old Tenisonians"/>
    <n v="2"/>
    <s v="Cairns Fudge"/>
    <n v="209"/>
    <n v="6"/>
    <n v="35"/>
    <n v="212"/>
    <n v="8"/>
    <n v="35"/>
    <n v="421"/>
    <n v="14"/>
    <n v="70"/>
    <s v="Lost 3 runs"/>
    <m/>
    <m/>
    <m/>
    <m/>
    <n v="1"/>
    <n v="14"/>
    <n v="1"/>
    <n v="0"/>
  </r>
  <r>
    <x v="26"/>
    <d v="2014-07-20T00:00:00"/>
    <m/>
    <n v="486"/>
    <n v="1"/>
    <n v="35"/>
    <s v="Old Tenisonians"/>
    <n v="1"/>
    <s v="Bricklayer's Arms"/>
    <n v="204"/>
    <n v="6"/>
    <n v="35"/>
    <n v="54"/>
    <n v="4"/>
    <n v="19"/>
    <n v="258"/>
    <n v="10"/>
    <n v="54"/>
    <s v="Abandoned"/>
    <m/>
    <m/>
    <n v="1"/>
    <m/>
    <m/>
    <n v="10"/>
    <n v="1"/>
    <n v="0"/>
  </r>
  <r>
    <x v="26"/>
    <d v="2014-07-27T00:00:00"/>
    <m/>
    <n v="487"/>
    <n v="1"/>
    <n v="40"/>
    <s v="Paulin Ground"/>
    <n v="1"/>
    <s v="Judd Street Tigers"/>
    <n v="250"/>
    <n v="9"/>
    <n v="40"/>
    <n v="230"/>
    <n v="8"/>
    <n v="40"/>
    <n v="480"/>
    <n v="17"/>
    <n v="80"/>
    <s v="Won 20 runs"/>
    <n v="1"/>
    <m/>
    <m/>
    <m/>
    <m/>
    <n v="17"/>
    <m/>
    <m/>
  </r>
  <r>
    <x v="26"/>
    <d v="2014-08-02T00:00:00"/>
    <m/>
    <n v="488"/>
    <n v="1"/>
    <n v="35"/>
    <s v="Barnes Common"/>
    <n v="1"/>
    <s v="St Anne's Allstars"/>
    <n v="229"/>
    <n v="9"/>
    <n v="35"/>
    <n v="206"/>
    <n v="7"/>
    <n v="35"/>
    <n v="435"/>
    <n v="16"/>
    <n v="70"/>
    <s v="Won 23 runs"/>
    <n v="1"/>
    <m/>
    <m/>
    <m/>
    <m/>
    <n v="16"/>
    <m/>
    <m/>
  </r>
  <r>
    <x v="26"/>
    <d v="2014-08-17T00:00:00"/>
    <m/>
    <n v="489"/>
    <n v="1"/>
    <n v="25"/>
    <s v="Old Tenisonians"/>
    <n v="2"/>
    <s v="United Titans"/>
    <n v="120"/>
    <n v="10"/>
    <n v="24.5"/>
    <n v="125"/>
    <n v="10"/>
    <n v="23.8333333333333"/>
    <n v="245"/>
    <n v="20"/>
    <n v="48.3333333333333"/>
    <s v="Lost 5 runs"/>
    <m/>
    <m/>
    <m/>
    <m/>
    <n v="1"/>
    <n v="20"/>
    <n v="1"/>
    <n v="0"/>
  </r>
  <r>
    <x v="26"/>
    <d v="2014-08-31T00:00:00"/>
    <m/>
    <n v="490"/>
    <n v="1"/>
    <n v="40"/>
    <s v="Chiswick House"/>
    <n v="2"/>
    <s v="Clapham In"/>
    <n v="187"/>
    <n v="9"/>
    <n v="35.8333333333333"/>
    <n v="193"/>
    <n v="10"/>
    <n v="38.3333333333333"/>
    <n v="380"/>
    <n v="19"/>
    <n v="74.1666666666666"/>
    <s v="Lost 6 runs"/>
    <m/>
    <m/>
    <m/>
    <m/>
    <n v="1"/>
    <n v="19"/>
    <m/>
    <m/>
  </r>
  <r>
    <x v="26"/>
    <d v="2014-09-07T00:00:00"/>
    <m/>
    <n v="491"/>
    <n v="1"/>
    <n v="35"/>
    <s v="Imperial College"/>
    <n v="1"/>
    <s v="Salix"/>
    <n v="221"/>
    <n v="8"/>
    <n v="35"/>
    <n v="113"/>
    <n v="9"/>
    <n v="35"/>
    <n v="334"/>
    <n v="17"/>
    <n v="70"/>
    <s v="Won 108 runs"/>
    <n v="1"/>
    <m/>
    <m/>
    <m/>
    <m/>
    <n v="17"/>
    <m/>
    <m/>
  </r>
  <r>
    <x v="26"/>
    <d v="2014-09-28T00:00:00"/>
    <m/>
    <n v="492"/>
    <n v="1"/>
    <n v="35"/>
    <s v="Hale Common"/>
    <n v="1"/>
    <s v="Hale"/>
    <n v="254"/>
    <n v="10"/>
    <n v="35"/>
    <n v="124"/>
    <n v="10"/>
    <n v="30.3333333333333"/>
    <n v="378"/>
    <n v="20"/>
    <n v="65.3333333333333"/>
    <s v="Won 130 runs"/>
    <n v="1"/>
    <m/>
    <m/>
    <m/>
    <m/>
    <n v="20"/>
    <m/>
    <m/>
  </r>
  <r>
    <x v="27"/>
    <d v="2015-05-03T00:00:00"/>
    <m/>
    <n v="493"/>
    <n v="1"/>
    <n v="30"/>
    <s v="Boston Manor PF"/>
    <n v="2"/>
    <s v="United Titans"/>
    <n v="115"/>
    <n v="9"/>
    <n v="27"/>
    <n v="144"/>
    <n v="9"/>
    <n v="29.8333333333333"/>
    <n v="259"/>
    <n v="18"/>
    <n v="56.8333333333333"/>
    <s v="Lost 29 runs"/>
    <m/>
    <m/>
    <m/>
    <m/>
    <n v="1"/>
    <n v="18"/>
    <m/>
    <m/>
  </r>
  <r>
    <x v="27"/>
    <d v="2015-05-10T00:00:00"/>
    <m/>
    <n v="494"/>
    <n v="1"/>
    <n v="35"/>
    <s v="Old Tenisonians"/>
    <n v="2"/>
    <s v="Wimbledon United"/>
    <n v="170"/>
    <n v="10"/>
    <n v="32.4444444444444"/>
    <n v="199"/>
    <n v="4"/>
    <n v="35"/>
    <n v="369"/>
    <n v="14"/>
    <n v="67.4444444444444"/>
    <s v="Lost 29 runs"/>
    <m/>
    <m/>
    <m/>
    <m/>
    <n v="1"/>
    <n v="14"/>
    <n v="1"/>
    <n v="0"/>
  </r>
  <r>
    <x v="27"/>
    <d v="2015-05-17T00:00:00"/>
    <m/>
    <n v="495"/>
    <n v="1"/>
    <n v="40"/>
    <s v="Old Tenisonians"/>
    <n v="1"/>
    <s v="Gubbays"/>
    <n v="101"/>
    <n v="10"/>
    <n v="29.6666666666666"/>
    <n v="103"/>
    <n v="2"/>
    <n v="19"/>
    <n v="204"/>
    <n v="12"/>
    <n v="48.6666666666666"/>
    <s v="Lost 8 wickets"/>
    <m/>
    <m/>
    <m/>
    <m/>
    <n v="1"/>
    <n v="12"/>
    <n v="1"/>
    <n v="0"/>
  </r>
  <r>
    <x v="27"/>
    <d v="2015-05-24T00:00:00"/>
    <m/>
    <n v="496"/>
    <n v="1"/>
    <n v="40"/>
    <s v="Durston House"/>
    <n v="1"/>
    <s v="Northfields"/>
    <n v="260"/>
    <n v="7"/>
    <n v="40"/>
    <n v="261"/>
    <n v="3"/>
    <n v="34.1666666666666"/>
    <n v="521"/>
    <n v="10"/>
    <n v="74.1666666666666"/>
    <s v="Lost 7 wickets"/>
    <m/>
    <m/>
    <m/>
    <m/>
    <n v="1"/>
    <n v="10"/>
    <m/>
    <m/>
  </r>
  <r>
    <x v="27"/>
    <d v="2015-06-07T00:00:00"/>
    <m/>
    <n v="497"/>
    <n v="1"/>
    <n v="35"/>
    <s v="Boston Manor PF"/>
    <n v="1"/>
    <s v="St Anne's Allstars"/>
    <n v="268"/>
    <n v="5"/>
    <n v="35"/>
    <n v="127"/>
    <n v="8"/>
    <n v="35"/>
    <n v="395"/>
    <n v="13"/>
    <n v="70"/>
    <s v="Won 141 runs"/>
    <n v="1"/>
    <m/>
    <m/>
    <m/>
    <m/>
    <n v="13"/>
    <m/>
    <m/>
  </r>
  <r>
    <x v="27"/>
    <d v="2015-06-14T00:00:00"/>
    <m/>
    <n v="498"/>
    <n v="1"/>
    <n v="35"/>
    <s v="Crown Taverners"/>
    <n v="1"/>
    <s v="Hale"/>
    <n v="199"/>
    <n v="10"/>
    <n v="32.3333333333333"/>
    <n v="161"/>
    <n v="9"/>
    <n v="35"/>
    <n v="360"/>
    <n v="19"/>
    <n v="67.3333333333333"/>
    <s v="Won 38 runs"/>
    <n v="1"/>
    <m/>
    <m/>
    <m/>
    <m/>
    <n v="19"/>
    <m/>
    <m/>
  </r>
  <r>
    <x v="27"/>
    <d v="2015-06-20T00:00:00"/>
    <m/>
    <n v="499"/>
    <n v="1"/>
    <n v="35"/>
    <s v="Fairfield RG"/>
    <n v="1"/>
    <s v="London Rams"/>
    <n v="130"/>
    <n v="8"/>
    <n v="30"/>
    <n v="115"/>
    <n v="8"/>
    <n v="23.1666666666666"/>
    <n v="245"/>
    <n v="16"/>
    <n v="53.1666666666666"/>
    <s v="Won 15 runs"/>
    <n v="1"/>
    <m/>
    <m/>
    <m/>
    <m/>
    <n v="16"/>
    <m/>
    <m/>
  </r>
  <r>
    <x v="27"/>
    <d v="2015-06-28T00:00:00"/>
    <m/>
    <n v="500"/>
    <n v="1"/>
    <n v="35"/>
    <s v="Old Tenisonians"/>
    <n v="1"/>
    <s v="Close PF"/>
    <n v="203"/>
    <n v="2"/>
    <n v="35"/>
    <n v="206"/>
    <n v="4"/>
    <n v="32.3333333333333"/>
    <n v="409"/>
    <n v="6"/>
    <n v="67.3333333333333"/>
    <s v="Lost 6 wickets"/>
    <m/>
    <m/>
    <m/>
    <m/>
    <n v="1"/>
    <n v="6"/>
    <n v="1"/>
    <n v="0"/>
  </r>
  <r>
    <x v="27"/>
    <d v="2015-07-12T00:00:00"/>
    <m/>
    <n v="501"/>
    <n v="1"/>
    <n v="35"/>
    <s v="Boston Manor PF"/>
    <n v="1"/>
    <s v="Baker Street Irregulars"/>
    <n v="257"/>
    <n v="9"/>
    <n v="33.5"/>
    <n v="25"/>
    <n v="1"/>
    <n v="5"/>
    <n v="282"/>
    <n v="10"/>
    <n v="38.5"/>
    <s v="Abandoned"/>
    <m/>
    <m/>
    <n v="1"/>
    <m/>
    <m/>
    <n v="10"/>
    <m/>
    <m/>
  </r>
  <r>
    <x v="27"/>
    <d v="2015-07-19T00:00:00"/>
    <m/>
    <n v="502"/>
    <n v="1"/>
    <n v="35"/>
    <s v="Old Tenisonians"/>
    <n v="1"/>
    <s v="Bricklayer's Arms"/>
    <n v="264"/>
    <n v="5"/>
    <n v="35"/>
    <n v="140"/>
    <n v="9"/>
    <n v="35"/>
    <n v="404"/>
    <n v="14"/>
    <n v="70"/>
    <s v="Won 124 runs"/>
    <n v="1"/>
    <m/>
    <m/>
    <m/>
    <m/>
    <n v="14"/>
    <n v="1"/>
    <n v="0"/>
  </r>
  <r>
    <x v="27"/>
    <d v="2015-08-02T00:00:00"/>
    <m/>
    <n v="503"/>
    <n v="1"/>
    <n v="35"/>
    <s v="Northwick Park"/>
    <n v="1"/>
    <s v="Blue Marlins"/>
    <n v="78"/>
    <n v="10"/>
    <n v="25.8333333333333"/>
    <n v="79"/>
    <n v="2"/>
    <n v="17.6666666666666"/>
    <n v="157"/>
    <n v="12"/>
    <n v="43.499999999999901"/>
    <s v="Lost 8 wickets"/>
    <m/>
    <m/>
    <m/>
    <m/>
    <n v="1"/>
    <n v="12"/>
    <m/>
    <m/>
  </r>
  <r>
    <x v="27"/>
    <d v="2015-08-02T00:00:00"/>
    <m/>
    <n v="504"/>
    <n v="1"/>
    <n v="15"/>
    <s v="Northwick Park"/>
    <n v="2"/>
    <s v="Blue Marlins"/>
    <n v="116"/>
    <n v="4"/>
    <n v="15"/>
    <n v="134"/>
    <n v="8"/>
    <n v="15"/>
    <n v="250"/>
    <n v="12"/>
    <n v="30"/>
    <s v="Lost 18 runs"/>
    <m/>
    <m/>
    <m/>
    <m/>
    <n v="1"/>
    <n v="12"/>
    <m/>
    <m/>
  </r>
  <r>
    <x v="27"/>
    <d v="2015-08-09T00:00:00"/>
    <m/>
    <n v="505"/>
    <n v="1"/>
    <n v="20"/>
    <s v="Old Tenisonians"/>
    <n v="2"/>
    <s v="Pak"/>
    <n v="125"/>
    <n v="9"/>
    <n v="18"/>
    <n v="121"/>
    <n v="8"/>
    <n v="20"/>
    <n v="246"/>
    <n v="17"/>
    <n v="38"/>
    <s v="Won 1 wicket"/>
    <n v="1"/>
    <m/>
    <m/>
    <m/>
    <m/>
    <n v="17"/>
    <n v="1"/>
    <n v="0"/>
  </r>
  <r>
    <x v="27"/>
    <d v="2015-08-09T00:00:00"/>
    <m/>
    <n v="506"/>
    <n v="1"/>
    <n v="16"/>
    <s v="Old Tenisonians"/>
    <n v="1"/>
    <s v="Pak"/>
    <n v="121"/>
    <n v="5"/>
    <n v="16"/>
    <n v="90"/>
    <n v="8"/>
    <n v="16"/>
    <n v="211"/>
    <n v="13"/>
    <n v="32"/>
    <s v="Won 31 runs"/>
    <n v="1"/>
    <m/>
    <m/>
    <m/>
    <m/>
    <n v="13"/>
    <n v="1"/>
    <n v="0"/>
  </r>
  <r>
    <x v="27"/>
    <d v="2015-08-16T00:00:00"/>
    <m/>
    <n v="507"/>
    <n v="1"/>
    <n v="35"/>
    <s v="Old Tenisonians"/>
    <n v="1"/>
    <s v="Clapham In"/>
    <n v="200"/>
    <n v="7"/>
    <n v="35"/>
    <n v="179"/>
    <n v="9"/>
    <n v="35"/>
    <n v="379"/>
    <n v="16"/>
    <n v="70"/>
    <s v="Won 21 runs"/>
    <n v="1"/>
    <m/>
    <m/>
    <m/>
    <m/>
    <n v="16"/>
    <n v="1"/>
    <n v="0"/>
  </r>
  <r>
    <x v="27"/>
    <d v="2015-08-23T00:00:00"/>
    <m/>
    <n v="508"/>
    <n v="1"/>
    <n v="30"/>
    <s v="Raynes Park SG"/>
    <n v="1"/>
    <s v="Bricklayer's Arms"/>
    <n v="219"/>
    <n v="10"/>
    <n v="29.8333333333333"/>
    <n v="117"/>
    <n v="6"/>
    <n v="30"/>
    <n v="336"/>
    <n v="16"/>
    <n v="59.8333333333333"/>
    <s v="Won 102 runs"/>
    <n v="1"/>
    <m/>
    <m/>
    <m/>
    <m/>
    <n v="16"/>
    <m/>
    <m/>
  </r>
  <r>
    <x v="27"/>
    <d v="2015-08-30T00:00:00"/>
    <m/>
    <n v="509"/>
    <n v="1"/>
    <n v="38"/>
    <s v="Old Tenisonians"/>
    <n v="2"/>
    <s v="Battersea Eagles"/>
    <n v="94"/>
    <n v="7"/>
    <n v="22.6666666666666"/>
    <n v="93"/>
    <n v="9"/>
    <n v="22.1666666666666"/>
    <n v="187"/>
    <n v="16"/>
    <n v="44.833333333333201"/>
    <s v="Won 3 wickets"/>
    <n v="1"/>
    <m/>
    <m/>
    <m/>
    <m/>
    <n v="16"/>
    <n v="1"/>
    <n v="0"/>
  </r>
  <r>
    <x v="27"/>
    <d v="2015-08-30T00:00:00"/>
    <m/>
    <n v="510"/>
    <n v="1"/>
    <n v="18"/>
    <s v="Old Tenisonians"/>
    <n v="1"/>
    <s v="Battersea Eagles"/>
    <n v="129"/>
    <n v="6"/>
    <n v="18"/>
    <n v="116"/>
    <n v="10"/>
    <n v="14"/>
    <n v="245"/>
    <n v="16"/>
    <n v="32"/>
    <s v="Won 13 runs"/>
    <n v="1"/>
    <m/>
    <m/>
    <m/>
    <m/>
    <n v="16"/>
    <n v="1"/>
    <n v="0"/>
  </r>
  <r>
    <x v="27"/>
    <d v="2015-09-06T00:00:00"/>
    <m/>
    <n v="511"/>
    <n v="1"/>
    <n v="35"/>
    <s v="Imperial College"/>
    <n v="2"/>
    <s v="Salix"/>
    <n v="118"/>
    <n v="3"/>
    <n v="15.6666666666666"/>
    <n v="116"/>
    <n v="10"/>
    <n v="34.8333333333333"/>
    <n v="234"/>
    <n v="13"/>
    <n v="50.499999999999901"/>
    <s v="Won 7 wickets"/>
    <n v="1"/>
    <m/>
    <m/>
    <m/>
    <m/>
    <n v="13"/>
    <m/>
    <m/>
  </r>
  <r>
    <x v="27"/>
    <d v="2015-09-13T00:00:00"/>
    <m/>
    <n v="512"/>
    <n v="1"/>
    <n v="35"/>
    <s v="Cavendish RG"/>
    <n v="1"/>
    <s v="Gubbays"/>
    <n v="159"/>
    <n v="9"/>
    <n v="35"/>
    <n v="160"/>
    <n v="5"/>
    <n v="33.3333333333333"/>
    <n v="319"/>
    <n v="14"/>
    <n v="68.3333333333333"/>
    <s v="Lost 5 wickets"/>
    <m/>
    <m/>
    <m/>
    <m/>
    <n v="1"/>
    <n v="14"/>
    <m/>
    <m/>
  </r>
  <r>
    <x v="27"/>
    <d v="2015-09-27T00:00:00"/>
    <m/>
    <n v="513"/>
    <n v="1"/>
    <n v="35"/>
    <s v="Hale Common"/>
    <n v="1"/>
    <s v="Hale"/>
    <n v="136"/>
    <n v="10"/>
    <n v="35"/>
    <n v="72"/>
    <n v="10"/>
    <n v="28.5"/>
    <n v="208"/>
    <n v="20"/>
    <n v="63.5"/>
    <s v="Won 64 runs"/>
    <n v="1"/>
    <m/>
    <m/>
    <m/>
    <m/>
    <n v="20"/>
    <m/>
    <m/>
  </r>
  <r>
    <x v="28"/>
    <d v="2016-05-01T00:00:00"/>
    <m/>
    <n v="514"/>
    <n v="1"/>
    <n v="40"/>
    <s v="LMPF Greenford"/>
    <n v="2"/>
    <s v="Bengal Troopers"/>
    <n v="100"/>
    <n v="10"/>
    <n v="28.6666666666666"/>
    <n v="244"/>
    <n v="10"/>
    <n v="35.3333333333333"/>
    <n v="344"/>
    <n v="20"/>
    <n v="63.999999999999901"/>
    <s v="Lost 144 runs"/>
    <m/>
    <m/>
    <m/>
    <m/>
    <n v="1"/>
    <n v="20"/>
    <m/>
    <m/>
  </r>
  <r>
    <x v="28"/>
    <d v="2016-05-08T00:00:00"/>
    <m/>
    <n v="515"/>
    <n v="1"/>
    <n v="35"/>
    <s v="Old Tenisonians"/>
    <n v="2"/>
    <s v="Wimbledon United"/>
    <n v="159"/>
    <n v="5"/>
    <n v="30.5"/>
    <n v="155"/>
    <n v="7"/>
    <n v="35"/>
    <n v="314"/>
    <n v="12"/>
    <n v="65.5"/>
    <s v="Won 5 wickets"/>
    <n v="1"/>
    <m/>
    <m/>
    <m/>
    <m/>
    <n v="12"/>
    <n v="1"/>
    <n v="0"/>
  </r>
  <r>
    <x v="28"/>
    <d v="2016-05-15T00:00:00"/>
    <m/>
    <n v="516"/>
    <n v="1"/>
    <n v="35"/>
    <s v="Ealing Central SG"/>
    <n v="2"/>
    <s v="Gubbays"/>
    <n v="139"/>
    <n v="7"/>
    <n v="22.3333333333333"/>
    <n v="135"/>
    <n v="9"/>
    <n v="33.5"/>
    <n v="274"/>
    <n v="16"/>
    <n v="55.8333333333333"/>
    <s v="Won 3 wickets"/>
    <n v="1"/>
    <m/>
    <m/>
    <m/>
    <m/>
    <n v="16"/>
    <m/>
    <m/>
  </r>
  <r>
    <x v="28"/>
    <d v="2016-05-22T00:00:00"/>
    <m/>
    <n v="517"/>
    <n v="1"/>
    <n v="40"/>
    <s v="Durston House"/>
    <n v="1"/>
    <s v="Northfields"/>
    <n v="237"/>
    <n v="9"/>
    <n v="40"/>
    <n v="238"/>
    <n v="3"/>
    <n v="38"/>
    <n v="475"/>
    <n v="12"/>
    <n v="78"/>
    <s v="Lost 7 wickets"/>
    <m/>
    <m/>
    <m/>
    <m/>
    <n v="1"/>
    <n v="12"/>
    <m/>
    <m/>
  </r>
  <r>
    <x v="28"/>
    <d v="2016-05-29T00:00:00"/>
    <m/>
    <n v="518"/>
    <n v="1"/>
    <n v="35"/>
    <s v="LPOSSA"/>
    <n v="2"/>
    <s v="White Swans (Southall)"/>
    <n v="87"/>
    <n v="3"/>
    <n v="17.1666666666666"/>
    <n v="86"/>
    <n v="10"/>
    <n v="28.8333333333333"/>
    <n v="173"/>
    <n v="13"/>
    <n v="45.999999999999901"/>
    <s v="Won 7 wickets"/>
    <n v="1"/>
    <m/>
    <m/>
    <m/>
    <m/>
    <n v="13"/>
    <m/>
    <m/>
  </r>
  <r>
    <x v="28"/>
    <d v="2016-06-05T00:00:00"/>
    <m/>
    <n v="519"/>
    <n v="1"/>
    <n v="40"/>
    <s v="Paulin Ground"/>
    <n v="1"/>
    <s v="Judd Street Tigers"/>
    <n v="223"/>
    <n v="9"/>
    <n v="40"/>
    <n v="202"/>
    <n v="10"/>
    <n v="38.3333333333333"/>
    <n v="425"/>
    <n v="19"/>
    <n v="78.3333333333333"/>
    <s v="Won 21 runs"/>
    <n v="1"/>
    <m/>
    <m/>
    <m/>
    <m/>
    <n v="19"/>
    <m/>
    <m/>
  </r>
  <r>
    <x v="28"/>
    <d v="2016-06-18T00:00:00"/>
    <m/>
    <n v="520"/>
    <n v="1"/>
    <n v="40"/>
    <s v="Ealing Central SG"/>
    <n v="1"/>
    <s v="Alexandra Park"/>
    <n v="146"/>
    <n v="9"/>
    <n v="36.6666666666666"/>
    <n v="77"/>
    <n v="9"/>
    <n v="26.8333333333333"/>
    <n v="223"/>
    <n v="18"/>
    <n v="63.499999999999901"/>
    <s v="Won 69 runs"/>
    <n v="1"/>
    <m/>
    <m/>
    <m/>
    <m/>
    <n v="18"/>
    <m/>
    <m/>
  </r>
  <r>
    <x v="28"/>
    <d v="2016-06-26T00:00:00"/>
    <m/>
    <n v="521"/>
    <n v="1"/>
    <n v="35"/>
    <s v="Old Tenisonians"/>
    <n v="2"/>
    <s v="Yarl"/>
    <n v="122"/>
    <n v="9"/>
    <n v="30"/>
    <n v="121"/>
    <n v="8"/>
    <n v="35"/>
    <n v="243"/>
    <n v="17"/>
    <n v="65"/>
    <s v="Won 1 wicket"/>
    <n v="1"/>
    <m/>
    <m/>
    <m/>
    <m/>
    <n v="17"/>
    <n v="1"/>
    <n v="0"/>
  </r>
  <r>
    <x v="28"/>
    <d v="2016-07-03T00:00:00"/>
    <m/>
    <n v="522"/>
    <n v="1"/>
    <n v="35"/>
    <s v="Dundonald RG"/>
    <n v="2"/>
    <s v="St Anne's Allstars"/>
    <n v="71"/>
    <n v="6"/>
    <n v="15.8333333333333"/>
    <n v="69"/>
    <n v="10"/>
    <n v="27.8333333333333"/>
    <n v="140"/>
    <n v="16"/>
    <n v="43.6666666666666"/>
    <s v="Won 4 wickets"/>
    <n v="1"/>
    <m/>
    <m/>
    <m/>
    <m/>
    <n v="16"/>
    <m/>
    <m/>
  </r>
  <r>
    <x v="28"/>
    <d v="2016-07-10T00:00:00"/>
    <m/>
    <n v="523"/>
    <n v="1"/>
    <n v="35"/>
    <s v="Old Tenisonians"/>
    <n v="1"/>
    <s v="Hounslow Hurricanes"/>
    <n v="136"/>
    <n v="10"/>
    <n v="30.5"/>
    <n v="137"/>
    <n v="7"/>
    <n v="28.1666666666666"/>
    <n v="273"/>
    <n v="17"/>
    <n v="58.6666666666666"/>
    <s v="Lost 3 wickets"/>
    <m/>
    <m/>
    <m/>
    <m/>
    <n v="1"/>
    <n v="17"/>
    <n v="1"/>
    <n v="0"/>
  </r>
  <r>
    <x v="28"/>
    <d v="2016-07-17T00:00:00"/>
    <m/>
    <n v="524"/>
    <n v="1"/>
    <n v="40"/>
    <s v="Old Tenisonians"/>
    <n v="2"/>
    <s v="Bengal Troopers"/>
    <n v="121"/>
    <n v="10"/>
    <n v="32.6666666666666"/>
    <n v="185"/>
    <n v="10"/>
    <n v="39.3333333333333"/>
    <n v="306"/>
    <n v="20"/>
    <n v="71.999999999999901"/>
    <s v="Lost 64 runs"/>
    <m/>
    <m/>
    <m/>
    <m/>
    <n v="1"/>
    <n v="20"/>
    <n v="1"/>
    <n v="0"/>
  </r>
  <r>
    <x v="28"/>
    <d v="2016-07-24T00:00:00"/>
    <m/>
    <n v="525"/>
    <n v="1"/>
    <n v="35"/>
    <s v="Old Tenisonians"/>
    <n v="1"/>
    <s v="Monty RH"/>
    <n v="234"/>
    <n v="7"/>
    <n v="35"/>
    <n v="201"/>
    <n v="7"/>
    <n v="35"/>
    <n v="435"/>
    <n v="14"/>
    <n v="70"/>
    <s v="Won 33 runs"/>
    <n v="1"/>
    <m/>
    <m/>
    <m/>
    <m/>
    <n v="14"/>
    <n v="1"/>
    <n v="0"/>
  </r>
  <r>
    <x v="28"/>
    <d v="2016-07-31T00:00:00"/>
    <m/>
    <n v="526"/>
    <n v="1"/>
    <n v="40"/>
    <s v="Ashford"/>
    <n v="2"/>
    <s v="Ashford"/>
    <n v="116"/>
    <n v="10"/>
    <n v="32.3333333333333"/>
    <n v="196"/>
    <n v="10"/>
    <n v="40"/>
    <n v="312"/>
    <n v="20"/>
    <n v="72.3333333333333"/>
    <s v="Lost 80 runs"/>
    <m/>
    <m/>
    <m/>
    <m/>
    <n v="1"/>
    <n v="20"/>
    <m/>
    <m/>
  </r>
  <r>
    <x v="28"/>
    <d v="2016-08-07T00:00:00"/>
    <m/>
    <n v="527"/>
    <n v="1"/>
    <n v="20"/>
    <s v="LMPF Greenford"/>
    <n v="1"/>
    <s v="Pak"/>
    <n v="171"/>
    <n v="7"/>
    <n v="20"/>
    <n v="137"/>
    <n v="7"/>
    <n v="20"/>
    <n v="308"/>
    <n v="14"/>
    <n v="40"/>
    <s v="Won 34 runs"/>
    <n v="1"/>
    <m/>
    <m/>
    <m/>
    <m/>
    <n v="14"/>
    <m/>
    <m/>
  </r>
  <r>
    <x v="28"/>
    <d v="2016-08-07T00:00:00"/>
    <m/>
    <n v="528"/>
    <n v="1"/>
    <n v="20"/>
    <s v="LMPF Greenford"/>
    <n v="1"/>
    <s v="Pak"/>
    <n v="178"/>
    <n v="6"/>
    <n v="20"/>
    <n v="79"/>
    <n v="12"/>
    <n v="16.3333333333333"/>
    <n v="257"/>
    <n v="18"/>
    <n v="36.3333333333333"/>
    <s v="Won 99 runs"/>
    <n v="1"/>
    <m/>
    <m/>
    <m/>
    <m/>
    <n v="18"/>
    <m/>
    <m/>
  </r>
  <r>
    <x v="28"/>
    <d v="2016-08-14T00:00:00"/>
    <m/>
    <n v="529"/>
    <n v="1"/>
    <n v="35"/>
    <s v="Old Tenisonians"/>
    <n v="1"/>
    <s v="Clapham In"/>
    <n v="206"/>
    <n v="8"/>
    <n v="35"/>
    <n v="167"/>
    <n v="10"/>
    <n v="34.1666666666666"/>
    <n v="373"/>
    <n v="18"/>
    <n v="69.1666666666666"/>
    <s v="Won 39 runs"/>
    <n v="1"/>
    <m/>
    <m/>
    <m/>
    <m/>
    <n v="18"/>
    <n v="1"/>
    <n v="0"/>
  </r>
  <r>
    <x v="28"/>
    <d v="2016-08-21T00:00:00"/>
    <m/>
    <n v="530"/>
    <n v="1"/>
    <s v="T"/>
    <s v="Raynes Park SG"/>
    <n v="1"/>
    <s v="Bricklayer's Arms"/>
    <n v="257"/>
    <n v="5"/>
    <n v="31"/>
    <n v="131"/>
    <n v="6"/>
    <n v="38"/>
    <n v="388"/>
    <n v="11"/>
    <n v="69"/>
    <s v="Drawn"/>
    <m/>
    <n v="1"/>
    <m/>
    <m/>
    <m/>
    <n v="11"/>
    <m/>
    <m/>
  </r>
  <r>
    <x v="28"/>
    <d v="2016-08-28T00:00:00"/>
    <m/>
    <n v="531"/>
    <n v="1"/>
    <n v="40"/>
    <s v="Old Tenisonians"/>
    <n v="1"/>
    <s v="Battersea Eagles"/>
    <n v="202"/>
    <n v="10"/>
    <n v="38"/>
    <n v="125"/>
    <n v="10"/>
    <n v="39.8333333333333"/>
    <n v="327"/>
    <n v="20"/>
    <n v="77.8333333333333"/>
    <s v="Won 77 runs"/>
    <n v="1"/>
    <m/>
    <m/>
    <m/>
    <m/>
    <n v="20"/>
    <n v="1"/>
    <n v="0"/>
  </r>
  <r>
    <x v="28"/>
    <d v="2016-09-04T00:00:00"/>
    <m/>
    <n v="532"/>
    <n v="1"/>
    <n v="40"/>
    <s v="Hilly Fields"/>
    <n v="1"/>
    <s v="Millfields"/>
    <n v="210"/>
    <n v="10"/>
    <n v="39.1666666666666"/>
    <n v="159"/>
    <n v="6"/>
    <n v="40"/>
    <n v="369"/>
    <n v="16"/>
    <n v="79.1666666666666"/>
    <s v="Won 51 runs"/>
    <n v="1"/>
    <m/>
    <m/>
    <m/>
    <m/>
    <n v="16"/>
    <m/>
    <m/>
  </r>
  <r>
    <x v="28"/>
    <d v="2016-09-11T00:00:00"/>
    <m/>
    <n v="533"/>
    <n v="1"/>
    <n v="35"/>
    <s v="Imperial College"/>
    <n v="2"/>
    <s v="Salix"/>
    <n v="158"/>
    <n v="6"/>
    <n v="27.3333333333333"/>
    <n v="157"/>
    <n v="7"/>
    <n v="35"/>
    <n v="315"/>
    <n v="13"/>
    <n v="62.3333333333333"/>
    <s v="Won 4 wickets"/>
    <n v="1"/>
    <m/>
    <m/>
    <m/>
    <m/>
    <n v="13"/>
    <m/>
    <m/>
  </r>
  <r>
    <x v="28"/>
    <d v="2016-09-18T00:00:00"/>
    <m/>
    <n v="534"/>
    <n v="1"/>
    <n v="35"/>
    <s v="Hale Common"/>
    <n v="1"/>
    <s v="Hale"/>
    <n v="125"/>
    <n v="10"/>
    <n v="32.8333333333333"/>
    <n v="127"/>
    <n v="8"/>
    <n v="33.1666666666666"/>
    <n v="252"/>
    <n v="18"/>
    <n v="65.999999999999901"/>
    <s v="Lost 1 wicket"/>
    <m/>
    <m/>
    <m/>
    <m/>
    <n v="1"/>
    <n v="18"/>
    <m/>
    <m/>
  </r>
  <r>
    <x v="29"/>
    <d v="2017-04-30T00:00:00"/>
    <m/>
    <n v="535"/>
    <n v="1"/>
    <n v="35"/>
    <s v="Ealing Central SG"/>
    <n v="1"/>
    <s v="Hounslow Hurricanes"/>
    <n v="154"/>
    <n v="10"/>
    <n v="35"/>
    <n v="152"/>
    <n v="10"/>
    <n v="33.1666666666666"/>
    <n v="306"/>
    <n v="20"/>
    <n v="68.1666666666666"/>
    <s v="Won 2 runs"/>
    <n v="1"/>
    <m/>
    <m/>
    <m/>
    <m/>
    <n v="20"/>
    <m/>
    <m/>
  </r>
  <r>
    <x v="29"/>
    <d v="2017-05-07T00:00:00"/>
    <m/>
    <n v="536"/>
    <n v="1"/>
    <n v="40"/>
    <s v="Hilly Fields"/>
    <n v="1"/>
    <s v="Millfields"/>
    <n v="186"/>
    <n v="10"/>
    <n v="38.6666666666666"/>
    <n v="190"/>
    <n v="5"/>
    <n v="39"/>
    <n v="376"/>
    <n v="15"/>
    <n v="77.6666666666666"/>
    <s v="Lost 5 wickets"/>
    <m/>
    <m/>
    <m/>
    <m/>
    <n v="1"/>
    <n v="15"/>
    <m/>
    <m/>
  </r>
  <r>
    <x v="29"/>
    <d v="2017-05-14T00:00:00"/>
    <m/>
    <n v="537"/>
    <n v="1"/>
    <n v="35"/>
    <s v="Cottenham Park"/>
    <n v="2"/>
    <s v="Wimbledon United"/>
    <n v="53"/>
    <n v="10"/>
    <n v="14.6666666666666"/>
    <n v="176"/>
    <n v="8"/>
    <n v="35"/>
    <n v="229"/>
    <n v="18"/>
    <n v="49.6666666666666"/>
    <s v="Lost 123 runs"/>
    <m/>
    <m/>
    <m/>
    <m/>
    <n v="1"/>
    <n v="18"/>
    <m/>
    <m/>
  </r>
  <r>
    <x v="29"/>
    <d v="2017-05-21T00:00:00"/>
    <m/>
    <n v="538"/>
    <n v="1"/>
    <n v="35"/>
    <s v="Old Tenisonians"/>
    <n v="2"/>
    <s v="Gubbays"/>
    <n v="111"/>
    <n v="5"/>
    <n v="26.3333333333333"/>
    <n v="106"/>
    <n v="10"/>
    <n v="34.5"/>
    <n v="217"/>
    <n v="15"/>
    <n v="60.8333333333333"/>
    <s v="Won 5 wickets"/>
    <n v="1"/>
    <m/>
    <m/>
    <m/>
    <m/>
    <n v="15"/>
    <n v="1"/>
    <n v="0"/>
  </r>
  <r>
    <x v="29"/>
    <d v="2017-05-28T00:00:00"/>
    <m/>
    <n v="539"/>
    <n v="1"/>
    <n v="40"/>
    <s v="Durston House"/>
    <n v="1"/>
    <s v="Northfields"/>
    <n v="257"/>
    <n v="8"/>
    <n v="40"/>
    <n v="145"/>
    <n v="5"/>
    <n v="40"/>
    <n v="402"/>
    <n v="13"/>
    <n v="80"/>
    <s v="Won 112 runs"/>
    <n v="1"/>
    <m/>
    <m/>
    <m/>
    <m/>
    <n v="13"/>
    <m/>
    <m/>
  </r>
  <r>
    <x v="29"/>
    <d v="2017-06-04T00:00:00"/>
    <m/>
    <n v="540"/>
    <n v="1"/>
    <n v="40"/>
    <s v="Old Tenisonians"/>
    <n v="2"/>
    <s v="Kingstonian"/>
    <n v="101"/>
    <n v="10"/>
    <n v="30.5"/>
    <n v="160"/>
    <n v="10"/>
    <n v="38.1666666666666"/>
    <n v="261"/>
    <n v="20"/>
    <n v="68.6666666666666"/>
    <s v="Lost 59 runs"/>
    <m/>
    <m/>
    <m/>
    <m/>
    <n v="1"/>
    <n v="20"/>
    <n v="1"/>
    <n v="0"/>
  </r>
  <r>
    <x v="29"/>
    <d v="2017-06-11T00:00:00"/>
    <m/>
    <n v="541"/>
    <n v="1"/>
    <n v="40"/>
    <s v="Perivale Park"/>
    <n v="1"/>
    <s v="Hounslow Hurricanes"/>
    <n v="91"/>
    <n v="10"/>
    <n v="28.5"/>
    <n v="92"/>
    <n v="3"/>
    <n v="22.3333333333333"/>
    <n v="183"/>
    <n v="13"/>
    <n v="50.8333333333333"/>
    <s v="Lost 7 wickets"/>
    <m/>
    <m/>
    <m/>
    <m/>
    <n v="1"/>
    <n v="13"/>
    <m/>
    <m/>
  </r>
  <r>
    <x v="29"/>
    <d v="2017-06-25T00:00:00"/>
    <m/>
    <n v="542"/>
    <n v="1"/>
    <n v="35"/>
    <s v="Old Tenisonians"/>
    <n v="1"/>
    <s v="St Anne's Allstars"/>
    <n v="183"/>
    <n v="8"/>
    <n v="35"/>
    <n v="69"/>
    <n v="10"/>
    <n v="30.1666666666666"/>
    <n v="252"/>
    <n v="18"/>
    <n v="65.1666666666666"/>
    <s v="Won 114 runs"/>
    <n v="1"/>
    <m/>
    <m/>
    <m/>
    <m/>
    <n v="18"/>
    <n v="1"/>
    <n v="0"/>
  </r>
  <r>
    <x v="29"/>
    <d v="2017-07-02T00:00:00"/>
    <m/>
    <n v="543"/>
    <n v="1"/>
    <n v="35"/>
    <s v="Old Tenisonians"/>
    <n v="1"/>
    <s v="White Swans (Southall)"/>
    <n v="228"/>
    <n v="8"/>
    <n v="35"/>
    <n v="86"/>
    <n v="10"/>
    <n v="27.8333333333333"/>
    <n v="314"/>
    <n v="18"/>
    <n v="62.8333333333333"/>
    <s v="Won 142 runs"/>
    <n v="1"/>
    <m/>
    <m/>
    <m/>
    <m/>
    <n v="18"/>
    <n v="1"/>
    <n v="0"/>
  </r>
  <r>
    <x v="29"/>
    <d v="2017-07-09T00:00:00"/>
    <m/>
    <n v="544"/>
    <n v="1"/>
    <n v="40"/>
    <s v="Crown Taverners"/>
    <n v="2"/>
    <s v="Crown Taverners"/>
    <n v="223"/>
    <n v="8"/>
    <n v="40"/>
    <n v="258"/>
    <n v="5"/>
    <n v="40"/>
    <n v="481"/>
    <n v="13"/>
    <n v="80"/>
    <s v="Lost 35 runs"/>
    <m/>
    <m/>
    <m/>
    <m/>
    <n v="1"/>
    <n v="13"/>
    <m/>
    <m/>
  </r>
  <r>
    <x v="29"/>
    <d v="2017-07-16T00:00:00"/>
    <m/>
    <n v="545"/>
    <n v="1"/>
    <n v="35"/>
    <s v="Old Tenisonians"/>
    <n v="1"/>
    <s v="Bricklayer's Arms"/>
    <n v="224"/>
    <n v="7"/>
    <n v="35"/>
    <n v="160"/>
    <n v="6"/>
    <n v="35"/>
    <n v="384"/>
    <n v="13"/>
    <n v="70"/>
    <s v="Won 64 runs"/>
    <n v="1"/>
    <m/>
    <m/>
    <m/>
    <m/>
    <n v="13"/>
    <n v="1"/>
    <n v="0"/>
  </r>
  <r>
    <x v="29"/>
    <d v="2017-08-06T00:00:00"/>
    <m/>
    <n v="546"/>
    <n v="1"/>
    <n v="20"/>
    <s v="Ealing Central SG"/>
    <n v="1"/>
    <s v="Pak"/>
    <n v="121"/>
    <n v="7"/>
    <n v="20"/>
    <n v="107"/>
    <n v="9"/>
    <n v="20"/>
    <n v="228"/>
    <n v="16"/>
    <n v="40"/>
    <s v="Won 14 runs"/>
    <n v="1"/>
    <m/>
    <m/>
    <m/>
    <m/>
    <n v="16"/>
    <m/>
    <m/>
  </r>
  <r>
    <x v="29"/>
    <d v="2017-08-06T00:00:00"/>
    <m/>
    <n v="547"/>
    <n v="1"/>
    <n v="18"/>
    <s v="Ealing Central SG"/>
    <n v="1"/>
    <s v="Pak"/>
    <n v="141"/>
    <n v="6"/>
    <n v="18"/>
    <n v="135"/>
    <n v="8"/>
    <n v="18"/>
    <n v="276"/>
    <n v="14"/>
    <n v="36"/>
    <s v="Won 6 runs"/>
    <n v="1"/>
    <m/>
    <m/>
    <m/>
    <m/>
    <n v="14"/>
    <m/>
    <m/>
  </r>
  <r>
    <x v="29"/>
    <d v="2017-08-13T00:00:00"/>
    <m/>
    <n v="548"/>
    <n v="1"/>
    <n v="40"/>
    <s v="Old Tenisonians"/>
    <n v="2"/>
    <s v="Northfields"/>
    <n v="110"/>
    <n v="10"/>
    <n v="29.5"/>
    <n v="161"/>
    <n v="9"/>
    <n v="40"/>
    <n v="271"/>
    <n v="19"/>
    <n v="69.5"/>
    <s v="Lost 51 runs"/>
    <m/>
    <m/>
    <m/>
    <m/>
    <n v="1"/>
    <n v="19"/>
    <n v="1"/>
    <n v="0"/>
  </r>
  <r>
    <x v="29"/>
    <d v="2017-08-20T00:00:00"/>
    <m/>
    <n v="549"/>
    <n v="1"/>
    <n v="35"/>
    <s v="Old Tenisonians"/>
    <n v="2"/>
    <s v="Clapham In"/>
    <n v="175"/>
    <n v="6"/>
    <n v="31.1666666666666"/>
    <n v="173"/>
    <n v="10"/>
    <n v="34.3333333333333"/>
    <n v="348"/>
    <n v="16"/>
    <n v="65.499999999999901"/>
    <s v="Won 4 wickets"/>
    <n v="1"/>
    <m/>
    <m/>
    <m/>
    <m/>
    <n v="16"/>
    <n v="1"/>
    <n v="0"/>
  </r>
  <r>
    <x v="29"/>
    <d v="2017-08-27T00:00:00"/>
    <m/>
    <n v="550"/>
    <n v="1"/>
    <s v="T"/>
    <s v="Raynes Park SG"/>
    <n v="1"/>
    <s v="Bricklayer's Arms"/>
    <n v="200"/>
    <n v="5"/>
    <n v="25.3333333333333"/>
    <n v="181"/>
    <n v="5"/>
    <n v="44"/>
    <n v="381"/>
    <n v="10"/>
    <n v="69.3333333333333"/>
    <s v="Drawn"/>
    <m/>
    <n v="1"/>
    <m/>
    <m/>
    <m/>
    <n v="10"/>
    <m/>
    <m/>
  </r>
  <r>
    <x v="29"/>
    <d v="2017-09-03T00:00:00"/>
    <m/>
    <n v="551"/>
    <n v="1"/>
    <n v="40"/>
    <s v="Shenley CS"/>
    <n v="2"/>
    <s v="Stanmore Warriors"/>
    <n v="120"/>
    <n v="10"/>
    <n v="29.8333333333333"/>
    <n v="281"/>
    <n v="7"/>
    <n v="40"/>
    <n v="401"/>
    <n v="17"/>
    <n v="69.8333333333333"/>
    <s v="Lost 161 runs"/>
    <m/>
    <m/>
    <m/>
    <m/>
    <n v="1"/>
    <n v="17"/>
    <m/>
    <m/>
  </r>
  <r>
    <x v="29"/>
    <d v="2017-09-17T00:00:00"/>
    <m/>
    <n v="552"/>
    <n v="1"/>
    <n v="35"/>
    <s v="Imperial College"/>
    <n v="1"/>
    <s v="Salix"/>
    <n v="220"/>
    <n v="8"/>
    <n v="35"/>
    <n v="149"/>
    <n v="5"/>
    <n v="35"/>
    <n v="369"/>
    <n v="13"/>
    <n v="70"/>
    <s v="Won 71 runs"/>
    <n v="1"/>
    <m/>
    <m/>
    <m/>
    <m/>
    <n v="13"/>
    <m/>
    <m/>
  </r>
  <r>
    <x v="29"/>
    <d v="2017-09-24T00:00:00"/>
    <m/>
    <n v="553"/>
    <n v="1"/>
    <n v="35"/>
    <s v="Hale Common"/>
    <n v="1"/>
    <s v="Hale"/>
    <n v="207"/>
    <n v="8"/>
    <n v="35"/>
    <n v="198"/>
    <n v="8"/>
    <n v="35"/>
    <n v="405"/>
    <n v="16"/>
    <n v="70"/>
    <s v="Won 9 runs"/>
    <n v="1"/>
    <m/>
    <m/>
    <m/>
    <m/>
    <n v="16"/>
    <m/>
    <m/>
  </r>
  <r>
    <x v="30"/>
    <d v="2018-04-30T00:00:00"/>
    <m/>
    <n v="554"/>
    <n v="1"/>
    <n v="35"/>
    <s v="Perivale Park"/>
    <n v="1"/>
    <s v="Hounslow Hurricanes"/>
    <n v="79"/>
    <n v="10"/>
    <n v="29"/>
    <n v="82"/>
    <n v="2"/>
    <n v="17.8333333333333"/>
    <n v="161"/>
    <n v="12"/>
    <n v="46.8333333333333"/>
    <s v="Lost 8 wickets"/>
    <m/>
    <m/>
    <m/>
    <m/>
    <n v="1"/>
    <n v="12"/>
    <m/>
    <m/>
  </r>
  <r>
    <x v="30"/>
    <d v="2018-05-06T00:00:00"/>
    <m/>
    <n v="555"/>
    <n v="1"/>
    <n v="40"/>
    <s v="Hilly Fields"/>
    <n v="2"/>
    <s v="Millfields"/>
    <n v="226"/>
    <n v="9"/>
    <n v="39.1666666666666"/>
    <n v="253"/>
    <n v="1"/>
    <n v="40"/>
    <n v="479"/>
    <n v="10"/>
    <n v="79.1666666666666"/>
    <s v="Lost 27 runs"/>
    <m/>
    <m/>
    <m/>
    <m/>
    <n v="1"/>
    <n v="10"/>
    <m/>
    <m/>
  </r>
  <r>
    <x v="30"/>
    <d v="2018-05-13T00:00:00"/>
    <m/>
    <n v="556"/>
    <n v="1"/>
    <n v="40"/>
    <s v="Old Tenisonians"/>
    <n v="2"/>
    <s v="Wimbledon United"/>
    <n v="133"/>
    <n v="2"/>
    <n v="27.6666666666666"/>
    <n v="128"/>
    <n v="8"/>
    <n v="40"/>
    <n v="261"/>
    <n v="10"/>
    <n v="67.6666666666666"/>
    <s v="Won 8 wickets"/>
    <n v="1"/>
    <m/>
    <m/>
    <m/>
    <m/>
    <n v="10"/>
    <n v="1"/>
    <n v="0"/>
  </r>
  <r>
    <x v="30"/>
    <d v="2018-05-20T00:00:00"/>
    <m/>
    <n v="557"/>
    <n v="1"/>
    <n v="35"/>
    <s v="Old Tenisonians"/>
    <n v="2"/>
    <s v="Putney"/>
    <n v="97"/>
    <n v="9"/>
    <n v="26.3333333333333"/>
    <n v="96"/>
    <n v="8"/>
    <n v="35"/>
    <n v="193"/>
    <n v="17"/>
    <n v="61.3333333333333"/>
    <s v="Won 1 wicket"/>
    <n v="1"/>
    <m/>
    <m/>
    <m/>
    <m/>
    <n v="17"/>
    <n v="1"/>
    <n v="0"/>
  </r>
  <r>
    <x v="30"/>
    <d v="2018-05-27T00:00:00"/>
    <m/>
    <n v="558"/>
    <n v="1"/>
    <n v="40"/>
    <s v="Durston House"/>
    <n v="1"/>
    <s v="Northfields"/>
    <n v="259"/>
    <n v="9"/>
    <n v="40"/>
    <n v="206"/>
    <n v="10"/>
    <n v="39.8333333333333"/>
    <n v="465"/>
    <n v="19"/>
    <n v="79.8333333333333"/>
    <s v="Won 53 runs"/>
    <n v="1"/>
    <m/>
    <m/>
    <m/>
    <m/>
    <n v="19"/>
    <m/>
    <m/>
  </r>
  <r>
    <x v="30"/>
    <d v="2018-06-03T00:00:00"/>
    <m/>
    <n v="559"/>
    <n v="1"/>
    <n v="40"/>
    <s v="Crown Taverners"/>
    <n v="1"/>
    <s v="Crown Taverners"/>
    <n v="212"/>
    <n v="10"/>
    <n v="35.5"/>
    <n v="175"/>
    <n v="10"/>
    <n v="39.8333333333333"/>
    <n v="387"/>
    <n v="20"/>
    <n v="75.3333333333333"/>
    <s v="Won 37 runs"/>
    <n v="1"/>
    <m/>
    <m/>
    <m/>
    <m/>
    <n v="20"/>
    <m/>
    <m/>
  </r>
  <r>
    <x v="30"/>
    <d v="2018-06-10T00:00:00"/>
    <m/>
    <n v="560"/>
    <n v="1"/>
    <n v="35"/>
    <s v="Old Tenisonians"/>
    <n v="2"/>
    <s v="Hounslow Hurricanes"/>
    <n v="129"/>
    <n v="10"/>
    <n v="31.5"/>
    <n v="217"/>
    <n v="3"/>
    <n v="35"/>
    <n v="346"/>
    <n v="13"/>
    <n v="66.5"/>
    <s v="Lost 88 runs"/>
    <m/>
    <m/>
    <m/>
    <m/>
    <n v="1"/>
    <n v="13"/>
    <n v="1"/>
    <n v="0"/>
  </r>
  <r>
    <x v="30"/>
    <d v="2018-06-17T00:00:00"/>
    <m/>
    <n v="561"/>
    <n v="1"/>
    <n v="35"/>
    <s v="Old Tenisonians"/>
    <n v="2"/>
    <s v="Eastside"/>
    <n v="95"/>
    <n v="10"/>
    <n v="35"/>
    <n v="215"/>
    <n v="5"/>
    <n v="20.6666666666666"/>
    <n v="310"/>
    <n v="15"/>
    <n v="55.6666666666666"/>
    <s v="Lost 120 runs"/>
    <m/>
    <m/>
    <m/>
    <m/>
    <n v="1"/>
    <n v="15"/>
    <n v="1"/>
    <n v="0"/>
  </r>
  <r>
    <x v="30"/>
    <d v="2018-06-23T00:00:00"/>
    <m/>
    <n v="562"/>
    <n v="1"/>
    <n v="35"/>
    <s v="Barnes Common"/>
    <n v="2"/>
    <s v="St Anne's Allstars"/>
    <n v="108"/>
    <n v="6"/>
    <n v="25.1666666666666"/>
    <n v="106"/>
    <n v="10"/>
    <n v="25.8333333333333"/>
    <n v="214"/>
    <n v="16"/>
    <n v="50.999999999999901"/>
    <s v="Won 3 wickets"/>
    <n v="1"/>
    <m/>
    <m/>
    <m/>
    <m/>
    <n v="16"/>
    <m/>
    <m/>
  </r>
  <r>
    <x v="30"/>
    <d v="2018-07-01T00:00:00"/>
    <m/>
    <n v="563"/>
    <n v="1"/>
    <n v="35"/>
    <s v="Cavendish RG"/>
    <n v="2"/>
    <s v="Gubbays"/>
    <n v="126"/>
    <n v="10"/>
    <n v="27.6666666666666"/>
    <n v="179"/>
    <n v="6"/>
    <n v="35"/>
    <n v="305"/>
    <n v="16"/>
    <n v="62.6666666666666"/>
    <s v="Lost 53 runs "/>
    <m/>
    <m/>
    <m/>
    <m/>
    <n v="1"/>
    <n v="16"/>
    <m/>
    <m/>
  </r>
  <r>
    <x v="30"/>
    <d v="2018-07-08T00:00:00"/>
    <m/>
    <n v="564"/>
    <n v="1"/>
    <n v="35"/>
    <s v="Old Tenisonians"/>
    <n v="1"/>
    <s v="Viscount"/>
    <n v="134"/>
    <n v="10"/>
    <n v="34.3333333333333"/>
    <n v="138"/>
    <n v="3"/>
    <n v="18.3333333333333"/>
    <n v="272"/>
    <n v="13"/>
    <n v="52.6666666666666"/>
    <s v="Lost 7 wickets"/>
    <m/>
    <m/>
    <m/>
    <m/>
    <n v="1"/>
    <n v="13"/>
    <n v="1"/>
    <n v="0"/>
  </r>
  <r>
    <x v="30"/>
    <d v="2018-07-15T00:00:00"/>
    <m/>
    <n v="565"/>
    <n v="1"/>
    <n v="35"/>
    <s v="Cottenham Park"/>
    <n v="2"/>
    <s v="Wimbledon United"/>
    <n v="112"/>
    <n v="11"/>
    <n v="18.5"/>
    <n v="222"/>
    <n v="8"/>
    <n v="35"/>
    <n v="334"/>
    <n v="19"/>
    <n v="53.5"/>
    <s v="Lost 110 runs"/>
    <m/>
    <m/>
    <m/>
    <m/>
    <n v="1"/>
    <n v="19"/>
    <m/>
    <m/>
  </r>
  <r>
    <x v="30"/>
    <d v="2018-07-22T00:00:00"/>
    <m/>
    <n v="566"/>
    <n v="1"/>
    <n v="38"/>
    <s v="Old Tenisonians"/>
    <n v="2"/>
    <s v="Battersea Eagles"/>
    <n v="217"/>
    <n v="10"/>
    <n v="37.6666666666666"/>
    <n v="216"/>
    <n v="8"/>
    <n v="38"/>
    <n v="433"/>
    <n v="18"/>
    <n v="75.6666666666666"/>
    <s v="Won 1 wicket"/>
    <n v="1"/>
    <m/>
    <m/>
    <m/>
    <m/>
    <n v="18"/>
    <n v="1"/>
    <n v="0"/>
  </r>
  <r>
    <x v="30"/>
    <d v="2018-08-05T00:00:00"/>
    <m/>
    <n v="567"/>
    <n v="1"/>
    <n v="35"/>
    <s v="LMPF Greenford"/>
    <n v="2"/>
    <s v="Pak"/>
    <n v="191"/>
    <n v="5"/>
    <n v="26.8333333333333"/>
    <n v="190"/>
    <n v="7"/>
    <n v="35"/>
    <n v="381"/>
    <n v="12"/>
    <n v="61.8333333333333"/>
    <s v="Won 4 wickets"/>
    <n v="1"/>
    <m/>
    <m/>
    <m/>
    <m/>
    <n v="12"/>
    <m/>
    <m/>
  </r>
  <r>
    <x v="30"/>
    <d v="2018-08-12T00:00:00"/>
    <m/>
    <n v="568"/>
    <n v="1"/>
    <n v="35"/>
    <s v="Old Tenisonians"/>
    <n v="2"/>
    <s v="Squirrels"/>
    <n v="196"/>
    <n v="8"/>
    <n v="35"/>
    <n v="193"/>
    <n v="9"/>
    <n v="35"/>
    <n v="389"/>
    <n v="17"/>
    <n v="70"/>
    <s v="Won 2 wickets"/>
    <n v="1"/>
    <m/>
    <m/>
    <m/>
    <m/>
    <n v="17"/>
    <n v="1"/>
    <n v="0"/>
  </r>
  <r>
    <x v="30"/>
    <d v="2018-08-19T00:00:00"/>
    <m/>
    <n v="569"/>
    <n v="1"/>
    <n v="35"/>
    <s v="Old Tenisonians"/>
    <n v="2"/>
    <s v="Clapham In"/>
    <n v="156"/>
    <n v="5"/>
    <n v="31.8333333333333"/>
    <n v="152"/>
    <n v="7"/>
    <n v="35"/>
    <n v="308"/>
    <n v="12"/>
    <n v="66.8333333333333"/>
    <s v="Won 5 wickets"/>
    <n v="1"/>
    <m/>
    <m/>
    <m/>
    <m/>
    <n v="12"/>
    <n v="1"/>
    <n v="0"/>
  </r>
  <r>
    <x v="30"/>
    <d v="2018-09-02T00:00:00"/>
    <m/>
    <n v="570"/>
    <n v="1"/>
    <n v="40"/>
    <s v="Paulin Ground"/>
    <n v="2"/>
    <s v="Judd Street Tigers"/>
    <n v="173"/>
    <n v="5"/>
    <n v="27.3333333333333"/>
    <n v="169"/>
    <n v="7"/>
    <n v="40"/>
    <n v="342"/>
    <n v="12"/>
    <n v="67.3333333333333"/>
    <s v="Won 6 wickets"/>
    <n v="1"/>
    <m/>
    <m/>
    <m/>
    <m/>
    <n v="12"/>
    <m/>
    <m/>
  </r>
  <r>
    <x v="30"/>
    <d v="2018-09-09T00:00:00"/>
    <m/>
    <n v="571"/>
    <n v="1"/>
    <n v="40"/>
    <s v="Raynes Park SG"/>
    <n v="2"/>
    <s v="Crossbats"/>
    <n v="154"/>
    <n v="4"/>
    <n v="19"/>
    <n v="153"/>
    <n v="10"/>
    <n v="38.3333333333333"/>
    <n v="307"/>
    <n v="14"/>
    <n v="57.3333333333333"/>
    <s v="Won 6 wickets"/>
    <n v="1"/>
    <m/>
    <m/>
    <m/>
    <m/>
    <n v="14"/>
    <m/>
    <m/>
  </r>
  <r>
    <x v="30"/>
    <d v="2018-09-16T00:00:00"/>
    <m/>
    <n v="572"/>
    <n v="1"/>
    <n v="35"/>
    <s v="Chiswick House"/>
    <n v="1"/>
    <s v="Salix"/>
    <n v="184"/>
    <n v="7"/>
    <n v="33"/>
    <n v="188"/>
    <n v="5"/>
    <n v="35"/>
    <n v="372"/>
    <n v="12"/>
    <n v="68"/>
    <s v="Lost 5 wickets"/>
    <m/>
    <m/>
    <m/>
    <m/>
    <n v="1"/>
    <n v="12"/>
    <m/>
    <m/>
  </r>
  <r>
    <x v="31"/>
    <d v="2019-04-13T00:00:00"/>
    <m/>
    <n v="573"/>
    <n v="1"/>
    <n v="35"/>
    <s v="Marble Hill Park"/>
    <n v="2"/>
    <s v="Crossbats"/>
    <n v="170"/>
    <n v="5"/>
    <n v="25.3333333333333"/>
    <n v="167"/>
    <n v="4"/>
    <n v="35"/>
    <n v="337"/>
    <n v="9"/>
    <n v="60.3333333333333"/>
    <s v="Won 5 wickets"/>
    <n v="1"/>
    <m/>
    <m/>
    <m/>
    <m/>
    <n v="9"/>
    <m/>
    <m/>
  </r>
  <r>
    <x v="31"/>
    <d v="2019-04-21T00:00:00"/>
    <m/>
    <n v="574"/>
    <n v="1"/>
    <n v="40"/>
    <s v="Byfleet"/>
    <n v="2"/>
    <s v="Byfleet"/>
    <n v="164"/>
    <n v="6"/>
    <n v="28.3333333333333"/>
    <n v="161"/>
    <n v="9"/>
    <n v="40"/>
    <n v="325"/>
    <n v="15"/>
    <n v="68.3333333333333"/>
    <s v="Won 4 wickets"/>
    <n v="1"/>
    <m/>
    <m/>
    <m/>
    <m/>
    <n v="15"/>
    <m/>
    <m/>
  </r>
  <r>
    <x v="31"/>
    <d v="2019-04-28T00:00:00"/>
    <m/>
    <n v="575"/>
    <n v="1"/>
    <n v="35"/>
    <s v="Cavendish RG"/>
    <n v="1"/>
    <s v="Gubbays"/>
    <n v="138"/>
    <n v="10"/>
    <n v="33.1666666666666"/>
    <n v="109"/>
    <n v="10"/>
    <n v="31.6666666666666"/>
    <n v="247"/>
    <n v="20"/>
    <n v="64.833333333333201"/>
    <s v="Won 29 runs"/>
    <n v="1"/>
    <m/>
    <m/>
    <m/>
    <m/>
    <n v="20"/>
    <m/>
    <m/>
  </r>
  <r>
    <x v="31"/>
    <d v="2019-05-05T00:00:00"/>
    <m/>
    <n v="576"/>
    <n v="1"/>
    <n v="40"/>
    <s v="Hilly Fields"/>
    <n v="2"/>
    <s v="Millfields"/>
    <n v="82"/>
    <n v="10"/>
    <n v="30.1666666666666"/>
    <n v="103"/>
    <n v="10"/>
    <n v="30.8333333333333"/>
    <n v="185"/>
    <n v="20"/>
    <n v="60.999999999999901"/>
    <s v="Lost 21 runs"/>
    <m/>
    <m/>
    <m/>
    <m/>
    <n v="1"/>
    <n v="20"/>
    <m/>
    <m/>
  </r>
  <r>
    <x v="31"/>
    <d v="2019-05-12T00:00:00"/>
    <m/>
    <n v="577"/>
    <n v="1"/>
    <n v="40"/>
    <s v="Old Tenisonians"/>
    <n v="1"/>
    <s v="Wimbledon United"/>
    <n v="201"/>
    <n v="7"/>
    <n v="40"/>
    <n v="131"/>
    <n v="10"/>
    <n v="39.8333333333333"/>
    <n v="332"/>
    <n v="17"/>
    <n v="79.8333333333333"/>
    <s v="Won 70 runs"/>
    <n v="1"/>
    <m/>
    <m/>
    <m/>
    <m/>
    <n v="17"/>
    <n v="1"/>
    <n v="0"/>
  </r>
  <r>
    <x v="31"/>
    <d v="2019-05-19T00:00:00"/>
    <m/>
    <n v="578"/>
    <n v="1"/>
    <n v="35"/>
    <s v="Old Tenisonians"/>
    <n v="1"/>
    <s v="Kempton"/>
    <n v="182"/>
    <n v="9"/>
    <n v="35"/>
    <n v="186"/>
    <n v="6"/>
    <n v="34.8333333333333"/>
    <n v="368"/>
    <n v="15"/>
    <n v="69.8333333333333"/>
    <s v="Lost 4 wickets"/>
    <m/>
    <m/>
    <m/>
    <m/>
    <n v="1"/>
    <n v="15"/>
    <n v="1"/>
    <n v="0"/>
  </r>
  <r>
    <x v="31"/>
    <d v="2019-05-26T00:00:00"/>
    <m/>
    <n v="579"/>
    <n v="1"/>
    <n v="40"/>
    <s v="CSSC Chiswick"/>
    <n v="2"/>
    <s v="Northfields"/>
    <n v="156"/>
    <n v="2"/>
    <n v="21.6666666666666"/>
    <n v="152"/>
    <n v="9"/>
    <n v="40"/>
    <n v="308"/>
    <n v="11"/>
    <n v="61.6666666666666"/>
    <s v="Won 8 wickets"/>
    <n v="1"/>
    <m/>
    <m/>
    <m/>
    <m/>
    <n v="11"/>
    <m/>
    <m/>
  </r>
  <r>
    <x v="31"/>
    <d v="2019-06-02T00:00:00"/>
    <m/>
    <n v="580"/>
    <n v="1"/>
    <n v="40"/>
    <s v="Wycombe House"/>
    <n v="1"/>
    <s v="Brentham"/>
    <n v="313"/>
    <n v="6"/>
    <n v="40"/>
    <n v="124"/>
    <n v="8"/>
    <n v="40"/>
    <n v="437"/>
    <n v="14"/>
    <n v="80"/>
    <s v="Won 189 runs"/>
    <n v="1"/>
    <m/>
    <m/>
    <m/>
    <m/>
    <n v="14"/>
    <m/>
    <m/>
  </r>
  <r>
    <x v="31"/>
    <d v="2019-06-09T00:00:00"/>
    <m/>
    <n v="581"/>
    <n v="1"/>
    <n v="35"/>
    <s v="Old Tenisonians"/>
    <n v="1"/>
    <s v="Plastics"/>
    <n v="242"/>
    <n v="5"/>
    <n v="35"/>
    <n v="90"/>
    <n v="10"/>
    <n v="20.3333333333333"/>
    <n v="332"/>
    <n v="15"/>
    <n v="55.3333333333333"/>
    <s v="Won 152 runs"/>
    <n v="1"/>
    <m/>
    <m/>
    <m/>
    <m/>
    <n v="15"/>
    <n v="1"/>
    <n v="0"/>
  </r>
  <r>
    <x v="31"/>
    <d v="2019-06-16T00:00:00"/>
    <m/>
    <n v="582"/>
    <n v="1"/>
    <n v="35"/>
    <s v="Crown Taverners"/>
    <n v="1"/>
    <s v="Crown Taverners"/>
    <n v="179"/>
    <n v="7"/>
    <n v="35"/>
    <n v="63"/>
    <n v="10"/>
    <n v="25.5"/>
    <n v="242"/>
    <n v="17"/>
    <n v="60.5"/>
    <s v="Won 116 runs"/>
    <n v="1"/>
    <m/>
    <m/>
    <m/>
    <m/>
    <n v="17"/>
    <m/>
    <m/>
  </r>
  <r>
    <x v="31"/>
    <d v="2019-06-22T00:00:00"/>
    <m/>
    <n v="583"/>
    <n v="1"/>
    <n v="35"/>
    <s v="Ealing Central SG"/>
    <n v="2"/>
    <s v="St Anne's Allstars"/>
    <n v="153"/>
    <n v="10"/>
    <n v="32.3333333333333"/>
    <n v="178"/>
    <n v="3"/>
    <n v="35"/>
    <n v="331"/>
    <n v="13"/>
    <n v="67.3333333333333"/>
    <s v="Lost 25 runs"/>
    <m/>
    <m/>
    <m/>
    <m/>
    <n v="1"/>
    <n v="13"/>
    <m/>
    <m/>
  </r>
  <r>
    <x v="31"/>
    <d v="2019-06-30T00:00:00"/>
    <m/>
    <n v="584"/>
    <n v="1"/>
    <n v="40"/>
    <s v="Teddington Town"/>
    <n v="1"/>
    <s v="Teddington Town"/>
    <n v="181"/>
    <n v="10"/>
    <n v="30.8333333333333"/>
    <n v="111"/>
    <n v="10"/>
    <n v="31"/>
    <n v="292"/>
    <n v="20"/>
    <n v="61.8333333333333"/>
    <s v="Won 70 runs"/>
    <n v="1"/>
    <m/>
    <m/>
    <m/>
    <m/>
    <n v="20"/>
    <m/>
    <m/>
  </r>
  <r>
    <x v="31"/>
    <d v="2019-07-07T00:00:00"/>
    <m/>
    <n v="585"/>
    <n v="1"/>
    <n v="35"/>
    <s v="Wycombe House"/>
    <n v="1"/>
    <s v="Whalers"/>
    <n v="207"/>
    <n v="10"/>
    <n v="34.6666666666666"/>
    <n v="138"/>
    <n v="10"/>
    <n v="32.3333333333333"/>
    <n v="345"/>
    <n v="20"/>
    <n v="66.999999999999901"/>
    <s v="Won 69 runs"/>
    <n v="1"/>
    <m/>
    <m/>
    <m/>
    <m/>
    <n v="20"/>
    <m/>
    <m/>
  </r>
  <r>
    <x v="31"/>
    <d v="2019-07-14T00:00:00"/>
    <m/>
    <n v="586"/>
    <n v="1"/>
    <n v="35"/>
    <s v="Cottenham Park"/>
    <n v="1"/>
    <s v="West London"/>
    <n v="233"/>
    <n v="6"/>
    <n v="35"/>
    <n v="125"/>
    <n v="10"/>
    <n v="29.3333333333333"/>
    <n v="358"/>
    <n v="16"/>
    <n v="64.3333333333333"/>
    <s v="Won 108 runs"/>
    <n v="1"/>
    <m/>
    <m/>
    <m/>
    <m/>
    <n v="16"/>
    <m/>
    <m/>
  </r>
  <r>
    <x v="31"/>
    <d v="2019-07-21T00:00:00"/>
    <m/>
    <n v="587"/>
    <n v="1"/>
    <n v="40"/>
    <s v="Old Tenisonians"/>
    <n v="1"/>
    <s v="Battersea Eagles"/>
    <n v="199"/>
    <n v="8"/>
    <n v="40"/>
    <n v="180"/>
    <n v="10"/>
    <n v="39"/>
    <n v="379"/>
    <n v="18"/>
    <n v="79"/>
    <s v="Won 19 runs"/>
    <n v="1"/>
    <m/>
    <m/>
    <m/>
    <m/>
    <n v="18"/>
    <n v="1"/>
    <n v="0"/>
  </r>
  <r>
    <x v="31"/>
    <d v="2019-08-04T00:00:00"/>
    <m/>
    <n v="588"/>
    <n v="1"/>
    <n v="35"/>
    <s v="Old Tenisonians"/>
    <n v="1"/>
    <s v="Pak"/>
    <n v="185"/>
    <n v="5"/>
    <n v="35"/>
    <n v="160"/>
    <n v="10"/>
    <n v="33.1666666666666"/>
    <n v="345"/>
    <n v="15"/>
    <n v="68.1666666666666"/>
    <s v="Won 25 runs"/>
    <n v="1"/>
    <m/>
    <m/>
    <m/>
    <m/>
    <n v="15"/>
    <n v="1"/>
    <n v="0"/>
  </r>
  <r>
    <x v="31"/>
    <d v="2019-08-11T00:00:00"/>
    <m/>
    <n v="589"/>
    <n v="1"/>
    <n v="40"/>
    <s v="Wycombe House"/>
    <n v="1"/>
    <s v="Northfields"/>
    <n v="246"/>
    <n v="10"/>
    <n v="39.3333333333333"/>
    <n v="179"/>
    <n v="7"/>
    <n v="40"/>
    <n v="425"/>
    <n v="17"/>
    <n v="79.3333333333333"/>
    <s v="Won 67 runs"/>
    <n v="1"/>
    <m/>
    <m/>
    <m/>
    <m/>
    <n v="17"/>
    <m/>
    <m/>
  </r>
  <r>
    <x v="31"/>
    <d v="2019-08-18T00:00:00"/>
    <m/>
    <n v="590"/>
    <n v="1"/>
    <n v="35"/>
    <s v="Old Tenisonians"/>
    <n v="2"/>
    <s v="Clapham In"/>
    <n v="128"/>
    <n v="10"/>
    <n v="34.6666666666666"/>
    <n v="177"/>
    <n v="6"/>
    <n v="35"/>
    <n v="305"/>
    <n v="16"/>
    <n v="69.6666666666666"/>
    <s v="Lost 49 runs"/>
    <m/>
    <m/>
    <m/>
    <m/>
    <n v="1"/>
    <n v="16"/>
    <n v="1"/>
    <n v="0"/>
  </r>
  <r>
    <x v="31"/>
    <d v="2019-08-25T00:00:00"/>
    <m/>
    <n v="591"/>
    <n v="1"/>
    <n v="35"/>
    <s v="Abbey RG"/>
    <n v="1"/>
    <s v="Bricklayer's Arms"/>
    <n v="247"/>
    <n v="6"/>
    <n v="35"/>
    <n v="170"/>
    <n v="5"/>
    <n v="35"/>
    <n v="417"/>
    <n v="11"/>
    <n v="70"/>
    <s v="Won 77 runs"/>
    <n v="1"/>
    <m/>
    <m/>
    <m/>
    <m/>
    <n v="11"/>
    <m/>
    <m/>
  </r>
  <r>
    <x v="31"/>
    <d v="2019-09-01T00:00:00"/>
    <m/>
    <n v="592"/>
    <n v="1"/>
    <n v="40"/>
    <s v="Paulin Ground"/>
    <n v="1"/>
    <s v="Winchmore Hill Tigers"/>
    <n v="198"/>
    <n v="9"/>
    <n v="40"/>
    <n v="199"/>
    <n v="7"/>
    <n v="38.1666666666666"/>
    <n v="397"/>
    <n v="16"/>
    <n v="78.1666666666666"/>
    <s v="Lost 3 wickets"/>
    <m/>
    <m/>
    <m/>
    <m/>
    <n v="1"/>
    <n v="16"/>
    <m/>
    <m/>
  </r>
  <r>
    <x v="31"/>
    <d v="2019-09-07T00:00:00"/>
    <m/>
    <n v="593"/>
    <n v="1"/>
    <n v="35"/>
    <s v="Haydons Road RG"/>
    <n v="1"/>
    <s v="Squirrels"/>
    <n v="180"/>
    <n v="6"/>
    <n v="35"/>
    <n v="129"/>
    <n v="9"/>
    <n v="29.1666666666666"/>
    <n v="309"/>
    <n v="15"/>
    <n v="64.1666666666666"/>
    <s v="Won 41 runs"/>
    <n v="1"/>
    <m/>
    <m/>
    <m/>
    <m/>
    <n v="15"/>
    <m/>
    <m/>
  </r>
  <r>
    <x v="31"/>
    <d v="2019-09-15T00:00:00"/>
    <m/>
    <n v="594"/>
    <n v="1"/>
    <n v="35"/>
    <s v="Chiswick House"/>
    <n v="2"/>
    <s v="Salix"/>
    <n v="149"/>
    <n v="1"/>
    <n v="20.6666666666666"/>
    <n v="145"/>
    <n v="10"/>
    <n v="33.1666666666666"/>
    <n v="294"/>
    <n v="11"/>
    <n v="53.833333333333201"/>
    <s v="Won 9 wickets"/>
    <n v="1"/>
    <m/>
    <m/>
    <m/>
    <m/>
    <n v="11"/>
    <m/>
    <m/>
  </r>
  <r>
    <x v="31"/>
    <d v="2019-09-21T00:00:00"/>
    <m/>
    <n v="595"/>
    <n v="1"/>
    <n v="35"/>
    <s v="Marble Hill Park"/>
    <n v="1"/>
    <s v="Crossbats"/>
    <n v="303"/>
    <n v="7"/>
    <n v="35"/>
    <n v="189"/>
    <n v="6"/>
    <n v="35"/>
    <n v="492"/>
    <n v="13"/>
    <n v="70"/>
    <s v="Won 114 runs"/>
    <n v="1"/>
    <m/>
    <m/>
    <m/>
    <m/>
    <n v="13"/>
    <m/>
    <m/>
  </r>
  <r>
    <x v="31"/>
    <d v="2019-09-22T00:00:00"/>
    <m/>
    <n v="596"/>
    <n v="1"/>
    <n v="30"/>
    <s v="Hale Common"/>
    <n v="1"/>
    <s v="Hale"/>
    <n v="187"/>
    <n v="9"/>
    <n v="30"/>
    <n v="111"/>
    <n v="3"/>
    <n v="30"/>
    <n v="298"/>
    <n v="12"/>
    <n v="60"/>
    <s v="Won 76 runs"/>
    <n v="1"/>
    <m/>
    <m/>
    <m/>
    <m/>
    <n v="12"/>
    <m/>
    <m/>
  </r>
  <r>
    <x v="32"/>
    <d v="2020-07-19T00:00:00"/>
    <m/>
    <n v="597"/>
    <n v="1"/>
    <n v="40"/>
    <s v="Old Tenisonians"/>
    <n v="1"/>
    <s v="Battersea Eagles"/>
    <n v="184"/>
    <n v="10"/>
    <n v="39.5"/>
    <n v="164"/>
    <n v="10"/>
    <n v="35"/>
    <n v="348"/>
    <n v="20"/>
    <n v="74.5"/>
    <s v="Won 20 runs"/>
    <n v="1"/>
    <m/>
    <m/>
    <m/>
    <m/>
    <n v="20"/>
    <n v="1"/>
    <n v="0"/>
  </r>
  <r>
    <x v="32"/>
    <d v="2020-07-26T00:00:00"/>
    <m/>
    <n v="598"/>
    <n v="1"/>
    <n v="40"/>
    <s v="Abbey RG"/>
    <n v="1"/>
    <s v="Bricklayer's Arms"/>
    <n v="200"/>
    <n v="9"/>
    <n v="40"/>
    <n v="201"/>
    <n v="4"/>
    <n v="38"/>
    <n v="401"/>
    <n v="13"/>
    <n v="78"/>
    <s v="Lost 6 wickets"/>
    <m/>
    <m/>
    <m/>
    <m/>
    <n v="1"/>
    <n v="13"/>
    <m/>
    <m/>
  </r>
  <r>
    <x v="32"/>
    <d v="2020-08-02T00:00:00"/>
    <m/>
    <n v="599"/>
    <n v="1"/>
    <n v="35"/>
    <s v="Old Tenisonians"/>
    <n v="1"/>
    <s v="Kempton"/>
    <n v="252"/>
    <n v="7"/>
    <n v="35"/>
    <n v="213"/>
    <n v="10"/>
    <n v="34.8333333333333"/>
    <n v="465"/>
    <n v="17"/>
    <n v="69.8333333333333"/>
    <s v="Won 39 runs"/>
    <n v="1"/>
    <m/>
    <m/>
    <m/>
    <m/>
    <n v="17"/>
    <n v="1"/>
    <n v="0"/>
  </r>
  <r>
    <x v="32"/>
    <d v="2020-08-09T00:00:00"/>
    <m/>
    <n v="600"/>
    <n v="1"/>
    <n v="40"/>
    <s v="Durston House"/>
    <n v="1"/>
    <s v="Northfields"/>
    <n v="98"/>
    <n v="10"/>
    <n v="23"/>
    <n v="82"/>
    <n v="10"/>
    <n v="38.3333333333333"/>
    <n v="180"/>
    <n v="20"/>
    <n v="61.3333333333333"/>
    <s v="Won 17 runs"/>
    <n v="1"/>
    <m/>
    <m/>
    <m/>
    <m/>
    <n v="20"/>
    <m/>
    <m/>
  </r>
  <r>
    <x v="32"/>
    <d v="2020-08-16T00:00:00"/>
    <m/>
    <n v="601"/>
    <n v="1"/>
    <n v="35"/>
    <s v="Old Tenisonians"/>
    <n v="1"/>
    <s v="Clapham In"/>
    <n v="246"/>
    <n v="5"/>
    <n v="35"/>
    <n v="148"/>
    <n v="7"/>
    <n v="35"/>
    <n v="394"/>
    <n v="12"/>
    <n v="70"/>
    <s v="Won 98 runs"/>
    <n v="1"/>
    <m/>
    <m/>
    <m/>
    <m/>
    <n v="12"/>
    <n v="1"/>
    <n v="0"/>
  </r>
  <r>
    <x v="32"/>
    <d v="2020-08-23T00:00:00"/>
    <m/>
    <n v="602"/>
    <n v="1"/>
    <n v="35"/>
    <s v="Old Tenisonians"/>
    <n v="2"/>
    <s v="Bricklayer's Arms"/>
    <n v="116"/>
    <n v="5"/>
    <n v="21.1666666666666"/>
    <n v="110"/>
    <n v="10"/>
    <n v="34.5"/>
    <n v="226"/>
    <n v="15"/>
    <n v="55.6666666666666"/>
    <s v="Won 5 wickets"/>
    <n v="1"/>
    <m/>
    <m/>
    <m/>
    <m/>
    <n v="15"/>
    <n v="1"/>
    <n v="0"/>
  </r>
  <r>
    <x v="32"/>
    <d v="2020-08-31T00:00:00"/>
    <m/>
    <n v="603"/>
    <n v="1"/>
    <n v="40"/>
    <s v="Paulin Ground"/>
    <n v="2"/>
    <s v="Winchmore Hill Tigers"/>
    <n v="187"/>
    <n v="10"/>
    <n v="40"/>
    <n v="145"/>
    <n v="11"/>
    <n v="38.6666666666666"/>
    <n v="332"/>
    <n v="21"/>
    <n v="78.6666666666666"/>
    <s v="Won 42 runs"/>
    <n v="1"/>
    <m/>
    <m/>
    <m/>
    <m/>
    <n v="21"/>
    <m/>
    <m/>
  </r>
  <r>
    <x v="32"/>
    <d v="2020-09-05T00:00:00"/>
    <m/>
    <n v="604"/>
    <n v="1"/>
    <n v="40"/>
    <s v="Long Ditton RG"/>
    <n v="1"/>
    <s v="Squirrels"/>
    <n v="132"/>
    <n v="10"/>
    <n v="30.3333333333333"/>
    <n v="135"/>
    <n v="9"/>
    <n v="30.5"/>
    <n v="267"/>
    <n v="19"/>
    <n v="60.8333333333333"/>
    <s v="Lost 1 wicket"/>
    <m/>
    <m/>
    <m/>
    <m/>
    <n v="1"/>
    <n v="19"/>
    <m/>
    <m/>
  </r>
  <r>
    <x v="32"/>
    <d v="2020-09-06T00:00:00"/>
    <m/>
    <n v="605"/>
    <n v="1"/>
    <n v="35"/>
    <s v="Wycombe House"/>
    <n v="1"/>
    <s v="Millfields"/>
    <n v="225"/>
    <n v="8"/>
    <n v="35"/>
    <n v="88"/>
    <n v="10"/>
    <n v="24"/>
    <n v="313"/>
    <n v="18"/>
    <n v="59"/>
    <s v="Won 137 runs"/>
    <n v="1"/>
    <m/>
    <m/>
    <m/>
    <m/>
    <n v="18"/>
    <m/>
    <m/>
  </r>
  <r>
    <x v="32"/>
    <d v="2020-09-13T00:00:00"/>
    <m/>
    <n v="606"/>
    <n v="1"/>
    <n v="40"/>
    <s v="Holtwhites Trinibis"/>
    <n v="2"/>
    <s v="Holtwhites Trinibis"/>
    <n v="198"/>
    <n v="7"/>
    <n v="35"/>
    <n v="194"/>
    <n v="4"/>
    <n v="40"/>
    <n v="392"/>
    <n v="11"/>
    <n v="75"/>
    <s v="Won 7 wickets"/>
    <n v="1"/>
    <m/>
    <m/>
    <m/>
    <m/>
    <n v="11"/>
    <m/>
    <m/>
  </r>
  <r>
    <x v="32"/>
    <d v="2020-09-20T00:00:00"/>
    <m/>
    <n v="607"/>
    <n v="1"/>
    <n v="40"/>
    <s v="Haydons Road RG"/>
    <n v="2"/>
    <s v="Salix"/>
    <n v="141"/>
    <n v="7"/>
    <n v="35.1666666666666"/>
    <n v="140"/>
    <n v="11"/>
    <n v="35.1666666666666"/>
    <n v="281"/>
    <n v="18"/>
    <n v="70.333333333333201"/>
    <s v="Won 4 wickets"/>
    <n v="1"/>
    <m/>
    <m/>
    <m/>
    <m/>
    <n v="18"/>
    <m/>
    <m/>
  </r>
  <r>
    <x v="33"/>
    <d v="2021-04-10T00:00:00"/>
    <m/>
    <n v="608"/>
    <n v="1"/>
    <n v="35"/>
    <s v="Marble Hill Park"/>
    <n v="1"/>
    <s v="Crossbats"/>
    <n v="202"/>
    <n v="7"/>
    <n v="35"/>
    <n v="194"/>
    <n v="7"/>
    <n v="35"/>
    <n v="396"/>
    <n v="14"/>
    <n v="70"/>
    <s v="Won 8 runs"/>
    <n v="1"/>
    <m/>
    <m/>
    <m/>
    <m/>
    <n v="14"/>
    <n v="5"/>
    <n v="19"/>
  </r>
  <r>
    <x v="33"/>
    <d v="2021-04-25T00:00:00"/>
    <m/>
    <n v="609"/>
    <n v="1"/>
    <n v="35"/>
    <s v="Byfleet"/>
    <n v="2"/>
    <s v="Byfleet"/>
    <n v="184"/>
    <n v="6"/>
    <n v="35"/>
    <n v="185"/>
    <n v="6"/>
    <n v="35"/>
    <n v="369"/>
    <n v="12"/>
    <n v="70"/>
    <s v="Won 4 wickets"/>
    <n v="1"/>
    <m/>
    <m/>
    <m/>
    <m/>
    <n v="12"/>
    <n v="3"/>
    <n v="3"/>
  </r>
  <r>
    <x v="33"/>
    <d v="2021-05-02T00:00:00"/>
    <m/>
    <n v="610"/>
    <n v="1"/>
    <n v="40"/>
    <s v="F.W.E. Goates MG"/>
    <n v="2"/>
    <s v="Binfield"/>
    <n v="188"/>
    <n v="7"/>
    <n v="38.1666666666666"/>
    <n v="187"/>
    <n v="7"/>
    <n v="40"/>
    <n v="375"/>
    <n v="14"/>
    <n v="78.1666666666666"/>
    <s v="Won 3 wickets"/>
    <n v="1"/>
    <m/>
    <m/>
    <m/>
    <m/>
    <n v="14"/>
    <n v="4"/>
    <n v="11"/>
  </r>
  <r>
    <x v="33"/>
    <d v="2021-05-30T00:00:00"/>
    <m/>
    <n v="611"/>
    <n v="1"/>
    <n v="40"/>
    <s v="Wycombe House"/>
    <n v="2"/>
    <s v="St Anne's Allstars"/>
    <n v="172"/>
    <n v="6"/>
    <n v="29.3333333333333"/>
    <n v="171"/>
    <n v="10"/>
    <n v="39.5"/>
    <n v="343"/>
    <n v="16"/>
    <n v="68.8333333333333"/>
    <s v="Won 4 wickets"/>
    <n v="1"/>
    <m/>
    <m/>
    <m/>
    <m/>
    <n v="16"/>
    <n v="16"/>
    <n v="6"/>
  </r>
  <r>
    <x v="33"/>
    <d v="2021-06-06T00:00:00"/>
    <m/>
    <n v="612"/>
    <n v="1"/>
    <n v="40"/>
    <s v="Old Tenisonians"/>
    <n v="2"/>
    <s v="Plastics"/>
    <n v="97"/>
    <n v="10"/>
    <n v="21.5"/>
    <n v="179"/>
    <n v="10"/>
    <n v="31.3333333333333"/>
    <n v="276"/>
    <n v="20"/>
    <n v="52.8333333333333"/>
    <s v="Lost 82 runs"/>
    <m/>
    <m/>
    <m/>
    <m/>
    <n v="1"/>
    <n v="20"/>
    <n v="3"/>
    <n v="4"/>
  </r>
  <r>
    <x v="33"/>
    <d v="2021-06-13T00:00:00"/>
    <m/>
    <n v="613"/>
    <n v="1"/>
    <n v="40"/>
    <s v="Teddington Town"/>
    <n v="1"/>
    <s v="Teddington Town"/>
    <n v="148"/>
    <n v="10"/>
    <n v="37.5"/>
    <n v="151"/>
    <n v="6"/>
    <n v="39.6666666666666"/>
    <n v="299"/>
    <n v="16"/>
    <n v="77.1666666666666"/>
    <s v="Lost 4 wickets"/>
    <m/>
    <m/>
    <m/>
    <m/>
    <n v="1"/>
    <n v="16"/>
    <n v="15"/>
    <n v="12"/>
  </r>
  <r>
    <x v="33"/>
    <d v="2021-06-20T00:00:00"/>
    <m/>
    <n v="614"/>
    <n v="1"/>
    <n v="35"/>
    <s v="Chiswick House"/>
    <n v="1"/>
    <s v="Salix"/>
    <n v="143"/>
    <n v="8"/>
    <n v="35"/>
    <n v="145"/>
    <n v="4"/>
    <n v="30.8333333333333"/>
    <n v="288"/>
    <n v="12"/>
    <n v="65.8333333333333"/>
    <s v="Lost 6 wickets"/>
    <m/>
    <m/>
    <m/>
    <m/>
    <n v="1"/>
    <n v="12"/>
    <n v="3"/>
    <n v="2"/>
  </r>
  <r>
    <x v="33"/>
    <d v="2021-06-27T00:00:00"/>
    <m/>
    <n v="615"/>
    <n v="1"/>
    <n v="20"/>
    <s v="Old Tenisonians"/>
    <n v="2"/>
    <s v="Ottershaw"/>
    <n v="77"/>
    <n v="6"/>
    <n v="13"/>
    <n v="76"/>
    <n v="4"/>
    <n v="20"/>
    <n v="153"/>
    <n v="10"/>
    <n v="33"/>
    <s v="Won 4 wickets"/>
    <n v="1"/>
    <m/>
    <m/>
    <m/>
    <m/>
    <n v="10"/>
    <n v="6"/>
    <n v="4"/>
  </r>
  <r>
    <x v="33"/>
    <d v="2021-06-27T00:00:00"/>
    <m/>
    <n v="616"/>
    <n v="1"/>
    <n v="25"/>
    <s v="Old Tenisonians"/>
    <n v="2"/>
    <s v="Ottershaw"/>
    <n v="86"/>
    <n v="2"/>
    <n v="18.6666666666666"/>
    <n v="85"/>
    <n v="5"/>
    <n v="25"/>
    <n v="171"/>
    <n v="7"/>
    <n v="43.6666666666666"/>
    <s v="Won 8 wickets"/>
    <n v="1"/>
    <m/>
    <m/>
    <m/>
    <m/>
    <n v="7"/>
    <n v="2"/>
    <n v="1"/>
  </r>
  <r>
    <x v="33"/>
    <d v="2021-07-04T00:00:00"/>
    <m/>
    <n v="617"/>
    <n v="1"/>
    <n v="35"/>
    <s v="CSSC Chiswick"/>
    <n v="2"/>
    <s v="Whalers"/>
    <n v="102"/>
    <n v="8"/>
    <n v="29.1666666666666"/>
    <n v="101"/>
    <n v="7"/>
    <n v="35"/>
    <n v="203"/>
    <n v="15"/>
    <n v="64.1666666666666"/>
    <s v="Won 2 wickets"/>
    <n v="1"/>
    <m/>
    <m/>
    <m/>
    <m/>
    <n v="15"/>
    <n v="5"/>
    <n v="1"/>
  </r>
  <r>
    <x v="33"/>
    <d v="2021-07-11T00:00:00"/>
    <m/>
    <n v="618"/>
    <n v="1"/>
    <n v="35"/>
    <s v="Cottenham Park"/>
    <n v="1"/>
    <s v="Wimbledon United"/>
    <n v="151"/>
    <n v="9"/>
    <n v="35"/>
    <n v="52"/>
    <n v="10"/>
    <n v="25"/>
    <n v="203"/>
    <n v="19"/>
    <n v="60"/>
    <s v="Won 99 runs"/>
    <n v="1"/>
    <m/>
    <m/>
    <m/>
    <m/>
    <n v="19"/>
    <n v="16"/>
    <n v="1"/>
  </r>
  <r>
    <x v="33"/>
    <d v="2021-07-18T00:00:00"/>
    <m/>
    <n v="619"/>
    <n v="1"/>
    <n v="35"/>
    <s v="Normandy"/>
    <n v="1"/>
    <s v="Mpingwe"/>
    <n v="193"/>
    <n v="9"/>
    <n v="35"/>
    <n v="176"/>
    <n v="6"/>
    <n v="35"/>
    <n v="369"/>
    <n v="15"/>
    <n v="70"/>
    <s v="Won 17 runs"/>
    <n v="1"/>
    <m/>
    <m/>
    <m/>
    <m/>
    <n v="15"/>
    <n v="10"/>
    <n v="7"/>
  </r>
  <r>
    <x v="33"/>
    <d v="2021-07-25T00:00:00"/>
    <m/>
    <n v="620"/>
    <n v="1"/>
    <n v="35"/>
    <s v="Abbey RG"/>
    <n v="2"/>
    <s v="Bricklayer's Arms"/>
    <m/>
    <m/>
    <m/>
    <n v="8"/>
    <n v="0"/>
    <n v="1.6666666666666601"/>
    <n v="8"/>
    <n v="0"/>
    <n v="1.6666666666666601"/>
    <s v="Abandoned"/>
    <m/>
    <m/>
    <n v="1"/>
    <m/>
    <m/>
    <n v="0"/>
    <n v="0"/>
    <n v="2"/>
  </r>
  <r>
    <x v="33"/>
    <d v="2021-08-15T00:00:00"/>
    <m/>
    <n v="621"/>
    <n v="1"/>
    <n v="40"/>
    <s v="Wycombe House"/>
    <n v="1"/>
    <s v="Clapham In"/>
    <n v="205"/>
    <n v="8"/>
    <n v="40"/>
    <n v="206"/>
    <n v="5"/>
    <n v="38.8333333333333"/>
    <n v="411"/>
    <n v="13"/>
    <n v="78.8333333333333"/>
    <s v="Lost 5 wickets"/>
    <m/>
    <m/>
    <m/>
    <m/>
    <n v="1"/>
    <n v="13"/>
    <n v="8"/>
    <n v="4"/>
  </r>
  <r>
    <x v="33"/>
    <d v="2021-08-22T00:00:00"/>
    <m/>
    <n v="622"/>
    <n v="1"/>
    <n v="35"/>
    <s v="Old Tenisonians"/>
    <n v="2"/>
    <s v="Bricklayer's Arms"/>
    <n v="101"/>
    <n v="2"/>
    <n v="28.6666666666666"/>
    <n v="131"/>
    <n v="8"/>
    <n v="35"/>
    <n v="232"/>
    <n v="10"/>
    <n v="63.6666666666666"/>
    <s v="Abandoned"/>
    <m/>
    <m/>
    <n v="1"/>
    <m/>
    <m/>
    <n v="10"/>
    <n v="9"/>
    <n v="9"/>
  </r>
  <r>
    <x v="33"/>
    <d v="2021-08-29T00:00:00"/>
    <m/>
    <n v="623"/>
    <n v="1"/>
    <n v="40"/>
    <s v="Old Tenisonians"/>
    <n v="2"/>
    <s v="Mpingwe"/>
    <n v="155"/>
    <n v="7"/>
    <n v="37.1666666666666"/>
    <n v="154"/>
    <n v="8"/>
    <n v="40"/>
    <n v="309"/>
    <n v="15"/>
    <n v="77.1666666666666"/>
    <s v="Won 3 wickets"/>
    <n v="1"/>
    <m/>
    <m/>
    <m/>
    <m/>
    <n v="15"/>
    <n v="7"/>
    <n v="8"/>
  </r>
  <r>
    <x v="33"/>
    <d v="2021-09-04T00:00:00"/>
    <m/>
    <n v="624"/>
    <n v="1"/>
    <n v="35"/>
    <s v="Long Ditton RG"/>
    <n v="2"/>
    <s v="Squirrels"/>
    <n v="127"/>
    <n v="10"/>
    <n v="31.1666666666666"/>
    <n v="191"/>
    <n v="9"/>
    <n v="35"/>
    <n v="318"/>
    <n v="19"/>
    <n v="66.1666666666666"/>
    <s v="Lost 64 runs"/>
    <m/>
    <m/>
    <m/>
    <m/>
    <n v="1"/>
    <n v="19"/>
    <n v="12"/>
    <n v="1"/>
  </r>
  <r>
    <x v="33"/>
    <d v="2021-09-05T00:00:00"/>
    <m/>
    <n v="625"/>
    <n v="1"/>
    <n v="35"/>
    <s v="Wycombe House"/>
    <n v="2"/>
    <s v="Millfields"/>
    <n v="204"/>
    <n v="4"/>
    <n v="31.3333333333333"/>
    <n v="201"/>
    <n v="10"/>
    <n v="35"/>
    <n v="405"/>
    <n v="14"/>
    <n v="66.3333333333333"/>
    <s v="Won 6 wickets"/>
    <n v="1"/>
    <m/>
    <m/>
    <m/>
    <m/>
    <n v="14"/>
    <n v="14"/>
    <n v="16"/>
  </r>
  <r>
    <x v="33"/>
    <d v="2021-09-12T00:00:00"/>
    <m/>
    <n v="626"/>
    <n v="1"/>
    <n v="40"/>
    <s v="Holtwhites Trinibis"/>
    <n v="1"/>
    <s v="Holtwhites Trinibis"/>
    <n v="275"/>
    <n v="8"/>
    <n v="40"/>
    <n v="185"/>
    <n v="7"/>
    <n v="40"/>
    <n v="460"/>
    <n v="15"/>
    <n v="80"/>
    <s v="Won 90 runs"/>
    <n v="1"/>
    <m/>
    <m/>
    <m/>
    <m/>
    <n v="15"/>
    <n v="27"/>
    <n v="7"/>
  </r>
  <r>
    <x v="33"/>
    <d v="2021-09-19T00:00:00"/>
    <m/>
    <n v="627"/>
    <n v="1"/>
    <n v="35"/>
    <s v="Nursery Road RG"/>
    <n v="1"/>
    <s v="Salix"/>
    <n v="22"/>
    <n v="0"/>
    <n v="4.5"/>
    <m/>
    <m/>
    <m/>
    <n v="22"/>
    <n v="0"/>
    <n v="4.5"/>
    <s v="Abandoned"/>
    <m/>
    <m/>
    <n v="1"/>
    <m/>
    <m/>
    <n v="0"/>
    <n v="0"/>
    <n v="0"/>
  </r>
  <r>
    <x v="33"/>
    <d v="2021-09-26T00:00:00"/>
    <m/>
    <n v="628"/>
    <n v="1"/>
    <n v="35"/>
    <s v="Lampton School"/>
    <n v="1"/>
    <s v="Chiswick"/>
    <n v="183"/>
    <n v="10"/>
    <n v="35"/>
    <n v="141"/>
    <n v="10"/>
    <n v="32.5"/>
    <n v="324"/>
    <n v="20"/>
    <n v="67.5"/>
    <s v="Won 42 runs"/>
    <n v="1"/>
    <m/>
    <m/>
    <m/>
    <m/>
    <n v="20"/>
    <n v="13"/>
    <n v="10"/>
  </r>
  <r>
    <x v="33"/>
    <d v="2021-10-03T00:00:00"/>
    <m/>
    <n v="629"/>
    <n v="1"/>
    <n v="35"/>
    <s v="New Romney"/>
    <n v="2"/>
    <s v="New Romney and Littlestone"/>
    <n v="206"/>
    <n v="5"/>
    <n v="32.5"/>
    <n v="203"/>
    <n v="10"/>
    <n v="35"/>
    <n v="409"/>
    <n v="15"/>
    <n v="67.5"/>
    <s v="Won 5 wickets"/>
    <n v="1"/>
    <m/>
    <m/>
    <m/>
    <m/>
    <n v="15"/>
    <n v="13"/>
    <n v="10"/>
  </r>
  <r>
    <x v="34"/>
    <d v="2022-04-09T00:00:00"/>
    <m/>
    <n v="630"/>
    <n v="1"/>
    <n v="35"/>
    <s v="Marble Hill Park"/>
    <n v="2"/>
    <s v="Crossbats"/>
    <n v="109"/>
    <n v="10"/>
    <n v="31.3333333333333"/>
    <n v="181"/>
    <n v="7"/>
    <n v="35"/>
    <n v="290"/>
    <n v="17"/>
    <n v="66.3333333333333"/>
    <s v="Lost 72 runs"/>
    <m/>
    <m/>
    <m/>
    <m/>
    <n v="1"/>
    <n v="17"/>
    <n v="1"/>
    <n v="0"/>
  </r>
  <r>
    <x v="34"/>
    <d v="2022-04-17T00:00:00"/>
    <m/>
    <n v="631"/>
    <n v="1"/>
    <n v="35"/>
    <s v="Hollyfield School"/>
    <n v="1"/>
    <s v="Hook and Southborough"/>
    <n v="170"/>
    <n v="10"/>
    <n v="37.8333333333333"/>
    <n v="80"/>
    <n v="10"/>
    <n v="29.6666666666666"/>
    <n v="250"/>
    <n v="20"/>
    <n v="67.499999999999901"/>
    <s v="Won 90 runs"/>
    <n v="1"/>
    <m/>
    <m/>
    <m/>
    <m/>
    <n v="20"/>
    <n v="1"/>
    <n v="4"/>
  </r>
  <r>
    <x v="34"/>
    <d v="2022-04-24T00:00:00"/>
    <m/>
    <n v="632"/>
    <n v="1"/>
    <n v="35"/>
    <s v="Hayes"/>
    <n v="2"/>
    <s v="Hayes"/>
    <n v="180"/>
    <n v="10"/>
    <n v="35.1666666666666"/>
    <n v="221"/>
    <n v="10"/>
    <n v="32.8333333333333"/>
    <n v="401"/>
    <n v="20"/>
    <n v="67.999999999999901"/>
    <s v="Lost 41 runs"/>
    <m/>
    <m/>
    <m/>
    <m/>
    <n v="1"/>
    <n v="20"/>
    <n v="5"/>
    <n v="3"/>
  </r>
  <r>
    <x v="34"/>
    <d v="2022-05-01T00:00:00"/>
    <m/>
    <n v="633"/>
    <n v="1"/>
    <n v="35"/>
    <s v="F.W.E. Goates MG"/>
    <n v="1"/>
    <s v="Binfield"/>
    <n v="215"/>
    <n v="4"/>
    <n v="35"/>
    <n v="134"/>
    <n v="9"/>
    <n v="35"/>
    <n v="349"/>
    <n v="13"/>
    <n v="70"/>
    <s v="Won 81 runs"/>
    <n v="1"/>
    <m/>
    <m/>
    <m/>
    <m/>
    <n v="13"/>
    <n v="1"/>
    <n v="4"/>
  </r>
  <r>
    <x v="34"/>
    <d v="2022-05-08T00:00:00"/>
    <m/>
    <n v="634"/>
    <n v="1"/>
    <n v="35"/>
    <s v="Old Tenisonians"/>
    <n v="1"/>
    <s v="Wimbledon United"/>
    <n v="217"/>
    <n v="8"/>
    <n v="35"/>
    <n v="90"/>
    <n v="10"/>
    <n v="35"/>
    <n v="307"/>
    <n v="18"/>
    <n v="70"/>
    <s v="Won 127 runs"/>
    <n v="1"/>
    <m/>
    <m/>
    <m/>
    <m/>
    <n v="18"/>
    <n v="1"/>
    <n v="4"/>
  </r>
  <r>
    <x v="34"/>
    <d v="2022-05-22T00:00:00"/>
    <m/>
    <n v="635"/>
    <n v="1"/>
    <n v="40"/>
    <s v="Durston House"/>
    <n v="1"/>
    <s v="Northfields"/>
    <n v="189"/>
    <n v="10"/>
    <n v="39.3333333333333"/>
    <n v="191"/>
    <n v="6"/>
    <n v="38.6666666666666"/>
    <n v="380"/>
    <n v="16"/>
    <n v="77.999999999999901"/>
    <s v="Lost 4 wickets"/>
    <m/>
    <m/>
    <m/>
    <m/>
    <n v="1"/>
    <n v="16"/>
    <n v="5"/>
    <n v="3"/>
  </r>
  <r>
    <x v="34"/>
    <d v="2022-05-29T00:00:00"/>
    <m/>
    <n v="636"/>
    <n v="1"/>
    <n v="35"/>
    <s v="Wycombe House"/>
    <n v="1"/>
    <s v="St Anne's Allstars"/>
    <n v="224"/>
    <n v="5"/>
    <n v="35"/>
    <n v="136"/>
    <n v="9"/>
    <n v="35"/>
    <n v="360"/>
    <n v="14"/>
    <n v="70"/>
    <s v="Won 88 runs"/>
    <n v="1"/>
    <m/>
    <m/>
    <m/>
    <m/>
    <n v="14"/>
    <n v="14"/>
    <n v="16"/>
  </r>
  <r>
    <x v="34"/>
    <d v="2022-06-05T00:00:00"/>
    <m/>
    <n v="637"/>
    <n v="1"/>
    <n v="35"/>
    <s v="Raynes Park SG"/>
    <n v="1"/>
    <s v="Mpingwe"/>
    <n v="206"/>
    <n v="10"/>
    <n v="34.8333333333333"/>
    <n v="122"/>
    <n v="10"/>
    <n v="26.1666666666666"/>
    <n v="328"/>
    <n v="20"/>
    <n v="60.999999999999901"/>
    <s v="Won 84 runs"/>
    <n v="1"/>
    <m/>
    <m/>
    <m/>
    <m/>
    <n v="20"/>
    <n v="14"/>
    <n v="16"/>
  </r>
  <r>
    <x v="34"/>
    <d v="2022-06-12T00:00:00"/>
    <m/>
    <n v="638"/>
    <n v="1"/>
    <n v="40"/>
    <s v="Teddington Town"/>
    <n v="2"/>
    <s v="Teddington Town"/>
    <n v="220"/>
    <n v="3"/>
    <n v="31.3333333333333"/>
    <n v="216"/>
    <n v="3"/>
    <n v="40"/>
    <n v="436"/>
    <n v="6"/>
    <n v="71.3333333333333"/>
    <s v="Won 7 wickets"/>
    <n v="1"/>
    <m/>
    <m/>
    <m/>
    <m/>
    <n v="6"/>
    <n v="14"/>
    <n v="16"/>
  </r>
  <r>
    <x v="34"/>
    <d v="2022-06-19T00:00:00"/>
    <m/>
    <n v="639"/>
    <n v="1"/>
    <n v="35"/>
    <s v="Chiswick House"/>
    <n v="1"/>
    <s v="Salix"/>
    <n v="200"/>
    <n v="5"/>
    <n v="35"/>
    <n v="46"/>
    <n v="10"/>
    <n v="21.1666666666666"/>
    <n v="246"/>
    <n v="15"/>
    <n v="56.1666666666666"/>
    <s v="Won 154 runs"/>
    <n v="1"/>
    <m/>
    <m/>
    <m/>
    <m/>
    <n v="15"/>
    <n v="14"/>
    <n v="16"/>
  </r>
  <r>
    <x v="34"/>
    <d v="2022-06-26T00:00:00"/>
    <m/>
    <n v="640"/>
    <n v="1"/>
    <n v="40"/>
    <s v="Old Tenisonians"/>
    <n v="1"/>
    <s v="Ottershaw"/>
    <n v="250"/>
    <n v="9"/>
    <n v="40"/>
    <n v="135"/>
    <n v="10"/>
    <n v="27.5"/>
    <n v="385"/>
    <n v="19"/>
    <n v="67.5"/>
    <s v="Won 115 runs"/>
    <n v="1"/>
    <m/>
    <m/>
    <m/>
    <m/>
    <n v="19"/>
    <n v="14"/>
    <n v="16"/>
  </r>
  <r>
    <x v="34"/>
    <d v="2022-07-03T00:00:00"/>
    <m/>
    <n v="641"/>
    <n v="1"/>
    <n v="35"/>
    <s v="CSSC Chiswick"/>
    <n v="2"/>
    <s v="Whalers"/>
    <n v="182"/>
    <n v="3"/>
    <n v="30.6666666666666"/>
    <n v="178"/>
    <n v="5"/>
    <n v="35"/>
    <n v="360"/>
    <n v="8"/>
    <n v="65.6666666666666"/>
    <s v="Won 7 wickets"/>
    <n v="1"/>
    <m/>
    <m/>
    <m/>
    <m/>
    <n v="8"/>
    <n v="14"/>
    <n v="16"/>
  </r>
  <r>
    <x v="34"/>
    <d v="2022-07-10T00:00:00"/>
    <m/>
    <n v="642"/>
    <n v="1"/>
    <n v="35"/>
    <s v="Cottenham Park"/>
    <n v="1"/>
    <s v="Putney"/>
    <n v="312"/>
    <n v="9"/>
    <n v="40"/>
    <n v="201"/>
    <n v="10"/>
    <n v="33.166666666666003"/>
    <n v="513"/>
    <n v="19"/>
    <n v="73.166666666666003"/>
    <s v="Won 111 runs"/>
    <n v="1"/>
    <m/>
    <m/>
    <m/>
    <m/>
    <n v="19"/>
    <n v="14"/>
    <n v="16"/>
  </r>
  <r>
    <x v="34"/>
    <d v="2022-07-17T00:00:00"/>
    <m/>
    <n v="643"/>
    <n v="1"/>
    <n v="35"/>
    <s v="Old Tenisonians"/>
    <n v="1"/>
    <s v="Squirrels"/>
    <n v="324"/>
    <n v="6"/>
    <n v="35"/>
    <n v="166"/>
    <n v="11"/>
    <n v="32"/>
    <n v="490"/>
    <n v="17"/>
    <n v="67"/>
    <s v="Won 158 runs"/>
    <n v="1"/>
    <m/>
    <m/>
    <m/>
    <m/>
    <n v="17"/>
    <n v="14"/>
    <n v="16"/>
  </r>
  <r>
    <x v="34"/>
    <d v="2022-07-24T00:00:00"/>
    <m/>
    <n v="644"/>
    <n v="1"/>
    <n v="40"/>
    <s v="Redbourn Common"/>
    <n v="2"/>
    <s v="Redbourn"/>
    <n v="74"/>
    <n v="2"/>
    <n v="14.2"/>
    <n v="232"/>
    <n v="8"/>
    <n v="40"/>
    <n v="306"/>
    <n v="10"/>
    <n v="54.2"/>
    <s v="Won 158 runs"/>
    <n v="1"/>
    <m/>
    <m/>
    <m/>
    <m/>
    <n v="10"/>
    <n v="14"/>
    <n v="16"/>
  </r>
  <r>
    <x v="34"/>
    <d v="2022-07-31T00:00:00"/>
    <m/>
    <n v="645"/>
    <n v="1"/>
    <n v="40"/>
    <s v="Wycombe House"/>
    <n v="2"/>
    <s v="Wycombe House"/>
    <n v="219"/>
    <n v="5"/>
    <n v="32.3333333333333"/>
    <n v="215"/>
    <n v="7"/>
    <n v="40"/>
    <n v="434"/>
    <n v="12"/>
    <n v="72.3333333333333"/>
    <s v="Won 5 wickets"/>
    <n v="1"/>
    <m/>
    <m/>
    <m/>
    <m/>
    <n v="12"/>
    <n v="14"/>
    <n v="16"/>
  </r>
  <r>
    <x v="34"/>
    <d v="2022-08-07T00:00:00"/>
    <m/>
    <n v="646"/>
    <n v="1"/>
    <n v="35"/>
    <s v="Old Tenisonians"/>
    <n v="1"/>
    <s v="Northfields"/>
    <n v="212"/>
    <n v="9"/>
    <n v="35"/>
    <n v="138"/>
    <n v="10"/>
    <n v="29.6666666666666"/>
    <n v="350"/>
    <n v="19"/>
    <n v="64.6666666666666"/>
    <s v="Won 74 runs"/>
    <n v="1"/>
    <m/>
    <m/>
    <m/>
    <m/>
    <n v="19"/>
    <n v="14"/>
    <n v="16"/>
  </r>
  <r>
    <x v="34"/>
    <d v="2022-08-14T00:00:00"/>
    <m/>
    <n v="647"/>
    <n v="1"/>
    <n v="40"/>
    <s v="Old Tenisonians"/>
    <n v="1"/>
    <s v="Clapham In"/>
    <n v="175"/>
    <n v="10"/>
    <n v="29"/>
    <n v="190"/>
    <n v="4"/>
    <n v="35"/>
    <n v="365"/>
    <n v="14"/>
    <n v="64"/>
    <s v="Lost 15 runs"/>
    <m/>
    <m/>
    <m/>
    <m/>
    <n v="1"/>
    <n v="14"/>
    <n v="5"/>
    <n v="3"/>
  </r>
  <r>
    <x v="34"/>
    <d v="2022-08-20T00:00:00"/>
    <m/>
    <n v="648"/>
    <n v="1"/>
    <n v="35"/>
    <s v="Richmond Green"/>
    <n v="1"/>
    <s v="Prince's Head"/>
    <n v="260"/>
    <n v="10"/>
    <n v="33.8333333333333"/>
    <n v="117"/>
    <n v="9"/>
    <n v="23.5"/>
    <n v="377"/>
    <n v="19"/>
    <n v="57.3333333333333"/>
    <s v="Won 147 runs"/>
    <n v="1"/>
    <m/>
    <m/>
    <m/>
    <m/>
    <n v="19"/>
    <n v="14"/>
    <n v="16"/>
  </r>
  <r>
    <x v="34"/>
    <d v="2022-08-21T00:00:00"/>
    <m/>
    <n v="649"/>
    <n v="1"/>
    <n v="35"/>
    <s v="Old Tenisonians"/>
    <n v="2"/>
    <s v="Plastics"/>
    <n v="204"/>
    <n v="5"/>
    <n v="28.6666666666666"/>
    <n v="200"/>
    <n v="10"/>
    <n v="33.8333333333333"/>
    <n v="404"/>
    <n v="15"/>
    <n v="62.499999999999901"/>
    <s v="Won 5 wickets"/>
    <n v="1"/>
    <m/>
    <m/>
    <m/>
    <m/>
    <n v="15"/>
    <n v="14"/>
    <n v="16"/>
  </r>
  <r>
    <x v="34"/>
    <d v="2022-08-28T00:00:00"/>
    <m/>
    <n v="650"/>
    <n v="1"/>
    <n v="40"/>
    <s v="Wycombe House"/>
    <n v="1"/>
    <s v="Fighting Stars"/>
    <n v="265"/>
    <n v="8"/>
    <n v="40"/>
    <n v="267"/>
    <n v="8"/>
    <n v="39.1666666666666"/>
    <n v="532"/>
    <n v="16"/>
    <n v="79.1666666666666"/>
    <s v="Lost 2 wickets"/>
    <m/>
    <m/>
    <m/>
    <m/>
    <n v="1"/>
    <n v="16"/>
    <n v="5"/>
    <n v="3"/>
  </r>
  <r>
    <x v="34"/>
    <d v="2022-09-04T00:00:00"/>
    <m/>
    <n v="651"/>
    <n v="1"/>
    <n v="40"/>
    <s v="Wycombe House"/>
    <n v="1"/>
    <s v="Millfields"/>
    <n v="268"/>
    <n v="7"/>
    <n v="40"/>
    <n v="271"/>
    <n v="3"/>
    <n v="38.5"/>
    <n v="539"/>
    <n v="10"/>
    <n v="78.5"/>
    <s v="Lost 7 wickets"/>
    <m/>
    <m/>
    <m/>
    <m/>
    <n v="1"/>
    <n v="10"/>
    <n v="5"/>
    <n v="3"/>
  </r>
  <r>
    <x v="34"/>
    <d v="2022-09-10T00:00:00"/>
    <m/>
    <n v="652"/>
    <n v="1"/>
    <n v="35"/>
    <s v="The Banks"/>
    <n v="1"/>
    <s v="Lydd"/>
    <n v="183"/>
    <n v="5"/>
    <n v="27.8333333333333"/>
    <n v="180"/>
    <n v="5"/>
    <n v="35"/>
    <n v="363"/>
    <n v="10"/>
    <n v="62.8333333333333"/>
    <s v="Won 5 wickets"/>
    <m/>
    <m/>
    <m/>
    <m/>
    <n v="1"/>
    <n v="10"/>
    <n v="5"/>
    <n v="3"/>
  </r>
  <r>
    <x v="34"/>
    <d v="2022-09-11T00:00:00"/>
    <m/>
    <n v="653"/>
    <n v="1"/>
    <n v="35"/>
    <s v="New Romney"/>
    <n v="1"/>
    <s v="New Romney and Littlestone"/>
    <n v="109"/>
    <n v="9"/>
    <n v="31.1666666666666"/>
    <n v="106"/>
    <n v="10"/>
    <n v="21"/>
    <n v="215"/>
    <n v="19"/>
    <n v="52.1666666666666"/>
    <s v="Won 1 wicket"/>
    <m/>
    <m/>
    <m/>
    <m/>
    <n v="1"/>
    <n v="19"/>
    <n v="5"/>
    <n v="3"/>
  </r>
  <r>
    <x v="34"/>
    <d v="2022-09-18T00:00:00"/>
    <m/>
    <n v="654"/>
    <n v="1"/>
    <n v="35"/>
    <s v="Nursery Road RG"/>
    <n v="1"/>
    <s v="Salix"/>
    <n v="144"/>
    <n v="8"/>
    <n v="30.6666666666666"/>
    <n v="140"/>
    <n v="10"/>
    <n v="34.3333333333333"/>
    <n v="284"/>
    <n v="18"/>
    <n v="64.999999999999901"/>
    <s v="Won 2 wickets"/>
    <m/>
    <m/>
    <m/>
    <m/>
    <n v="1"/>
    <n v="18"/>
    <n v="5"/>
    <n v="3"/>
  </r>
  <r>
    <x v="34"/>
    <d v="2022-09-25T00:00:00"/>
    <m/>
    <n v="655"/>
    <n v="1"/>
    <n v="30"/>
    <s v="Lyne RG"/>
    <n v="1"/>
    <s v="Western International Market"/>
    <n v="200"/>
    <n v="5"/>
    <n v="30"/>
    <n v="174"/>
    <n v="10"/>
    <n v="27"/>
    <n v="374"/>
    <n v="15"/>
    <n v="57"/>
    <s v="Won 26 runs"/>
    <m/>
    <m/>
    <m/>
    <m/>
    <n v="1"/>
    <n v="15"/>
    <n v="5"/>
    <n v="3"/>
  </r>
  <r>
    <x v="35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5">
  <r>
    <x v="0"/>
    <d v="1988-05-22T00:00:00"/>
    <m/>
    <n v="1"/>
    <n v="1"/>
    <n v="35"/>
    <x v="0"/>
    <n v="2"/>
    <x v="0"/>
    <n v="115"/>
    <n v="10"/>
    <n v="31"/>
    <n v="150"/>
    <n v="10"/>
    <n v="34"/>
    <n v="265"/>
    <n v="20"/>
    <n v="65"/>
    <s v="Lost 35 runs"/>
    <x v="0"/>
    <m/>
    <m/>
    <m/>
    <n v="1"/>
    <n v="20"/>
    <m/>
    <n v="19"/>
  </r>
  <r>
    <x v="0"/>
    <d v="1988-06-19T00:00:00"/>
    <m/>
    <n v="2"/>
    <n v="1"/>
    <n v="35"/>
    <x v="1"/>
    <n v="2"/>
    <x v="1"/>
    <n v="100"/>
    <n v="10"/>
    <n v="25"/>
    <n v="163"/>
    <n v="10"/>
    <n v="34"/>
    <n v="263"/>
    <n v="20"/>
    <n v="59"/>
    <s v="Lost 63 runs"/>
    <x v="0"/>
    <m/>
    <m/>
    <m/>
    <n v="1"/>
    <n v="20"/>
    <m/>
    <m/>
  </r>
  <r>
    <x v="0"/>
    <d v="1988-08-13T00:00:00"/>
    <m/>
    <n v="3"/>
    <n v="1"/>
    <n v="40"/>
    <x v="2"/>
    <n v="2"/>
    <x v="0"/>
    <n v="95"/>
    <n v="10"/>
    <n v="37"/>
    <n v="102"/>
    <n v="10"/>
    <n v="40"/>
    <n v="197"/>
    <n v="20"/>
    <n v="77"/>
    <s v="Lost 7 runs"/>
    <x v="0"/>
    <m/>
    <m/>
    <m/>
    <n v="1"/>
    <n v="20"/>
    <m/>
    <m/>
  </r>
  <r>
    <x v="1"/>
    <d v="1989-05-13T00:00:00"/>
    <m/>
    <n v="4"/>
    <n v="1"/>
    <n v="35"/>
    <x v="3"/>
    <n v="1"/>
    <x v="2"/>
    <n v="129"/>
    <n v="9"/>
    <n v="31"/>
    <n v="130"/>
    <n v="6"/>
    <n v="31"/>
    <n v="259"/>
    <n v="15"/>
    <n v="62"/>
    <s v="Lost 4 wickets"/>
    <x v="0"/>
    <m/>
    <m/>
    <m/>
    <n v="1"/>
    <n v="15"/>
    <m/>
    <m/>
  </r>
  <r>
    <x v="1"/>
    <d v="1989-05-27T00:00:00"/>
    <m/>
    <n v="5"/>
    <n v="1"/>
    <n v="35"/>
    <x v="4"/>
    <n v="2"/>
    <x v="1"/>
    <n v="54"/>
    <n v="8"/>
    <n v="17"/>
    <n v="101"/>
    <n v="9"/>
    <n v="25"/>
    <n v="155"/>
    <n v="17"/>
    <n v="42"/>
    <s v="Lost 47 runs"/>
    <x v="0"/>
    <m/>
    <m/>
    <m/>
    <n v="1"/>
    <n v="17"/>
    <m/>
    <m/>
  </r>
  <r>
    <x v="1"/>
    <d v="1989-06-03T00:00:00"/>
    <m/>
    <n v="6"/>
    <n v="1"/>
    <n v="35"/>
    <x v="4"/>
    <n v="1"/>
    <x v="0"/>
    <n v="100"/>
    <n v="8"/>
    <n v="30"/>
    <n v="101"/>
    <n v="2"/>
    <n v="20"/>
    <n v="201"/>
    <n v="10"/>
    <n v="50"/>
    <s v="Lost 8 wickets"/>
    <x v="0"/>
    <m/>
    <m/>
    <m/>
    <n v="1"/>
    <n v="10"/>
    <m/>
    <m/>
  </r>
  <r>
    <x v="1"/>
    <d v="1989-06-11T00:00:00"/>
    <m/>
    <n v="7"/>
    <n v="1"/>
    <n v="35"/>
    <x v="0"/>
    <n v="1"/>
    <x v="0"/>
    <n v="71"/>
    <n v="11"/>
    <n v="23.3333333333333"/>
    <n v="74"/>
    <n v="4"/>
    <n v="22"/>
    <n v="145"/>
    <n v="15"/>
    <n v="45.3333333333333"/>
    <s v="Lost 8 wickets"/>
    <x v="0"/>
    <m/>
    <m/>
    <m/>
    <n v="1"/>
    <n v="15"/>
    <m/>
    <m/>
  </r>
  <r>
    <x v="1"/>
    <d v="1989-06-11T00:00:00"/>
    <m/>
    <n v="8"/>
    <n v="1"/>
    <n v="10"/>
    <x v="0"/>
    <n v="1"/>
    <x v="0"/>
    <n v="85"/>
    <n v="4"/>
    <n v="10"/>
    <n v="77"/>
    <n v="4"/>
    <n v="10"/>
    <n v="162"/>
    <n v="8"/>
    <n v="20"/>
    <s v="Won 8 runs"/>
    <x v="1"/>
    <m/>
    <m/>
    <m/>
    <m/>
    <n v="8"/>
    <m/>
    <m/>
  </r>
  <r>
    <x v="1"/>
    <d v="1989-06-24T00:00:00"/>
    <m/>
    <n v="9"/>
    <n v="1"/>
    <n v="35"/>
    <x v="1"/>
    <n v="2"/>
    <x v="1"/>
    <n v="125"/>
    <n v="3"/>
    <n v="23.3333333333333"/>
    <n v="191"/>
    <n v="5"/>
    <n v="35"/>
    <n v="316"/>
    <n v="8"/>
    <n v="58.3333333333333"/>
    <s v="Abandoned"/>
    <x v="0"/>
    <m/>
    <n v="1"/>
    <m/>
    <m/>
    <n v="8"/>
    <m/>
    <m/>
  </r>
  <r>
    <x v="1"/>
    <d v="1989-07-30T00:00:00"/>
    <m/>
    <n v="10"/>
    <n v="1"/>
    <n v="30"/>
    <x v="5"/>
    <n v="1"/>
    <x v="2"/>
    <n v="141"/>
    <n v="7"/>
    <n v="30"/>
    <n v="136"/>
    <n v="9"/>
    <n v="25.1666666666666"/>
    <n v="277"/>
    <n v="16"/>
    <n v="55.1666666666666"/>
    <s v="Won 5 runs"/>
    <x v="1"/>
    <m/>
    <m/>
    <m/>
    <m/>
    <n v="16"/>
    <m/>
    <m/>
  </r>
  <r>
    <x v="2"/>
    <d v="1990-04-29T00:00:00"/>
    <m/>
    <n v="11"/>
    <n v="1"/>
    <n v="35"/>
    <x v="6"/>
    <n v="2"/>
    <x v="2"/>
    <n v="186"/>
    <n v="3"/>
    <n v="33.8333333333333"/>
    <n v="185"/>
    <n v="6"/>
    <n v="35"/>
    <n v="371"/>
    <n v="9"/>
    <n v="68.8333333333333"/>
    <s v="Won 7 wickets"/>
    <x v="1"/>
    <m/>
    <m/>
    <m/>
    <m/>
    <n v="9"/>
    <m/>
    <m/>
  </r>
  <r>
    <x v="2"/>
    <d v="1990-05-27T00:00:00"/>
    <m/>
    <n v="12"/>
    <n v="1"/>
    <n v="35"/>
    <x v="7"/>
    <n v="2"/>
    <x v="0"/>
    <n v="110"/>
    <n v="5"/>
    <n v="24.5"/>
    <n v="107"/>
    <n v="10"/>
    <n v="31.6666666666666"/>
    <n v="217"/>
    <n v="15"/>
    <n v="56.1666666666666"/>
    <s v="Won 5 wickets"/>
    <x v="1"/>
    <m/>
    <m/>
    <m/>
    <m/>
    <n v="15"/>
    <m/>
    <m/>
  </r>
  <r>
    <x v="2"/>
    <d v="1990-06-03T00:00:00"/>
    <m/>
    <n v="13"/>
    <n v="1"/>
    <n v="28"/>
    <x v="4"/>
    <n v="2"/>
    <x v="2"/>
    <n v="79"/>
    <n v="6"/>
    <n v="27.5"/>
    <n v="75"/>
    <n v="8"/>
    <n v="18.5"/>
    <n v="154"/>
    <n v="14"/>
    <n v="46"/>
    <s v="Won 4 wickets"/>
    <x v="1"/>
    <m/>
    <m/>
    <m/>
    <m/>
    <n v="14"/>
    <m/>
    <m/>
  </r>
  <r>
    <x v="2"/>
    <d v="1990-06-17T00:00:00"/>
    <m/>
    <n v="14"/>
    <n v="1"/>
    <n v="35"/>
    <x v="8"/>
    <n v="2"/>
    <x v="1"/>
    <n v="131"/>
    <n v="8"/>
    <n v="35"/>
    <n v="163"/>
    <n v="9"/>
    <n v="31"/>
    <n v="294"/>
    <n v="17"/>
    <n v="66"/>
    <s v="Lost 32 runs"/>
    <x v="0"/>
    <m/>
    <m/>
    <m/>
    <n v="1"/>
    <n v="17"/>
    <m/>
    <m/>
  </r>
  <r>
    <x v="2"/>
    <d v="1990-07-15T00:00:00"/>
    <m/>
    <n v="15"/>
    <n v="1"/>
    <n v="35"/>
    <x v="9"/>
    <n v="2"/>
    <x v="1"/>
    <n v="97"/>
    <n v="10"/>
    <n v="24.5"/>
    <n v="181"/>
    <n v="3"/>
    <n v="35"/>
    <n v="278"/>
    <n v="13"/>
    <n v="59.5"/>
    <s v="Lost 84 runs"/>
    <x v="0"/>
    <m/>
    <m/>
    <m/>
    <n v="1"/>
    <n v="13"/>
    <m/>
    <m/>
  </r>
  <r>
    <x v="2"/>
    <d v="1990-07-29T00:00:00"/>
    <m/>
    <n v="16"/>
    <n v="1"/>
    <n v="40"/>
    <x v="10"/>
    <n v="2"/>
    <x v="3"/>
    <n v="129"/>
    <n v="6"/>
    <n v="25.1666666666666"/>
    <n v="128"/>
    <n v="10"/>
    <n v="34.8333333333333"/>
    <n v="257"/>
    <n v="16"/>
    <n v="59.999999999999901"/>
    <s v="Won 4 wickets"/>
    <x v="1"/>
    <m/>
    <m/>
    <m/>
    <m/>
    <n v="16"/>
    <m/>
    <m/>
  </r>
  <r>
    <x v="2"/>
    <d v="1990-08-12T00:00:00"/>
    <m/>
    <n v="17"/>
    <n v="1"/>
    <n v="35"/>
    <x v="0"/>
    <n v="2"/>
    <x v="0"/>
    <n v="106"/>
    <n v="10"/>
    <n v="27.6666666666666"/>
    <n v="212"/>
    <n v="7"/>
    <n v="35"/>
    <n v="318"/>
    <n v="17"/>
    <n v="62.6666666666666"/>
    <s v="Lost 106 runs"/>
    <x v="0"/>
    <m/>
    <m/>
    <m/>
    <n v="1"/>
    <n v="17"/>
    <m/>
    <m/>
  </r>
  <r>
    <x v="2"/>
    <d v="1990-08-19T00:00:00"/>
    <m/>
    <n v="18"/>
    <n v="1"/>
    <n v="30"/>
    <x v="8"/>
    <n v="1"/>
    <x v="0"/>
    <n v="88"/>
    <n v="9"/>
    <n v="30"/>
    <n v="89"/>
    <n v="1"/>
    <n v="25"/>
    <n v="177"/>
    <n v="10"/>
    <n v="55"/>
    <s v="Lost 9 wickets"/>
    <x v="0"/>
    <m/>
    <m/>
    <m/>
    <n v="1"/>
    <n v="10"/>
    <m/>
    <m/>
  </r>
  <r>
    <x v="2"/>
    <d v="1990-09-02T00:00:00"/>
    <m/>
    <n v="19"/>
    <n v="1"/>
    <n v="40"/>
    <x v="6"/>
    <n v="1"/>
    <x v="2"/>
    <n v="119"/>
    <n v="9"/>
    <n v="40"/>
    <n v="121"/>
    <n v="7"/>
    <n v="33.1666666666666"/>
    <n v="240"/>
    <n v="16"/>
    <n v="73.1666666666666"/>
    <s v="Lost 3 wickets"/>
    <x v="0"/>
    <m/>
    <m/>
    <m/>
    <n v="1"/>
    <n v="16"/>
    <m/>
    <m/>
  </r>
  <r>
    <x v="3"/>
    <d v="1991-04-28T00:00:00"/>
    <m/>
    <n v="20"/>
    <n v="1"/>
    <n v="40"/>
    <x v="11"/>
    <n v="2"/>
    <x v="2"/>
    <n v="124"/>
    <n v="10"/>
    <n v="24.5"/>
    <n v="212"/>
    <n v="6"/>
    <n v="40"/>
    <n v="336"/>
    <n v="16"/>
    <n v="64.5"/>
    <s v="Lost 88 runs"/>
    <x v="0"/>
    <m/>
    <m/>
    <m/>
    <n v="1"/>
    <n v="16"/>
    <m/>
    <m/>
  </r>
  <r>
    <x v="3"/>
    <d v="1991-05-05T00:00:00"/>
    <m/>
    <n v="21"/>
    <n v="1"/>
    <s v="T"/>
    <x v="11"/>
    <n v="1"/>
    <x v="4"/>
    <n v="51"/>
    <n v="8"/>
    <n v="18.3333333333333"/>
    <n v="42"/>
    <n v="8"/>
    <n v="28.6666666666666"/>
    <n v="93"/>
    <n v="16"/>
    <n v="46.999999999999901"/>
    <s v="Won 9 runs"/>
    <x v="1"/>
    <m/>
    <m/>
    <m/>
    <m/>
    <n v="16"/>
    <m/>
    <m/>
  </r>
  <r>
    <x v="3"/>
    <d v="1991-05-26T00:00:00"/>
    <m/>
    <n v="22"/>
    <n v="1"/>
    <n v="35"/>
    <x v="11"/>
    <n v="2"/>
    <x v="0"/>
    <n v="87"/>
    <n v="10"/>
    <n v="32.1666666666666"/>
    <n v="108"/>
    <n v="10"/>
    <n v="34.1666666666666"/>
    <n v="195"/>
    <n v="20"/>
    <n v="66.333333333333201"/>
    <s v="Lost 21 runs"/>
    <x v="0"/>
    <m/>
    <m/>
    <m/>
    <n v="1"/>
    <n v="20"/>
    <m/>
    <m/>
  </r>
  <r>
    <x v="3"/>
    <d v="1991-06-02T00:00:00"/>
    <m/>
    <n v="23"/>
    <n v="1"/>
    <n v="35"/>
    <x v="12"/>
    <n v="2"/>
    <x v="3"/>
    <n v="82"/>
    <n v="5"/>
    <n v="32"/>
    <n v="81"/>
    <n v="10"/>
    <n v="31.5"/>
    <n v="163"/>
    <n v="15"/>
    <n v="63.5"/>
    <s v="Won 5 wickets"/>
    <x v="1"/>
    <m/>
    <m/>
    <m/>
    <m/>
    <n v="15"/>
    <m/>
    <m/>
  </r>
  <r>
    <x v="3"/>
    <d v="1991-06-09T00:00:00"/>
    <m/>
    <n v="24"/>
    <n v="1"/>
    <n v="35"/>
    <x v="6"/>
    <n v="1"/>
    <x v="2"/>
    <n v="132"/>
    <n v="9"/>
    <n v="31.8333333333333"/>
    <n v="84"/>
    <n v="10"/>
    <n v="28"/>
    <n v="216"/>
    <n v="19"/>
    <n v="59.8333333333333"/>
    <s v="Won 48 runs"/>
    <x v="1"/>
    <m/>
    <m/>
    <m/>
    <m/>
    <n v="19"/>
    <m/>
    <m/>
  </r>
  <r>
    <x v="3"/>
    <d v="1991-06-30T00:00:00"/>
    <m/>
    <n v="25"/>
    <n v="1"/>
    <n v="35"/>
    <x v="11"/>
    <n v="2"/>
    <x v="1"/>
    <n v="69"/>
    <n v="9"/>
    <n v="26.6666666666666"/>
    <n v="89"/>
    <n v="10"/>
    <n v="26.8333333333333"/>
    <n v="158"/>
    <n v="19"/>
    <n v="53.499999999999901"/>
    <s v="Lost 20 runs"/>
    <x v="0"/>
    <m/>
    <m/>
    <m/>
    <n v="1"/>
    <n v="19"/>
    <m/>
    <m/>
  </r>
  <r>
    <x v="3"/>
    <d v="1991-07-07T00:00:00"/>
    <m/>
    <n v="26"/>
    <n v="1"/>
    <n v="35"/>
    <x v="11"/>
    <n v="2"/>
    <x v="5"/>
    <n v="95"/>
    <n v="3"/>
    <n v="29.3333333333333"/>
    <n v="93"/>
    <n v="10"/>
    <n v="25"/>
    <n v="188"/>
    <n v="13"/>
    <n v="54.3333333333333"/>
    <s v="Won 7 wickets"/>
    <x v="1"/>
    <m/>
    <m/>
    <m/>
    <m/>
    <n v="13"/>
    <m/>
    <m/>
  </r>
  <r>
    <x v="3"/>
    <d v="1991-07-14T00:00:00"/>
    <m/>
    <n v="27"/>
    <n v="1"/>
    <n v="35"/>
    <x v="9"/>
    <n v="1"/>
    <x v="1"/>
    <n v="79"/>
    <n v="10"/>
    <n v="23.1666666666666"/>
    <n v="80"/>
    <n v="2"/>
    <n v="12.6666666666666"/>
    <n v="159"/>
    <n v="12"/>
    <n v="35.833333333333201"/>
    <s v="Lost 8 wickets"/>
    <x v="0"/>
    <m/>
    <m/>
    <m/>
    <n v="1"/>
    <n v="12"/>
    <m/>
    <m/>
  </r>
  <r>
    <x v="3"/>
    <d v="1991-07-21T00:00:00"/>
    <m/>
    <n v="28"/>
    <n v="1"/>
    <n v="35"/>
    <x v="11"/>
    <n v="1"/>
    <x v="3"/>
    <n v="122"/>
    <n v="10"/>
    <n v="35"/>
    <n v="89"/>
    <n v="10"/>
    <n v="29.5"/>
    <n v="211"/>
    <n v="20"/>
    <n v="64.5"/>
    <s v="Won 33 runs"/>
    <x v="1"/>
    <m/>
    <m/>
    <m/>
    <m/>
    <n v="20"/>
    <m/>
    <m/>
  </r>
  <r>
    <x v="3"/>
    <d v="1991-08-11T00:00:00"/>
    <m/>
    <n v="29"/>
    <n v="1"/>
    <n v="35"/>
    <x v="0"/>
    <n v="2"/>
    <x v="0"/>
    <n v="101"/>
    <n v="9"/>
    <n v="35"/>
    <n v="162"/>
    <n v="2"/>
    <n v="35"/>
    <n v="263"/>
    <n v="11"/>
    <n v="70"/>
    <s v="Lost 61 runs"/>
    <x v="0"/>
    <m/>
    <m/>
    <m/>
    <n v="1"/>
    <n v="11"/>
    <m/>
    <m/>
  </r>
  <r>
    <x v="3"/>
    <d v="1991-08-18T00:00:00"/>
    <m/>
    <n v="30"/>
    <n v="1"/>
    <n v="40"/>
    <x v="11"/>
    <n v="2"/>
    <x v="0"/>
    <n v="149"/>
    <n v="7"/>
    <n v="40"/>
    <n v="201"/>
    <n v="7"/>
    <n v="40"/>
    <n v="350"/>
    <n v="14"/>
    <n v="80"/>
    <s v="Lost 52 runs"/>
    <x v="0"/>
    <m/>
    <m/>
    <m/>
    <n v="1"/>
    <n v="14"/>
    <m/>
    <m/>
  </r>
  <r>
    <x v="3"/>
    <d v="1991-09-01T00:00:00"/>
    <m/>
    <n v="31"/>
    <n v="1"/>
    <n v="40"/>
    <x v="13"/>
    <n v="1"/>
    <x v="5"/>
    <n v="254"/>
    <n v="5"/>
    <n v="40"/>
    <n v="198"/>
    <n v="8"/>
    <n v="40"/>
    <n v="452"/>
    <n v="13"/>
    <n v="80"/>
    <s v="Won 56 runs"/>
    <x v="1"/>
    <m/>
    <m/>
    <m/>
    <m/>
    <n v="13"/>
    <m/>
    <m/>
  </r>
  <r>
    <x v="3"/>
    <d v="1991-09-08T00:00:00"/>
    <m/>
    <n v="32"/>
    <n v="1"/>
    <n v="32"/>
    <x v="11"/>
    <n v="1"/>
    <x v="2"/>
    <n v="99"/>
    <n v="10"/>
    <n v="27"/>
    <n v="17"/>
    <n v="6"/>
    <n v="6.1666666666666599"/>
    <n v="116"/>
    <n v="16"/>
    <n v="33.166666666666657"/>
    <s v="Won 82 runs"/>
    <x v="1"/>
    <m/>
    <m/>
    <m/>
    <m/>
    <n v="16"/>
    <m/>
    <m/>
  </r>
  <r>
    <x v="4"/>
    <d v="1992-05-03T00:00:00"/>
    <m/>
    <n v="33"/>
    <n v="1"/>
    <s v="T"/>
    <x v="14"/>
    <n v="2"/>
    <x v="4"/>
    <n v="87"/>
    <n v="4"/>
    <n v="22.1666666666666"/>
    <n v="84"/>
    <n v="10"/>
    <n v="38.3333333333333"/>
    <n v="171"/>
    <n v="14"/>
    <n v="60.499999999999901"/>
    <s v="Won 6 wickets"/>
    <x v="1"/>
    <m/>
    <m/>
    <m/>
    <m/>
    <n v="14"/>
    <m/>
    <m/>
  </r>
  <r>
    <x v="4"/>
    <d v="1992-05-10T00:00:00"/>
    <m/>
    <n v="34"/>
    <n v="1"/>
    <n v="35"/>
    <x v="6"/>
    <n v="1"/>
    <x v="2"/>
    <n v="246"/>
    <n v="3"/>
    <n v="35"/>
    <n v="223"/>
    <n v="7"/>
    <n v="35"/>
    <n v="469"/>
    <n v="10"/>
    <n v="70"/>
    <s v="Won 23 runs"/>
    <x v="1"/>
    <m/>
    <m/>
    <m/>
    <m/>
    <n v="10"/>
    <m/>
    <m/>
  </r>
  <r>
    <x v="4"/>
    <d v="1992-05-17T00:00:00"/>
    <m/>
    <n v="35"/>
    <n v="1"/>
    <n v="35"/>
    <x v="6"/>
    <n v="2"/>
    <x v="3"/>
    <n v="148"/>
    <n v="5"/>
    <n v="32.8333333333333"/>
    <n v="146"/>
    <n v="6"/>
    <n v="35"/>
    <n v="294"/>
    <n v="11"/>
    <n v="67.8333333333333"/>
    <s v="Won 5 wickets"/>
    <x v="1"/>
    <m/>
    <m/>
    <m/>
    <m/>
    <n v="11"/>
    <m/>
    <m/>
  </r>
  <r>
    <x v="4"/>
    <d v="1992-05-24T00:00:00"/>
    <m/>
    <n v="36"/>
    <n v="1"/>
    <n v="40"/>
    <x v="6"/>
    <n v="2"/>
    <x v="0"/>
    <n v="119"/>
    <n v="10"/>
    <n v="29.5"/>
    <n v="263"/>
    <n v="6"/>
    <n v="40"/>
    <n v="382"/>
    <n v="16"/>
    <n v="69.5"/>
    <s v="Lost 144 runs"/>
    <x v="0"/>
    <m/>
    <m/>
    <m/>
    <n v="1"/>
    <n v="16"/>
    <m/>
    <m/>
  </r>
  <r>
    <x v="4"/>
    <d v="1992-05-31T00:00:00"/>
    <m/>
    <n v="37"/>
    <n v="1"/>
    <s v="T"/>
    <x v="15"/>
    <n v="1"/>
    <x v="4"/>
    <n v="110"/>
    <n v="9"/>
    <n v="26.8333333333333"/>
    <n v="112"/>
    <n v="5"/>
    <n v="26.8333333333333"/>
    <n v="222"/>
    <n v="14"/>
    <n v="53.6666666666666"/>
    <s v="Lost 5 wickets"/>
    <x v="0"/>
    <m/>
    <m/>
    <m/>
    <n v="1"/>
    <n v="14"/>
    <m/>
    <m/>
  </r>
  <r>
    <x v="4"/>
    <d v="1992-06-14T00:00:00"/>
    <m/>
    <n v="38"/>
    <n v="1"/>
    <n v="35"/>
    <x v="0"/>
    <n v="2"/>
    <x v="0"/>
    <n v="90"/>
    <n v="10"/>
    <n v="35"/>
    <n v="181"/>
    <n v="5"/>
    <n v="35"/>
    <n v="271"/>
    <n v="15"/>
    <n v="70"/>
    <s v="Lost 91 runs"/>
    <x v="0"/>
    <m/>
    <m/>
    <m/>
    <n v="1"/>
    <n v="15"/>
    <m/>
    <m/>
  </r>
  <r>
    <x v="4"/>
    <d v="1992-06-21T00:00:00"/>
    <m/>
    <n v="39"/>
    <n v="1"/>
    <n v="35"/>
    <x v="6"/>
    <n v="1"/>
    <x v="2"/>
    <n v="151"/>
    <n v="6"/>
    <n v="35"/>
    <n v="143"/>
    <n v="11"/>
    <n v="32.3333333333333"/>
    <n v="294"/>
    <n v="17"/>
    <n v="67.3333333333333"/>
    <s v="Won 8 runs"/>
    <x v="1"/>
    <m/>
    <m/>
    <m/>
    <m/>
    <n v="17"/>
    <m/>
    <m/>
  </r>
  <r>
    <x v="4"/>
    <d v="1992-06-28T00:00:00"/>
    <m/>
    <n v="40"/>
    <n v="1"/>
    <n v="40"/>
    <x v="13"/>
    <n v="1"/>
    <x v="5"/>
    <n v="148"/>
    <n v="9"/>
    <n v="37"/>
    <n v="93"/>
    <n v="10"/>
    <n v="28.1666666666666"/>
    <n v="241"/>
    <n v="19"/>
    <n v="65.1666666666666"/>
    <s v="Won 55 runs"/>
    <x v="1"/>
    <m/>
    <m/>
    <m/>
    <m/>
    <n v="19"/>
    <m/>
    <m/>
  </r>
  <r>
    <x v="4"/>
    <d v="1992-07-05T00:00:00"/>
    <m/>
    <n v="41"/>
    <n v="1"/>
    <n v="35"/>
    <x v="16"/>
    <n v="1"/>
    <x v="3"/>
    <n v="118"/>
    <n v="7"/>
    <n v="35"/>
    <n v="108"/>
    <n v="10"/>
    <n v="35"/>
    <n v="226"/>
    <n v="17"/>
    <n v="70"/>
    <s v="Won 10 runs"/>
    <x v="1"/>
    <m/>
    <m/>
    <m/>
    <m/>
    <n v="17"/>
    <m/>
    <m/>
  </r>
  <r>
    <x v="4"/>
    <d v="1992-07-12T00:00:00"/>
    <m/>
    <n v="42"/>
    <n v="1"/>
    <n v="35"/>
    <x v="17"/>
    <n v="2"/>
    <x v="0"/>
    <n v="147"/>
    <n v="7"/>
    <n v="35"/>
    <n v="147"/>
    <n v="9"/>
    <n v="35"/>
    <n v="294"/>
    <n v="16"/>
    <n v="70"/>
    <s v="Tied"/>
    <x v="0"/>
    <m/>
    <m/>
    <n v="1"/>
    <m/>
    <n v="16"/>
    <m/>
    <m/>
  </r>
  <r>
    <x v="4"/>
    <d v="1992-07-19T00:00:00"/>
    <m/>
    <n v="43"/>
    <n v="1"/>
    <n v="35"/>
    <x v="6"/>
    <n v="1"/>
    <x v="5"/>
    <n v="121"/>
    <n v="9"/>
    <n v="30.1666666666666"/>
    <n v="122"/>
    <n v="5"/>
    <n v="33.1666666666666"/>
    <n v="243"/>
    <n v="14"/>
    <n v="63.333333333333201"/>
    <s v="Lost 5 wickets"/>
    <x v="0"/>
    <m/>
    <m/>
    <m/>
    <n v="1"/>
    <n v="14"/>
    <m/>
    <m/>
  </r>
  <r>
    <x v="4"/>
    <d v="1992-08-02T00:00:00"/>
    <m/>
    <n v="44"/>
    <n v="1"/>
    <n v="35"/>
    <x v="18"/>
    <n v="2"/>
    <x v="1"/>
    <n v="111"/>
    <n v="7"/>
    <n v="30"/>
    <n v="110"/>
    <n v="9"/>
    <n v="26"/>
    <n v="221"/>
    <n v="16"/>
    <n v="56"/>
    <s v="Won 2 wickets"/>
    <x v="1"/>
    <m/>
    <m/>
    <m/>
    <m/>
    <n v="16"/>
    <m/>
    <m/>
  </r>
  <r>
    <x v="4"/>
    <d v="1992-08-16T00:00:00"/>
    <m/>
    <n v="45"/>
    <n v="1"/>
    <n v="35"/>
    <x v="6"/>
    <n v="1"/>
    <x v="6"/>
    <n v="97"/>
    <n v="10"/>
    <n v="35"/>
    <n v="96"/>
    <n v="8"/>
    <n v="35"/>
    <n v="193"/>
    <n v="18"/>
    <n v="70"/>
    <s v="Won 1 run"/>
    <x v="1"/>
    <m/>
    <m/>
    <m/>
    <m/>
    <n v="18"/>
    <m/>
    <m/>
  </r>
  <r>
    <x v="4"/>
    <d v="1992-08-30T00:00:00"/>
    <m/>
    <n v="46"/>
    <n v="1"/>
    <n v="20"/>
    <x v="19"/>
    <n v="1"/>
    <x v="7"/>
    <n v="114"/>
    <n v="7"/>
    <n v="20"/>
    <n v="86"/>
    <n v="9"/>
    <n v="20"/>
    <n v="200"/>
    <n v="16"/>
    <n v="40"/>
    <s v="Won 28 runs"/>
    <x v="1"/>
    <m/>
    <m/>
    <m/>
    <m/>
    <n v="16"/>
    <m/>
    <m/>
  </r>
  <r>
    <x v="4"/>
    <d v="1992-08-30T00:00:00"/>
    <m/>
    <n v="47"/>
    <n v="1"/>
    <n v="20"/>
    <x v="19"/>
    <n v="1"/>
    <x v="5"/>
    <n v="124"/>
    <n v="2"/>
    <n v="20"/>
    <n v="95"/>
    <n v="5"/>
    <n v="20"/>
    <n v="219"/>
    <n v="7"/>
    <n v="40"/>
    <s v="Won 29 runs"/>
    <x v="1"/>
    <m/>
    <m/>
    <m/>
    <m/>
    <n v="7"/>
    <m/>
    <m/>
  </r>
  <r>
    <x v="4"/>
    <d v="1992-09-06T00:00:00"/>
    <m/>
    <n v="48"/>
    <n v="1"/>
    <n v="35"/>
    <x v="14"/>
    <n v="1"/>
    <x v="1"/>
    <n v="82"/>
    <n v="9"/>
    <n v="35"/>
    <n v="83"/>
    <n v="3"/>
    <n v="25"/>
    <n v="165"/>
    <n v="12"/>
    <n v="60"/>
    <s v="Lost 7 wickets"/>
    <x v="0"/>
    <m/>
    <m/>
    <m/>
    <n v="1"/>
    <n v="12"/>
    <m/>
    <m/>
  </r>
  <r>
    <x v="5"/>
    <d v="1993-04-25T00:00:00"/>
    <m/>
    <n v="49"/>
    <n v="1"/>
    <n v="35"/>
    <x v="6"/>
    <n v="1"/>
    <x v="8"/>
    <n v="98"/>
    <n v="8"/>
    <n v="31"/>
    <n v="99"/>
    <n v="8"/>
    <n v="31"/>
    <n v="197"/>
    <n v="16"/>
    <n v="62"/>
    <s v="Lost 1 wicket"/>
    <x v="0"/>
    <m/>
    <m/>
    <m/>
    <n v="1"/>
    <n v="16"/>
    <m/>
    <m/>
  </r>
  <r>
    <x v="5"/>
    <d v="1993-05-02T00:00:00"/>
    <m/>
    <n v="50"/>
    <n v="1"/>
    <n v="40"/>
    <x v="6"/>
    <n v="1"/>
    <x v="2"/>
    <n v="223"/>
    <n v="6"/>
    <n v="40"/>
    <n v="110"/>
    <n v="9"/>
    <n v="25"/>
    <n v="333"/>
    <n v="15"/>
    <n v="65"/>
    <s v="Won 113 runs"/>
    <x v="1"/>
    <m/>
    <m/>
    <m/>
    <m/>
    <n v="15"/>
    <m/>
    <m/>
  </r>
  <r>
    <x v="5"/>
    <d v="1993-05-09T00:00:00"/>
    <m/>
    <n v="51"/>
    <n v="1"/>
    <n v="35"/>
    <x v="20"/>
    <n v="1"/>
    <x v="3"/>
    <n v="111"/>
    <n v="8"/>
    <n v="35"/>
    <n v="29"/>
    <n v="9"/>
    <n v="15"/>
    <n v="140"/>
    <n v="17"/>
    <n v="50"/>
    <s v="Won 82 runs"/>
    <x v="1"/>
    <m/>
    <m/>
    <m/>
    <m/>
    <n v="17"/>
    <m/>
    <m/>
  </r>
  <r>
    <x v="5"/>
    <d v="1993-05-23T00:00:00"/>
    <m/>
    <n v="52"/>
    <n v="1"/>
    <n v="35"/>
    <x v="6"/>
    <n v="2"/>
    <x v="0"/>
    <n v="135"/>
    <n v="6"/>
    <n v="33.1666666666666"/>
    <n v="134"/>
    <n v="10"/>
    <n v="35"/>
    <n v="269"/>
    <n v="16"/>
    <n v="68.1666666666666"/>
    <s v="Won 4 wickets"/>
    <x v="1"/>
    <m/>
    <m/>
    <m/>
    <m/>
    <n v="16"/>
    <m/>
    <m/>
  </r>
  <r>
    <x v="5"/>
    <d v="1993-06-05T00:00:00"/>
    <m/>
    <n v="53"/>
    <n v="1"/>
    <s v="T"/>
    <x v="21"/>
    <n v="1"/>
    <x v="6"/>
    <n v="129"/>
    <n v="7"/>
    <n v="50"/>
    <n v="130"/>
    <n v="8"/>
    <n v="41"/>
    <n v="259"/>
    <n v="15"/>
    <n v="91"/>
    <s v="Lost 2 wickets"/>
    <x v="0"/>
    <m/>
    <m/>
    <m/>
    <n v="1"/>
    <n v="15"/>
    <m/>
    <m/>
  </r>
  <r>
    <x v="5"/>
    <d v="1993-06-13T00:00:00"/>
    <m/>
    <n v="54"/>
    <n v="1"/>
    <n v="35"/>
    <x v="6"/>
    <n v="1"/>
    <x v="9"/>
    <n v="160"/>
    <n v="8"/>
    <n v="35"/>
    <n v="140"/>
    <n v="11"/>
    <n v="34.5"/>
    <n v="300"/>
    <n v="19"/>
    <n v="69.5"/>
    <s v="Won 20 runs"/>
    <x v="1"/>
    <m/>
    <m/>
    <m/>
    <m/>
    <n v="19"/>
    <m/>
    <m/>
  </r>
  <r>
    <x v="5"/>
    <d v="1993-06-19T00:00:00"/>
    <m/>
    <n v="55"/>
    <n v="1"/>
    <s v="T"/>
    <x v="19"/>
    <n v="1"/>
    <x v="5"/>
    <n v="135"/>
    <n v="7"/>
    <n v="44"/>
    <n v="48"/>
    <n v="10"/>
    <n v="28.5"/>
    <n v="183"/>
    <n v="17"/>
    <n v="72.5"/>
    <s v="Won 87 runs"/>
    <x v="1"/>
    <m/>
    <m/>
    <m/>
    <m/>
    <n v="17"/>
    <m/>
    <m/>
  </r>
  <r>
    <x v="5"/>
    <d v="1993-06-27T00:00:00"/>
    <m/>
    <n v="56"/>
    <n v="1"/>
    <n v="35"/>
    <x v="22"/>
    <n v="2"/>
    <x v="9"/>
    <n v="82"/>
    <n v="8"/>
    <n v="34.1666666666666"/>
    <n v="81"/>
    <n v="9"/>
    <n v="35"/>
    <n v="163"/>
    <n v="17"/>
    <n v="69.1666666666666"/>
    <s v="Won 2 wickets"/>
    <x v="1"/>
    <m/>
    <m/>
    <m/>
    <m/>
    <n v="17"/>
    <m/>
    <m/>
  </r>
  <r>
    <x v="5"/>
    <d v="1993-07-04T00:00:00"/>
    <m/>
    <n v="57"/>
    <n v="1"/>
    <n v="35"/>
    <x v="6"/>
    <n v="1"/>
    <x v="0"/>
    <n v="165"/>
    <n v="5"/>
    <n v="35"/>
    <n v="136"/>
    <n v="10"/>
    <n v="34"/>
    <n v="301"/>
    <n v="15"/>
    <n v="69"/>
    <s v="Won 29 runs"/>
    <x v="1"/>
    <m/>
    <m/>
    <m/>
    <m/>
    <n v="15"/>
    <m/>
    <m/>
  </r>
  <r>
    <x v="5"/>
    <d v="1993-07-11T00:00:00"/>
    <m/>
    <n v="58"/>
    <n v="1"/>
    <n v="40"/>
    <x v="6"/>
    <n v="1"/>
    <x v="10"/>
    <n v="93"/>
    <n v="10"/>
    <n v="33.3333333333333"/>
    <n v="94"/>
    <n v="7"/>
    <n v="30.6666666666666"/>
    <n v="187"/>
    <n v="17"/>
    <n v="63.999999999999901"/>
    <s v="Lost 3 wickets"/>
    <x v="0"/>
    <m/>
    <m/>
    <m/>
    <n v="1"/>
    <n v="17"/>
    <m/>
    <m/>
  </r>
  <r>
    <x v="5"/>
    <d v="1993-07-18T00:00:00"/>
    <m/>
    <n v="59"/>
    <n v="1"/>
    <s v="T"/>
    <x v="15"/>
    <n v="2"/>
    <x v="4"/>
    <n v="85"/>
    <n v="1"/>
    <n v="17"/>
    <n v="84"/>
    <n v="8"/>
    <n v="30.3333333333333"/>
    <n v="169"/>
    <n v="9"/>
    <n v="47.3333333333333"/>
    <s v="Won 9 wickets"/>
    <x v="1"/>
    <m/>
    <m/>
    <m/>
    <m/>
    <n v="9"/>
    <m/>
    <m/>
  </r>
  <r>
    <x v="5"/>
    <d v="1993-07-25T00:00:00"/>
    <m/>
    <n v="60"/>
    <n v="1"/>
    <n v="40"/>
    <x v="6"/>
    <n v="2"/>
    <x v="5"/>
    <n v="162"/>
    <n v="9"/>
    <n v="39.5"/>
    <n v="160"/>
    <n v="8"/>
    <n v="40"/>
    <n v="322"/>
    <n v="17"/>
    <n v="79.5"/>
    <s v="Won 1 wicket"/>
    <x v="1"/>
    <m/>
    <m/>
    <m/>
    <m/>
    <n v="17"/>
    <m/>
    <m/>
  </r>
  <r>
    <x v="5"/>
    <d v="1993-08-01T00:00:00"/>
    <m/>
    <n v="61"/>
    <n v="1"/>
    <n v="40"/>
    <x v="6"/>
    <n v="1"/>
    <x v="3"/>
    <n v="165"/>
    <n v="7"/>
    <n v="40"/>
    <n v="55"/>
    <n v="11"/>
    <n v="23.1666666666666"/>
    <n v="220"/>
    <n v="18"/>
    <n v="63.1666666666666"/>
    <s v="Won 110 runs"/>
    <x v="1"/>
    <m/>
    <m/>
    <m/>
    <m/>
    <n v="18"/>
    <m/>
    <m/>
  </r>
  <r>
    <x v="5"/>
    <d v="1993-08-08T00:00:00"/>
    <m/>
    <n v="62"/>
    <n v="1"/>
    <n v="35"/>
    <x v="0"/>
    <n v="1"/>
    <x v="0"/>
    <n v="96"/>
    <n v="9"/>
    <n v="31.1666666666666"/>
    <n v="97"/>
    <n v="5"/>
    <n v="24.8333333333333"/>
    <n v="193"/>
    <n v="14"/>
    <n v="55.999999999999901"/>
    <s v="Lost 5 wickets"/>
    <x v="0"/>
    <m/>
    <m/>
    <m/>
    <n v="1"/>
    <n v="14"/>
    <m/>
    <m/>
  </r>
  <r>
    <x v="5"/>
    <d v="1993-08-15T00:00:00"/>
    <m/>
    <n v="63"/>
    <n v="1"/>
    <n v="40"/>
    <x v="6"/>
    <n v="1"/>
    <x v="6"/>
    <n v="214"/>
    <n v="6"/>
    <n v="40"/>
    <n v="104"/>
    <n v="10"/>
    <n v="31.5"/>
    <n v="318"/>
    <n v="16"/>
    <n v="71.5"/>
    <s v="Won 110 runs"/>
    <x v="1"/>
    <m/>
    <m/>
    <m/>
    <m/>
    <n v="16"/>
    <m/>
    <m/>
  </r>
  <r>
    <x v="5"/>
    <d v="1993-08-22T00:00:00"/>
    <m/>
    <n v="64"/>
    <n v="1"/>
    <n v="35"/>
    <x v="6"/>
    <n v="1"/>
    <x v="2"/>
    <n v="72"/>
    <n v="9"/>
    <n v="25.5"/>
    <n v="45"/>
    <n v="9"/>
    <n v="21.8333333333333"/>
    <n v="117"/>
    <n v="18"/>
    <n v="47.3333333333333"/>
    <s v="Won 27 runs"/>
    <x v="1"/>
    <m/>
    <m/>
    <m/>
    <m/>
    <n v="18"/>
    <m/>
    <m/>
  </r>
  <r>
    <x v="5"/>
    <d v="1993-08-29T00:00:00"/>
    <m/>
    <n v="65"/>
    <n v="1"/>
    <n v="20"/>
    <x v="19"/>
    <n v="2"/>
    <x v="7"/>
    <n v="103"/>
    <n v="2"/>
    <n v="10.8333333333333"/>
    <n v="102"/>
    <n v="8"/>
    <n v="20"/>
    <n v="205"/>
    <n v="10"/>
    <n v="30.8333333333333"/>
    <s v="Won 8 wickets"/>
    <x v="1"/>
    <m/>
    <m/>
    <m/>
    <m/>
    <n v="10"/>
    <m/>
    <m/>
  </r>
  <r>
    <x v="5"/>
    <d v="1993-08-29T00:00:00"/>
    <m/>
    <n v="66"/>
    <n v="1"/>
    <n v="20"/>
    <x v="19"/>
    <n v="2"/>
    <x v="5"/>
    <n v="112"/>
    <n v="10"/>
    <n v="17.8333333333333"/>
    <n v="130"/>
    <n v="8"/>
    <n v="20"/>
    <n v="242"/>
    <n v="18"/>
    <n v="37.8333333333333"/>
    <s v="Lost 18 runs"/>
    <x v="0"/>
    <m/>
    <m/>
    <m/>
    <n v="1"/>
    <n v="18"/>
    <m/>
    <m/>
  </r>
  <r>
    <x v="5"/>
    <d v="1993-09-05T00:00:00"/>
    <m/>
    <n v="67"/>
    <n v="1"/>
    <s v="T"/>
    <x v="6"/>
    <n v="1"/>
    <x v="4"/>
    <n v="235"/>
    <n v="9"/>
    <n v="35"/>
    <n v="239"/>
    <n v="0"/>
    <n v="37.8333333333333"/>
    <n v="474"/>
    <n v="9"/>
    <n v="72.8333333333333"/>
    <s v="Lost 10 wickets"/>
    <x v="0"/>
    <m/>
    <m/>
    <m/>
    <n v="1"/>
    <n v="9"/>
    <m/>
    <m/>
  </r>
  <r>
    <x v="5"/>
    <d v="1993-09-19T00:00:00"/>
    <m/>
    <n v="68"/>
    <n v="1"/>
    <s v="T"/>
    <x v="3"/>
    <n v="2"/>
    <x v="10"/>
    <n v="132"/>
    <n v="4"/>
    <n v="35.5"/>
    <n v="128"/>
    <n v="10"/>
    <n v="40.3333333333333"/>
    <n v="260"/>
    <n v="14"/>
    <n v="75.8333333333333"/>
    <s v="Won 4 wickets"/>
    <x v="1"/>
    <m/>
    <m/>
    <m/>
    <m/>
    <n v="14"/>
    <m/>
    <m/>
  </r>
  <r>
    <x v="6"/>
    <d v="1994-04-24T00:00:00"/>
    <m/>
    <n v="69"/>
    <n v="1"/>
    <n v="35"/>
    <x v="6"/>
    <n v="2"/>
    <x v="8"/>
    <n v="72"/>
    <n v="3"/>
    <n v="18"/>
    <n v="68"/>
    <n v="10"/>
    <n v="27"/>
    <n v="140"/>
    <n v="13"/>
    <n v="45"/>
    <s v="Won 7 wickets"/>
    <x v="1"/>
    <m/>
    <m/>
    <m/>
    <m/>
    <n v="13"/>
    <m/>
    <m/>
  </r>
  <r>
    <x v="6"/>
    <d v="1994-05-08T00:00:00"/>
    <m/>
    <n v="70"/>
    <n v="1"/>
    <s v="T"/>
    <x v="3"/>
    <n v="1"/>
    <x v="10"/>
    <n v="133"/>
    <n v="10"/>
    <n v="34"/>
    <n v="88"/>
    <n v="10"/>
    <n v="32"/>
    <n v="221"/>
    <n v="20"/>
    <n v="66"/>
    <s v="Won 45 runs"/>
    <x v="1"/>
    <m/>
    <m/>
    <m/>
    <m/>
    <n v="20"/>
    <m/>
    <m/>
  </r>
  <r>
    <x v="6"/>
    <d v="1994-05-15T00:00:00"/>
    <m/>
    <n v="71"/>
    <n v="1"/>
    <n v="35"/>
    <x v="0"/>
    <n v="1"/>
    <x v="0"/>
    <n v="69"/>
    <n v="10"/>
    <n v="28.5"/>
    <n v="71"/>
    <n v="4"/>
    <n v="22.6666666666666"/>
    <n v="140"/>
    <n v="14"/>
    <n v="51.1666666666666"/>
    <s v="Lost 6 wickets"/>
    <x v="0"/>
    <m/>
    <m/>
    <m/>
    <n v="1"/>
    <n v="14"/>
    <m/>
    <m/>
  </r>
  <r>
    <x v="6"/>
    <d v="1994-05-22T00:00:00"/>
    <m/>
    <n v="72"/>
    <n v="1"/>
    <s v="T"/>
    <x v="6"/>
    <n v="2"/>
    <x v="2"/>
    <n v="109"/>
    <n v="6"/>
    <n v="39.5"/>
    <n v="32"/>
    <n v="7"/>
    <n v="12.1666666666666"/>
    <n v="141"/>
    <n v="13"/>
    <n v="51.6666666666666"/>
    <s v="Abandoned"/>
    <x v="0"/>
    <m/>
    <n v="1"/>
    <m/>
    <m/>
    <n v="13"/>
    <m/>
    <m/>
  </r>
  <r>
    <x v="6"/>
    <d v="1994-05-29T00:00:00"/>
    <m/>
    <n v="73"/>
    <n v="1"/>
    <s v="T"/>
    <x v="6"/>
    <n v="2"/>
    <x v="11"/>
    <n v="50"/>
    <n v="5"/>
    <n v="35"/>
    <n v="196"/>
    <n v="5"/>
    <n v="43"/>
    <n v="246"/>
    <n v="10"/>
    <n v="78"/>
    <s v="Drawn"/>
    <x v="0"/>
    <n v="1"/>
    <m/>
    <m/>
    <m/>
    <n v="10"/>
    <m/>
    <m/>
  </r>
  <r>
    <x v="6"/>
    <d v="1994-06-05T00:00:00"/>
    <m/>
    <n v="74"/>
    <n v="1"/>
    <s v="T"/>
    <x v="23"/>
    <n v="2"/>
    <x v="12"/>
    <n v="185"/>
    <n v="5"/>
    <n v="45.3333333333333"/>
    <n v="184"/>
    <n v="9"/>
    <n v="45.3333333333333"/>
    <n v="369"/>
    <n v="14"/>
    <n v="90.6666666666666"/>
    <s v="Won 5 wickets"/>
    <x v="1"/>
    <m/>
    <m/>
    <m/>
    <m/>
    <n v="14"/>
    <m/>
    <m/>
  </r>
  <r>
    <x v="6"/>
    <d v="1994-06-12T00:00:00"/>
    <m/>
    <n v="75"/>
    <n v="1"/>
    <n v="35"/>
    <x v="14"/>
    <n v="1"/>
    <x v="9"/>
    <n v="196"/>
    <n v="8"/>
    <n v="35"/>
    <n v="71"/>
    <n v="9"/>
    <n v="27.3333333333333"/>
    <n v="267"/>
    <n v="17"/>
    <n v="62.3333333333333"/>
    <s v="Won 125 runs"/>
    <x v="1"/>
    <m/>
    <m/>
    <m/>
    <m/>
    <n v="17"/>
    <m/>
    <m/>
  </r>
  <r>
    <x v="6"/>
    <d v="1994-06-18T00:00:00"/>
    <m/>
    <n v="76"/>
    <n v="1"/>
    <s v="T"/>
    <x v="19"/>
    <n v="2"/>
    <x v="5"/>
    <n v="172"/>
    <n v="6"/>
    <n v="37.8333333333333"/>
    <n v="171"/>
    <n v="9"/>
    <n v="41"/>
    <n v="343"/>
    <n v="15"/>
    <n v="78.8333333333333"/>
    <s v="Won 4 wickets"/>
    <x v="1"/>
    <m/>
    <m/>
    <m/>
    <m/>
    <n v="15"/>
    <m/>
    <m/>
  </r>
  <r>
    <x v="6"/>
    <d v="1994-06-25T00:00:00"/>
    <m/>
    <n v="77"/>
    <n v="1"/>
    <s v="T"/>
    <x v="21"/>
    <n v="1"/>
    <x v="6"/>
    <n v="147"/>
    <n v="6"/>
    <n v="48.3333333333333"/>
    <n v="66"/>
    <n v="9"/>
    <n v="39"/>
    <n v="213"/>
    <n v="15"/>
    <n v="87.3333333333333"/>
    <s v="Drawn"/>
    <x v="0"/>
    <n v="1"/>
    <m/>
    <m/>
    <m/>
    <n v="15"/>
    <m/>
    <m/>
  </r>
  <r>
    <x v="6"/>
    <d v="1994-07-03T00:00:00"/>
    <m/>
    <n v="78"/>
    <n v="1"/>
    <n v="40"/>
    <x v="6"/>
    <n v="1"/>
    <x v="0"/>
    <n v="181"/>
    <n v="9"/>
    <n v="40"/>
    <n v="170"/>
    <n v="10"/>
    <n v="39.5"/>
    <n v="351"/>
    <n v="19"/>
    <n v="79.5"/>
    <s v="Won 11 runs"/>
    <x v="1"/>
    <m/>
    <m/>
    <m/>
    <m/>
    <n v="19"/>
    <m/>
    <m/>
  </r>
  <r>
    <x v="6"/>
    <d v="1994-07-10T00:00:00"/>
    <m/>
    <n v="79"/>
    <n v="1"/>
    <s v="T"/>
    <x v="6"/>
    <n v="1"/>
    <x v="10"/>
    <n v="150"/>
    <n v="5"/>
    <n v="38"/>
    <n v="152"/>
    <n v="7"/>
    <n v="30.1666666666666"/>
    <n v="302"/>
    <n v="12"/>
    <n v="68.1666666666666"/>
    <s v="Lost 3 wickets"/>
    <x v="0"/>
    <m/>
    <m/>
    <m/>
    <n v="1"/>
    <n v="12"/>
    <m/>
    <m/>
  </r>
  <r>
    <x v="6"/>
    <d v="1994-07-24T00:00:00"/>
    <m/>
    <n v="80"/>
    <n v="1"/>
    <n v="35"/>
    <x v="6"/>
    <n v="1"/>
    <x v="5"/>
    <n v="124"/>
    <n v="10"/>
    <n v="33"/>
    <n v="125"/>
    <n v="4"/>
    <n v="20.3333333333333"/>
    <n v="249"/>
    <n v="14"/>
    <n v="53.3333333333333"/>
    <s v="Lost 6 wickets"/>
    <x v="0"/>
    <m/>
    <m/>
    <m/>
    <n v="1"/>
    <n v="14"/>
    <m/>
    <m/>
  </r>
  <r>
    <x v="6"/>
    <d v="1994-07-31T00:00:00"/>
    <m/>
    <n v="81"/>
    <n v="1"/>
    <s v="T"/>
    <x v="6"/>
    <n v="1"/>
    <x v="4"/>
    <n v="256"/>
    <n v="5"/>
    <n v="39"/>
    <n v="116"/>
    <n v="10"/>
    <n v="23.8333333333333"/>
    <n v="372"/>
    <n v="15"/>
    <n v="62.8333333333333"/>
    <s v="Won 140 runs"/>
    <x v="1"/>
    <m/>
    <m/>
    <m/>
    <m/>
    <n v="15"/>
    <m/>
    <m/>
  </r>
  <r>
    <x v="6"/>
    <d v="1994-08-07T00:00:00"/>
    <m/>
    <n v="82"/>
    <n v="1"/>
    <n v="40"/>
    <x v="24"/>
    <n v="2"/>
    <x v="11"/>
    <n v="147"/>
    <n v="6"/>
    <n v="28.6666666666666"/>
    <n v="146"/>
    <n v="10"/>
    <n v="36.6666666666666"/>
    <n v="293"/>
    <n v="16"/>
    <n v="65.333333333333201"/>
    <s v="Won 4 wickets"/>
    <x v="1"/>
    <m/>
    <m/>
    <m/>
    <m/>
    <n v="16"/>
    <m/>
    <m/>
  </r>
  <r>
    <x v="6"/>
    <d v="1994-08-14T00:00:00"/>
    <m/>
    <n v="83"/>
    <n v="1"/>
    <n v="40"/>
    <x v="6"/>
    <n v="1"/>
    <x v="6"/>
    <n v="88"/>
    <n v="10"/>
    <n v="29.8333333333333"/>
    <n v="90"/>
    <n v="6"/>
    <n v="29.6666666666666"/>
    <n v="178"/>
    <n v="16"/>
    <n v="59.499999999999901"/>
    <s v="Lost 4 wickets"/>
    <x v="0"/>
    <m/>
    <m/>
    <m/>
    <n v="1"/>
    <n v="16"/>
    <m/>
    <m/>
  </r>
  <r>
    <x v="6"/>
    <d v="1994-08-21T00:00:00"/>
    <m/>
    <n v="84"/>
    <n v="1"/>
    <s v="T"/>
    <x v="6"/>
    <n v="1"/>
    <x v="2"/>
    <n v="179"/>
    <n v="10"/>
    <n v="39.5"/>
    <n v="137"/>
    <n v="11"/>
    <n v="30.8333333333333"/>
    <n v="316"/>
    <n v="21"/>
    <n v="70.3333333333333"/>
    <s v="Won 42 runs"/>
    <x v="1"/>
    <m/>
    <m/>
    <m/>
    <m/>
    <n v="21"/>
    <m/>
    <m/>
  </r>
  <r>
    <x v="6"/>
    <d v="1994-08-28T00:00:00"/>
    <m/>
    <n v="85"/>
    <n v="1"/>
    <n v="20"/>
    <x v="19"/>
    <n v="1"/>
    <x v="10"/>
    <n v="140"/>
    <n v="4"/>
    <n v="20"/>
    <n v="126"/>
    <n v="4"/>
    <n v="20"/>
    <n v="266"/>
    <n v="8"/>
    <n v="40"/>
    <s v="Won 14 runs"/>
    <x v="1"/>
    <m/>
    <m/>
    <m/>
    <m/>
    <n v="8"/>
    <m/>
    <m/>
  </r>
  <r>
    <x v="6"/>
    <d v="1994-08-28T00:00:00"/>
    <m/>
    <n v="86"/>
    <n v="1"/>
    <n v="20"/>
    <x v="19"/>
    <n v="2"/>
    <x v="5"/>
    <n v="111"/>
    <n v="10"/>
    <n v="19.6666666666666"/>
    <n v="115"/>
    <n v="9"/>
    <n v="20"/>
    <n v="226"/>
    <n v="19"/>
    <n v="39.6666666666666"/>
    <s v="Lost 4 runs"/>
    <x v="0"/>
    <m/>
    <m/>
    <m/>
    <n v="1"/>
    <n v="19"/>
    <m/>
    <m/>
  </r>
  <r>
    <x v="6"/>
    <d v="1994-09-04T00:00:00"/>
    <m/>
    <n v="87"/>
    <n v="1"/>
    <s v="T"/>
    <x v="6"/>
    <n v="1"/>
    <x v="13"/>
    <n v="213"/>
    <n v="7"/>
    <n v="36.5"/>
    <n v="139"/>
    <n v="8"/>
    <n v="28.8333333333333"/>
    <n v="352"/>
    <n v="15"/>
    <n v="65.3333333333333"/>
    <s v="Won 74 runs"/>
    <x v="1"/>
    <m/>
    <m/>
    <m/>
    <m/>
    <n v="15"/>
    <m/>
    <m/>
  </r>
  <r>
    <x v="6"/>
    <d v="1994-09-18T00:00:00"/>
    <m/>
    <n v="88"/>
    <n v="1"/>
    <n v="35"/>
    <x v="3"/>
    <n v="2"/>
    <x v="0"/>
    <n v="57"/>
    <n v="4"/>
    <n v="14.5"/>
    <n v="56"/>
    <n v="9"/>
    <n v="27.5"/>
    <n v="113"/>
    <n v="13"/>
    <n v="42"/>
    <s v="Won 5 wickets"/>
    <x v="1"/>
    <m/>
    <m/>
    <m/>
    <m/>
    <n v="13"/>
    <m/>
    <m/>
  </r>
  <r>
    <x v="7"/>
    <d v="1995-04-23T00:00:00"/>
    <m/>
    <n v="89"/>
    <n v="1"/>
    <n v="35"/>
    <x v="6"/>
    <n v="1"/>
    <x v="8"/>
    <n v="199"/>
    <n v="9"/>
    <n v="34"/>
    <n v="133"/>
    <n v="9"/>
    <n v="32"/>
    <n v="332"/>
    <n v="18"/>
    <n v="66"/>
    <s v="Won 66 runs"/>
    <x v="1"/>
    <m/>
    <m/>
    <m/>
    <m/>
    <n v="18"/>
    <m/>
    <m/>
  </r>
  <r>
    <x v="7"/>
    <d v="1995-04-30T00:00:00"/>
    <m/>
    <n v="90"/>
    <n v="1"/>
    <s v="T"/>
    <x v="6"/>
    <n v="2"/>
    <x v="10"/>
    <n v="113"/>
    <n v="9"/>
    <n v="34.5"/>
    <n v="112"/>
    <n v="10"/>
    <n v="35"/>
    <n v="225"/>
    <n v="19"/>
    <n v="69.5"/>
    <s v="Won 1 wicket"/>
    <x v="1"/>
    <m/>
    <m/>
    <m/>
    <m/>
    <n v="19"/>
    <m/>
    <m/>
  </r>
  <r>
    <x v="7"/>
    <d v="1995-05-07T00:00:00"/>
    <m/>
    <n v="91"/>
    <n v="1"/>
    <n v="35"/>
    <x v="25"/>
    <n v="2"/>
    <x v="13"/>
    <n v="141"/>
    <n v="10"/>
    <n v="27"/>
    <n v="242"/>
    <n v="5"/>
    <n v="35"/>
    <n v="383"/>
    <n v="15"/>
    <n v="62"/>
    <s v="Lost 101 runs"/>
    <x v="0"/>
    <m/>
    <m/>
    <m/>
    <n v="1"/>
    <n v="15"/>
    <m/>
    <m/>
  </r>
  <r>
    <x v="7"/>
    <d v="1995-05-14T00:00:00"/>
    <m/>
    <n v="92"/>
    <n v="1"/>
    <s v="T"/>
    <x v="6"/>
    <n v="1"/>
    <x v="2"/>
    <n v="250"/>
    <n v="6"/>
    <n v="35"/>
    <n v="47"/>
    <n v="8"/>
    <n v="11.8333333333333"/>
    <n v="297"/>
    <n v="14"/>
    <n v="46.8333333333333"/>
    <s v="Won 203 runs"/>
    <x v="1"/>
    <m/>
    <m/>
    <m/>
    <m/>
    <n v="14"/>
    <m/>
    <m/>
  </r>
  <r>
    <x v="7"/>
    <d v="1995-05-21T00:00:00"/>
    <m/>
    <n v="93"/>
    <n v="1"/>
    <n v="35"/>
    <x v="6"/>
    <n v="2"/>
    <x v="0"/>
    <n v="160"/>
    <n v="10"/>
    <n v="34.8333333333333"/>
    <n v="171"/>
    <n v="7"/>
    <n v="35"/>
    <n v="331"/>
    <n v="17"/>
    <n v="69.8333333333333"/>
    <s v="Lost 11 runs"/>
    <x v="0"/>
    <m/>
    <m/>
    <m/>
    <n v="1"/>
    <n v="17"/>
    <m/>
    <m/>
  </r>
  <r>
    <x v="7"/>
    <d v="1995-05-28T00:00:00"/>
    <m/>
    <n v="94"/>
    <n v="1"/>
    <s v="T"/>
    <x v="26"/>
    <n v="1"/>
    <x v="11"/>
    <n v="142"/>
    <n v="7"/>
    <n v="37"/>
    <n v="143"/>
    <n v="5"/>
    <n v="30.1666666666666"/>
    <n v="285"/>
    <n v="12"/>
    <n v="67.1666666666666"/>
    <s v="Lost 5 wickets"/>
    <x v="0"/>
    <m/>
    <m/>
    <m/>
    <n v="1"/>
    <n v="12"/>
    <m/>
    <m/>
  </r>
  <r>
    <x v="7"/>
    <d v="1995-06-11T00:00:00"/>
    <m/>
    <n v="95"/>
    <n v="1"/>
    <n v="35"/>
    <x v="6"/>
    <n v="1"/>
    <x v="7"/>
    <n v="45"/>
    <n v="3"/>
    <n v="15"/>
    <n v="0"/>
    <n v="0"/>
    <m/>
    <n v="45"/>
    <n v="3"/>
    <n v="15"/>
    <s v="Abandoned"/>
    <x v="0"/>
    <m/>
    <n v="1"/>
    <m/>
    <m/>
    <n v="3"/>
    <m/>
    <m/>
  </r>
  <r>
    <x v="7"/>
    <d v="1995-06-17T00:00:00"/>
    <m/>
    <n v="96"/>
    <n v="1"/>
    <n v="40"/>
    <x v="19"/>
    <n v="1"/>
    <x v="5"/>
    <n v="214"/>
    <n v="8"/>
    <n v="40"/>
    <n v="126"/>
    <n v="9"/>
    <n v="32"/>
    <n v="340"/>
    <n v="17"/>
    <n v="72"/>
    <s v="Won 88 runs"/>
    <x v="1"/>
    <m/>
    <m/>
    <m/>
    <m/>
    <n v="17"/>
    <m/>
    <m/>
  </r>
  <r>
    <x v="7"/>
    <d v="1995-06-25T00:00:00"/>
    <m/>
    <n v="97"/>
    <n v="1"/>
    <s v="T"/>
    <x v="25"/>
    <n v="1"/>
    <x v="6"/>
    <n v="159"/>
    <n v="10"/>
    <n v="36"/>
    <n v="72"/>
    <n v="9"/>
    <n v="32.5"/>
    <n v="231"/>
    <n v="19"/>
    <n v="68.5"/>
    <s v="Won 87 runs"/>
    <x v="1"/>
    <m/>
    <m/>
    <m/>
    <m/>
    <n v="19"/>
    <m/>
    <m/>
  </r>
  <r>
    <x v="7"/>
    <d v="1995-07-02T00:00:00"/>
    <m/>
    <n v="98"/>
    <n v="1"/>
    <n v="40"/>
    <x v="6"/>
    <n v="1"/>
    <x v="14"/>
    <n v="164"/>
    <n v="10"/>
    <n v="39.5"/>
    <n v="92"/>
    <n v="9"/>
    <n v="24"/>
    <n v="256"/>
    <n v="19"/>
    <n v="63.5"/>
    <s v="Won 72 runs"/>
    <x v="1"/>
    <m/>
    <m/>
    <m/>
    <m/>
    <n v="19"/>
    <m/>
    <m/>
  </r>
  <r>
    <x v="7"/>
    <d v="1995-07-09T00:00:00"/>
    <m/>
    <n v="99"/>
    <n v="1"/>
    <s v="T"/>
    <x v="25"/>
    <n v="1"/>
    <x v="4"/>
    <n v="179"/>
    <n v="9"/>
    <n v="25.8333333333333"/>
    <n v="104"/>
    <n v="10"/>
    <n v="35.1666666666666"/>
    <n v="283"/>
    <n v="19"/>
    <n v="60.999999999999901"/>
    <s v="Won 75 runs"/>
    <x v="1"/>
    <m/>
    <m/>
    <m/>
    <m/>
    <n v="19"/>
    <m/>
    <m/>
  </r>
  <r>
    <x v="7"/>
    <d v="1995-07-23T00:00:00"/>
    <m/>
    <n v="100"/>
    <n v="1"/>
    <n v="35"/>
    <x v="0"/>
    <n v="2"/>
    <x v="0"/>
    <n v="155"/>
    <n v="5"/>
    <n v="30.8333333333333"/>
    <n v="154"/>
    <n v="3"/>
    <n v="35"/>
    <n v="309"/>
    <n v="8"/>
    <n v="65.8333333333333"/>
    <s v="Won 5 wickets"/>
    <x v="1"/>
    <m/>
    <m/>
    <m/>
    <m/>
    <n v="8"/>
    <m/>
    <m/>
  </r>
  <r>
    <x v="7"/>
    <d v="1995-07-30T00:00:00"/>
    <m/>
    <n v="101"/>
    <n v="1"/>
    <s v="T"/>
    <x v="14"/>
    <n v="2"/>
    <x v="5"/>
    <n v="98"/>
    <n v="8"/>
    <n v="29.6666666666666"/>
    <n v="94"/>
    <n v="10"/>
    <n v="33.5"/>
    <n v="192"/>
    <n v="18"/>
    <n v="63.1666666666666"/>
    <s v="Won 2 wickets"/>
    <x v="1"/>
    <m/>
    <m/>
    <m/>
    <m/>
    <n v="18"/>
    <m/>
    <m/>
  </r>
  <r>
    <x v="7"/>
    <d v="1995-08-13T00:00:00"/>
    <m/>
    <n v="102"/>
    <n v="1"/>
    <s v="T"/>
    <x v="3"/>
    <n v="2"/>
    <x v="10"/>
    <n v="131"/>
    <n v="10"/>
    <n v="34.3333333333333"/>
    <n v="183"/>
    <n v="9"/>
    <n v="38.5"/>
    <n v="314"/>
    <n v="19"/>
    <n v="72.8333333333333"/>
    <s v="Lost 52 runs"/>
    <x v="0"/>
    <m/>
    <m/>
    <m/>
    <n v="1"/>
    <n v="19"/>
    <m/>
    <m/>
  </r>
  <r>
    <x v="7"/>
    <d v="1995-08-20T00:00:00"/>
    <m/>
    <n v="103"/>
    <n v="1"/>
    <n v="35"/>
    <x v="14"/>
    <n v="2"/>
    <x v="6"/>
    <n v="148"/>
    <n v="8"/>
    <n v="33.1666666666666"/>
    <n v="145"/>
    <n v="9"/>
    <n v="35"/>
    <n v="293"/>
    <n v="17"/>
    <n v="68.1666666666666"/>
    <s v="Won 1 wicket"/>
    <x v="1"/>
    <m/>
    <m/>
    <m/>
    <m/>
    <n v="17"/>
    <m/>
    <m/>
  </r>
  <r>
    <x v="7"/>
    <d v="1995-08-27T00:00:00"/>
    <m/>
    <n v="104"/>
    <n v="1"/>
    <n v="20"/>
    <x v="19"/>
    <n v="1"/>
    <x v="7"/>
    <n v="151"/>
    <n v="8"/>
    <n v="20"/>
    <n v="81"/>
    <n v="7"/>
    <n v="20"/>
    <n v="232"/>
    <n v="15"/>
    <n v="40"/>
    <s v="Won 70 runs"/>
    <x v="1"/>
    <m/>
    <m/>
    <m/>
    <m/>
    <n v="15"/>
    <m/>
    <m/>
  </r>
  <r>
    <x v="7"/>
    <d v="1995-08-27T00:00:00"/>
    <m/>
    <n v="105"/>
    <n v="1"/>
    <n v="20"/>
    <x v="19"/>
    <n v="2"/>
    <x v="5"/>
    <n v="138"/>
    <n v="7"/>
    <n v="20"/>
    <n v="159"/>
    <n v="3"/>
    <n v="20"/>
    <n v="297"/>
    <n v="10"/>
    <n v="40"/>
    <s v="Lost 21 runs"/>
    <x v="0"/>
    <m/>
    <m/>
    <m/>
    <n v="1"/>
    <n v="10"/>
    <m/>
    <m/>
  </r>
  <r>
    <x v="7"/>
    <d v="1995-09-03T00:00:00"/>
    <m/>
    <n v="106"/>
    <n v="1"/>
    <n v="35"/>
    <x v="23"/>
    <n v="1"/>
    <x v="4"/>
    <n v="122"/>
    <n v="11"/>
    <n v="30.6666666666666"/>
    <n v="118"/>
    <n v="11"/>
    <n v="34.8333333333333"/>
    <n v="240"/>
    <n v="22"/>
    <n v="65.499999999999901"/>
    <s v="Won 4 runs"/>
    <x v="1"/>
    <m/>
    <m/>
    <m/>
    <m/>
    <n v="22"/>
    <m/>
    <m/>
  </r>
  <r>
    <x v="7"/>
    <d v="1995-09-17T00:00:00"/>
    <m/>
    <n v="107"/>
    <n v="1"/>
    <n v="35"/>
    <x v="3"/>
    <n v="1"/>
    <x v="0"/>
    <n v="173"/>
    <n v="10"/>
    <n v="33.3333333333333"/>
    <n v="94"/>
    <n v="10"/>
    <n v="28.6666666666666"/>
    <n v="267"/>
    <n v="20"/>
    <n v="61.999999999999901"/>
    <s v="Won 79 runs"/>
    <x v="1"/>
    <m/>
    <m/>
    <m/>
    <m/>
    <n v="20"/>
    <m/>
    <m/>
  </r>
  <r>
    <x v="8"/>
    <d v="1996-04-21T00:00:00"/>
    <m/>
    <n v="108"/>
    <n v="1"/>
    <n v="35"/>
    <x v="14"/>
    <n v="1"/>
    <x v="8"/>
    <n v="106"/>
    <n v="10"/>
    <n v="32"/>
    <n v="71"/>
    <n v="10"/>
    <n v="25"/>
    <n v="177"/>
    <n v="20"/>
    <n v="57"/>
    <s v="Won 35 runs"/>
    <x v="1"/>
    <m/>
    <m/>
    <m/>
    <m/>
    <n v="20"/>
    <m/>
    <m/>
  </r>
  <r>
    <x v="8"/>
    <d v="1996-05-05T00:00:00"/>
    <m/>
    <n v="109"/>
    <n v="1"/>
    <s v="T"/>
    <x v="6"/>
    <n v="2"/>
    <x v="2"/>
    <n v="95"/>
    <n v="5"/>
    <n v="26"/>
    <n v="91"/>
    <n v="10"/>
    <n v="32"/>
    <n v="186"/>
    <n v="15"/>
    <n v="58"/>
    <s v="Won 5 wickets"/>
    <x v="1"/>
    <m/>
    <m/>
    <m/>
    <m/>
    <n v="15"/>
    <m/>
    <m/>
  </r>
  <r>
    <x v="8"/>
    <d v="1996-05-12T00:00:00"/>
    <m/>
    <n v="110"/>
    <n v="1"/>
    <s v="T"/>
    <x v="23"/>
    <n v="2"/>
    <x v="10"/>
    <n v="100"/>
    <n v="7"/>
    <n v="31"/>
    <n v="97"/>
    <n v="10"/>
    <n v="34"/>
    <n v="197"/>
    <n v="17"/>
    <n v="65"/>
    <s v="Won 3 wickets"/>
    <x v="1"/>
    <m/>
    <m/>
    <m/>
    <m/>
    <n v="17"/>
    <m/>
    <m/>
  </r>
  <r>
    <x v="8"/>
    <d v="1996-05-19T00:00:00"/>
    <m/>
    <n v="111"/>
    <n v="1"/>
    <n v="35"/>
    <x v="23"/>
    <n v="2"/>
    <x v="0"/>
    <n v="117"/>
    <n v="4"/>
    <n v="32.3333333333333"/>
    <n v="114"/>
    <n v="10"/>
    <n v="31.8333333333333"/>
    <n v="231"/>
    <n v="14"/>
    <n v="64.1666666666666"/>
    <s v="Won 6 wickets"/>
    <x v="1"/>
    <m/>
    <m/>
    <m/>
    <m/>
    <n v="14"/>
    <m/>
    <m/>
  </r>
  <r>
    <x v="8"/>
    <d v="1996-05-26T00:00:00"/>
    <m/>
    <n v="112"/>
    <n v="1"/>
    <s v="T"/>
    <x v="26"/>
    <n v="2"/>
    <x v="11"/>
    <n v="144"/>
    <n v="10"/>
    <n v="33.5"/>
    <n v="159"/>
    <n v="8"/>
    <n v="38.8333333333333"/>
    <n v="303"/>
    <n v="18"/>
    <n v="72.3333333333333"/>
    <s v="Lost 15 runs"/>
    <x v="0"/>
    <m/>
    <m/>
    <m/>
    <n v="1"/>
    <n v="18"/>
    <m/>
    <m/>
  </r>
  <r>
    <x v="8"/>
    <d v="1996-06-02T00:00:00"/>
    <m/>
    <n v="113"/>
    <n v="1"/>
    <s v="T"/>
    <x v="27"/>
    <n v="2"/>
    <x v="12"/>
    <n v="104"/>
    <n v="3"/>
    <n v="24.6666666666666"/>
    <n v="102"/>
    <n v="9"/>
    <n v="30.3333333333333"/>
    <n v="206"/>
    <n v="12"/>
    <n v="54.999999999999901"/>
    <s v="Won 7 wickets"/>
    <x v="1"/>
    <m/>
    <m/>
    <m/>
    <m/>
    <n v="12"/>
    <m/>
    <m/>
  </r>
  <r>
    <x v="8"/>
    <d v="1996-06-09T00:00:00"/>
    <m/>
    <n v="114"/>
    <n v="1"/>
    <s v="T"/>
    <x v="14"/>
    <n v="1"/>
    <x v="7"/>
    <n v="194"/>
    <n v="9"/>
    <n v="34.5"/>
    <n v="173"/>
    <n v="9"/>
    <n v="48.3333333333333"/>
    <n v="367"/>
    <n v="18"/>
    <n v="82.8333333333333"/>
    <s v="Won 21 runs"/>
    <x v="1"/>
    <m/>
    <m/>
    <m/>
    <m/>
    <n v="18"/>
    <m/>
    <m/>
  </r>
  <r>
    <x v="8"/>
    <d v="1996-06-30T00:00:00"/>
    <m/>
    <n v="115"/>
    <n v="1"/>
    <n v="40"/>
    <x v="27"/>
    <n v="2"/>
    <x v="14"/>
    <n v="170"/>
    <n v="9"/>
    <n v="40"/>
    <n v="169"/>
    <n v="7"/>
    <n v="40"/>
    <n v="339"/>
    <n v="16"/>
    <n v="80"/>
    <s v="Won 1 wicket"/>
    <x v="1"/>
    <m/>
    <m/>
    <m/>
    <m/>
    <n v="16"/>
    <m/>
    <m/>
  </r>
  <r>
    <x v="8"/>
    <d v="1996-07-07T00:00:00"/>
    <m/>
    <n v="116"/>
    <n v="1"/>
    <s v="T"/>
    <x v="28"/>
    <n v="1"/>
    <x v="12"/>
    <n v="98"/>
    <n v="8"/>
    <n v="33.3333333333333"/>
    <n v="102"/>
    <n v="5"/>
    <n v="34"/>
    <n v="200"/>
    <n v="13"/>
    <n v="67.3333333333333"/>
    <s v="Lost 5 wickets"/>
    <x v="0"/>
    <m/>
    <m/>
    <m/>
    <n v="1"/>
    <n v="13"/>
    <m/>
    <m/>
  </r>
  <r>
    <x v="8"/>
    <d v="1996-07-13T00:00:00"/>
    <m/>
    <n v="117"/>
    <n v="1"/>
    <s v="T"/>
    <x v="21"/>
    <n v="1"/>
    <x v="6"/>
    <n v="159"/>
    <n v="10"/>
    <n v="37.3333333333333"/>
    <n v="155"/>
    <n v="10"/>
    <n v="38.3333333333333"/>
    <n v="314"/>
    <n v="20"/>
    <n v="75.6666666666666"/>
    <s v="Won 4 runs"/>
    <x v="1"/>
    <m/>
    <m/>
    <m/>
    <m/>
    <n v="20"/>
    <m/>
    <m/>
  </r>
  <r>
    <x v="8"/>
    <d v="1996-07-21T00:00:00"/>
    <m/>
    <n v="118"/>
    <n v="1"/>
    <n v="35"/>
    <x v="0"/>
    <n v="1"/>
    <x v="0"/>
    <n v="156"/>
    <n v="10"/>
    <n v="35"/>
    <n v="159"/>
    <n v="5"/>
    <n v="32.6666666666666"/>
    <n v="315"/>
    <n v="15"/>
    <n v="67.6666666666666"/>
    <s v="Lost 5 wickets"/>
    <x v="0"/>
    <m/>
    <m/>
    <m/>
    <n v="1"/>
    <n v="15"/>
    <m/>
    <m/>
  </r>
  <r>
    <x v="8"/>
    <d v="1996-07-28T00:00:00"/>
    <m/>
    <n v="119"/>
    <n v="1"/>
    <s v="T"/>
    <x v="23"/>
    <n v="1"/>
    <x v="5"/>
    <n v="72"/>
    <n v="9"/>
    <n v="29.1666666666666"/>
    <n v="73"/>
    <n v="3"/>
    <n v="21.6666666666666"/>
    <n v="145"/>
    <n v="12"/>
    <n v="50.833333333333201"/>
    <s v="Lost 7 wickets"/>
    <x v="0"/>
    <m/>
    <m/>
    <m/>
    <n v="1"/>
    <n v="12"/>
    <m/>
    <m/>
  </r>
  <r>
    <x v="8"/>
    <d v="1996-08-03T00:00:00"/>
    <m/>
    <n v="120"/>
    <n v="1"/>
    <s v="T"/>
    <x v="29"/>
    <n v="1"/>
    <x v="15"/>
    <n v="90"/>
    <n v="10"/>
    <n v="28.1666666666666"/>
    <n v="89"/>
    <n v="9"/>
    <n v="36.8333333333333"/>
    <n v="179"/>
    <n v="19"/>
    <n v="64.999999999999901"/>
    <s v="Won 1 run"/>
    <x v="1"/>
    <m/>
    <m/>
    <m/>
    <m/>
    <n v="19"/>
    <m/>
    <m/>
  </r>
  <r>
    <x v="8"/>
    <d v="1996-08-04T00:00:00"/>
    <m/>
    <n v="121"/>
    <n v="1"/>
    <s v="T"/>
    <x v="23"/>
    <n v="2"/>
    <x v="1"/>
    <n v="164"/>
    <n v="10"/>
    <n v="33.8333333333333"/>
    <n v="225"/>
    <n v="9"/>
    <n v="32.8333333333333"/>
    <n v="389"/>
    <n v="19"/>
    <n v="66.6666666666666"/>
    <s v="Lost 61 runs"/>
    <x v="0"/>
    <m/>
    <m/>
    <m/>
    <n v="1"/>
    <n v="19"/>
    <m/>
    <m/>
  </r>
  <r>
    <x v="8"/>
    <d v="1996-08-11T00:00:00"/>
    <m/>
    <n v="122"/>
    <n v="1"/>
    <n v="40"/>
    <x v="30"/>
    <n v="1"/>
    <x v="10"/>
    <n v="161"/>
    <n v="10"/>
    <n v="39.8333333333333"/>
    <n v="164"/>
    <n v="9"/>
    <n v="40"/>
    <n v="325"/>
    <n v="19"/>
    <n v="79.8333333333333"/>
    <s v="Lost 1 wicket"/>
    <x v="0"/>
    <m/>
    <m/>
    <m/>
    <n v="1"/>
    <n v="19"/>
    <m/>
    <m/>
  </r>
  <r>
    <x v="8"/>
    <d v="1996-08-17T00:00:00"/>
    <m/>
    <n v="123"/>
    <n v="1"/>
    <n v="35"/>
    <x v="23"/>
    <n v="1"/>
    <x v="6"/>
    <n v="201"/>
    <n v="10"/>
    <n v="35"/>
    <n v="183"/>
    <n v="8"/>
    <n v="35"/>
    <n v="384"/>
    <n v="18"/>
    <n v="70"/>
    <s v="Won 18 runs"/>
    <x v="1"/>
    <m/>
    <m/>
    <m/>
    <m/>
    <n v="18"/>
    <m/>
    <m/>
  </r>
  <r>
    <x v="8"/>
    <d v="1996-08-25T00:00:00"/>
    <m/>
    <n v="124"/>
    <n v="1"/>
    <n v="20"/>
    <x v="19"/>
    <n v="2"/>
    <x v="7"/>
    <n v="49"/>
    <n v="7"/>
    <n v="13.8333333333333"/>
    <n v="48"/>
    <n v="10"/>
    <n v="18.6666666666666"/>
    <n v="97"/>
    <n v="17"/>
    <n v="32.499999999999901"/>
    <s v="Won 3 wickets"/>
    <x v="1"/>
    <m/>
    <m/>
    <m/>
    <m/>
    <n v="17"/>
    <m/>
    <m/>
  </r>
  <r>
    <x v="8"/>
    <d v="1996-08-25T00:00:00"/>
    <m/>
    <n v="125"/>
    <n v="1"/>
    <n v="20"/>
    <x v="19"/>
    <n v="2"/>
    <x v="5"/>
    <n v="100"/>
    <n v="5"/>
    <n v="18.6666666666666"/>
    <n v="99"/>
    <n v="9"/>
    <n v="20"/>
    <n v="199"/>
    <n v="14"/>
    <n v="38.6666666666666"/>
    <s v="Won 5 wickets"/>
    <x v="1"/>
    <m/>
    <m/>
    <m/>
    <m/>
    <n v="14"/>
    <m/>
    <m/>
  </r>
  <r>
    <x v="8"/>
    <d v="1996-09-01T00:00:00"/>
    <m/>
    <n v="126"/>
    <n v="1"/>
    <n v="35"/>
    <x v="23"/>
    <n v="2"/>
    <x v="13"/>
    <n v="107"/>
    <n v="9"/>
    <n v="24.8333333333333"/>
    <n v="106"/>
    <n v="10"/>
    <n v="31.3333333333333"/>
    <n v="213"/>
    <n v="19"/>
    <n v="56.1666666666666"/>
    <s v="Won 1 wicket"/>
    <x v="1"/>
    <m/>
    <m/>
    <m/>
    <m/>
    <n v="19"/>
    <m/>
    <m/>
  </r>
  <r>
    <x v="9"/>
    <d v="1997-04-27T00:00:00"/>
    <m/>
    <n v="127"/>
    <n v="1"/>
    <n v="35"/>
    <x v="6"/>
    <n v="1"/>
    <x v="8"/>
    <n v="195"/>
    <n v="8"/>
    <n v="35"/>
    <n v="51"/>
    <n v="10"/>
    <n v="15.8333333333333"/>
    <n v="246"/>
    <n v="18"/>
    <n v="50.8333333333333"/>
    <s v="Won 144 runs"/>
    <x v="1"/>
    <m/>
    <m/>
    <m/>
    <m/>
    <n v="18"/>
    <m/>
    <m/>
  </r>
  <r>
    <x v="9"/>
    <d v="1997-05-05T00:00:00"/>
    <m/>
    <n v="128"/>
    <n v="1"/>
    <n v="35"/>
    <x v="31"/>
    <n v="1"/>
    <x v="0"/>
    <n v="120"/>
    <n v="10"/>
    <n v="31.1666666666666"/>
    <n v="123"/>
    <n v="5"/>
    <n v="33.1666666666666"/>
    <n v="243"/>
    <n v="15"/>
    <n v="64.333333333333201"/>
    <s v="Lost 3 wickets"/>
    <x v="0"/>
    <m/>
    <m/>
    <m/>
    <n v="1"/>
    <n v="15"/>
    <m/>
    <m/>
  </r>
  <r>
    <x v="9"/>
    <d v="1997-05-11T00:00:00"/>
    <m/>
    <n v="129"/>
    <n v="1"/>
    <s v="T"/>
    <x v="6"/>
    <n v="1"/>
    <x v="10"/>
    <n v="92"/>
    <n v="9"/>
    <n v="34"/>
    <n v="93"/>
    <n v="7"/>
    <n v="31.6666666666666"/>
    <n v="185"/>
    <n v="16"/>
    <n v="65.6666666666666"/>
    <s v="Lost 3 wickets"/>
    <x v="0"/>
    <m/>
    <m/>
    <m/>
    <n v="1"/>
    <n v="16"/>
    <m/>
    <m/>
  </r>
  <r>
    <x v="9"/>
    <d v="1997-05-18T00:00:00"/>
    <m/>
    <n v="130"/>
    <n v="1"/>
    <n v="40"/>
    <x v="6"/>
    <n v="1"/>
    <x v="0"/>
    <n v="152"/>
    <n v="9"/>
    <n v="40"/>
    <n v="111"/>
    <n v="10"/>
    <n v="35.3333333333333"/>
    <n v="263"/>
    <n v="19"/>
    <n v="75.3333333333333"/>
    <s v="Won 41 runs"/>
    <x v="1"/>
    <m/>
    <m/>
    <m/>
    <m/>
    <n v="19"/>
    <m/>
    <m/>
  </r>
  <r>
    <x v="9"/>
    <d v="1997-05-25T00:00:00"/>
    <m/>
    <n v="131"/>
    <n v="1"/>
    <s v="T"/>
    <x v="26"/>
    <n v="1"/>
    <x v="11"/>
    <n v="130"/>
    <n v="10"/>
    <n v="36.3333333333333"/>
    <n v="81"/>
    <n v="10"/>
    <n v="27.8333333333333"/>
    <n v="211"/>
    <n v="20"/>
    <n v="64.1666666666666"/>
    <s v="Won 49 runs"/>
    <x v="1"/>
    <m/>
    <m/>
    <m/>
    <m/>
    <n v="20"/>
    <m/>
    <m/>
  </r>
  <r>
    <x v="9"/>
    <d v="1997-06-01T00:00:00"/>
    <m/>
    <n v="132"/>
    <n v="1"/>
    <s v="T"/>
    <x v="6"/>
    <n v="2"/>
    <x v="12"/>
    <n v="95"/>
    <n v="6"/>
    <n v="28.1666666666666"/>
    <n v="94"/>
    <n v="9"/>
    <n v="27.1666666666666"/>
    <n v="189"/>
    <n v="15"/>
    <n v="55.333333333333201"/>
    <s v="Won 4 wickets"/>
    <x v="1"/>
    <m/>
    <m/>
    <m/>
    <m/>
    <n v="15"/>
    <m/>
    <m/>
  </r>
  <r>
    <x v="9"/>
    <d v="1997-06-07T00:00:00"/>
    <m/>
    <n v="133"/>
    <n v="1"/>
    <n v="35"/>
    <x v="21"/>
    <n v="2"/>
    <x v="6"/>
    <n v="50"/>
    <n v="3"/>
    <n v="15.3333333333333"/>
    <n v="49"/>
    <n v="10"/>
    <n v="22.1666666666666"/>
    <n v="99"/>
    <n v="13"/>
    <n v="37.499999999999901"/>
    <s v="Won 7 wickets"/>
    <x v="1"/>
    <m/>
    <m/>
    <m/>
    <m/>
    <n v="13"/>
    <m/>
    <m/>
  </r>
  <r>
    <x v="9"/>
    <d v="1997-06-14T00:00:00"/>
    <m/>
    <n v="134"/>
    <n v="1"/>
    <s v="T"/>
    <x v="19"/>
    <n v="1"/>
    <x v="5"/>
    <n v="185"/>
    <n v="6"/>
    <n v="40"/>
    <n v="186"/>
    <n v="5"/>
    <n v="31.3333333333333"/>
    <n v="371"/>
    <n v="11"/>
    <n v="71.3333333333333"/>
    <s v="Lost 5 wickets"/>
    <x v="0"/>
    <m/>
    <m/>
    <m/>
    <n v="1"/>
    <n v="11"/>
    <m/>
    <m/>
  </r>
  <r>
    <x v="9"/>
    <d v="1997-07-05T00:00:00"/>
    <m/>
    <n v="135"/>
    <n v="1"/>
    <s v="T"/>
    <x v="29"/>
    <n v="2"/>
    <x v="15"/>
    <n v="58"/>
    <n v="10"/>
    <n v="19.8333333333333"/>
    <n v="119"/>
    <n v="9"/>
    <n v="38.3333333333333"/>
    <n v="177"/>
    <n v="19"/>
    <n v="58.1666666666666"/>
    <s v="Lost 61 runs"/>
    <x v="0"/>
    <m/>
    <m/>
    <m/>
    <n v="1"/>
    <n v="19"/>
    <m/>
    <m/>
  </r>
  <r>
    <x v="9"/>
    <d v="1997-07-13T00:00:00"/>
    <m/>
    <n v="136"/>
    <n v="1"/>
    <s v="T"/>
    <x v="32"/>
    <n v="1"/>
    <x v="2"/>
    <n v="208"/>
    <n v="8"/>
    <n v="31.6666666666666"/>
    <n v="37"/>
    <n v="10"/>
    <n v="17"/>
    <n v="245"/>
    <n v="18"/>
    <n v="48.6666666666666"/>
    <s v="Won 171 runs"/>
    <x v="1"/>
    <m/>
    <m/>
    <m/>
    <m/>
    <n v="18"/>
    <m/>
    <m/>
  </r>
  <r>
    <x v="9"/>
    <d v="1997-07-20T00:00:00"/>
    <m/>
    <n v="137"/>
    <n v="1"/>
    <n v="40"/>
    <x v="0"/>
    <n v="1"/>
    <x v="0"/>
    <n v="209"/>
    <n v="7"/>
    <n v="40"/>
    <n v="137"/>
    <n v="10"/>
    <n v="35.1666666666666"/>
    <n v="346"/>
    <n v="17"/>
    <n v="75.1666666666666"/>
    <s v="Won 72 runs"/>
    <x v="1"/>
    <m/>
    <m/>
    <m/>
    <m/>
    <n v="17"/>
    <m/>
    <m/>
  </r>
  <r>
    <x v="9"/>
    <d v="1997-07-27T00:00:00"/>
    <m/>
    <n v="138"/>
    <n v="1"/>
    <n v="40"/>
    <x v="6"/>
    <n v="1"/>
    <x v="5"/>
    <n v="130"/>
    <n v="10"/>
    <n v="39.6666666666666"/>
    <n v="122"/>
    <n v="10"/>
    <n v="29"/>
    <n v="252"/>
    <n v="20"/>
    <n v="68.6666666666666"/>
    <s v="Won 8 runs"/>
    <x v="1"/>
    <m/>
    <m/>
    <m/>
    <m/>
    <n v="20"/>
    <m/>
    <m/>
  </r>
  <r>
    <x v="9"/>
    <d v="1997-08-03T00:00:00"/>
    <m/>
    <n v="139"/>
    <n v="1"/>
    <n v="40"/>
    <x v="6"/>
    <n v="1"/>
    <x v="14"/>
    <n v="122"/>
    <n v="10"/>
    <n v="39.1666666666666"/>
    <n v="123"/>
    <n v="8"/>
    <n v="38.3333333333333"/>
    <n v="245"/>
    <n v="18"/>
    <n v="77.499999999999901"/>
    <s v="Lost 2 wickets"/>
    <x v="0"/>
    <m/>
    <m/>
    <m/>
    <n v="1"/>
    <n v="18"/>
    <m/>
    <m/>
  </r>
  <r>
    <x v="9"/>
    <d v="1997-08-10T00:00:00"/>
    <m/>
    <n v="140"/>
    <n v="1"/>
    <n v="40"/>
    <x v="30"/>
    <n v="2"/>
    <x v="10"/>
    <n v="120"/>
    <n v="10"/>
    <n v="35.8333333333333"/>
    <n v="135"/>
    <n v="9"/>
    <n v="37.6666666666666"/>
    <n v="255"/>
    <n v="19"/>
    <n v="73.499999999999901"/>
    <s v="Lost 15 runs"/>
    <x v="0"/>
    <m/>
    <m/>
    <m/>
    <n v="1"/>
    <n v="19"/>
    <m/>
    <m/>
  </r>
  <r>
    <x v="9"/>
    <d v="1997-08-17T00:00:00"/>
    <m/>
    <n v="141"/>
    <n v="1"/>
    <n v="40"/>
    <x v="14"/>
    <n v="2"/>
    <x v="6"/>
    <n v="88"/>
    <n v="7"/>
    <n v="28.6666666666666"/>
    <n v="84"/>
    <n v="11"/>
    <n v="34.6666666666666"/>
    <n v="172"/>
    <n v="18"/>
    <n v="63.333333333333201"/>
    <s v="Won 4 wickets"/>
    <x v="1"/>
    <m/>
    <m/>
    <m/>
    <m/>
    <n v="18"/>
    <m/>
    <m/>
  </r>
  <r>
    <x v="9"/>
    <d v="1997-08-24T00:00:00"/>
    <m/>
    <n v="142"/>
    <n v="1"/>
    <n v="20"/>
    <x v="19"/>
    <n v="2"/>
    <x v="7"/>
    <n v="52"/>
    <n v="2"/>
    <n v="11.5"/>
    <n v="51"/>
    <n v="10"/>
    <n v="13.5"/>
    <n v="103"/>
    <n v="12"/>
    <n v="25"/>
    <s v="Won 8 wickets"/>
    <x v="1"/>
    <m/>
    <m/>
    <m/>
    <m/>
    <n v="12"/>
    <m/>
    <m/>
  </r>
  <r>
    <x v="9"/>
    <d v="1997-08-24T00:00:00"/>
    <m/>
    <n v="143"/>
    <n v="1"/>
    <n v="20"/>
    <x v="19"/>
    <n v="2"/>
    <x v="5"/>
    <n v="72"/>
    <n v="9"/>
    <n v="20"/>
    <n v="143"/>
    <n v="4"/>
    <n v="20"/>
    <n v="215"/>
    <n v="13"/>
    <n v="40"/>
    <s v="Lost 71 runs"/>
    <x v="0"/>
    <m/>
    <m/>
    <m/>
    <n v="1"/>
    <n v="13"/>
    <m/>
    <m/>
  </r>
  <r>
    <x v="9"/>
    <d v="1997-08-31T00:00:00"/>
    <m/>
    <n v="144"/>
    <n v="1"/>
    <s v="T"/>
    <x v="6"/>
    <n v="1"/>
    <x v="2"/>
    <n v="193"/>
    <n v="10"/>
    <n v="39.5"/>
    <n v="83"/>
    <n v="10"/>
    <n v="22.8333333333333"/>
    <n v="276"/>
    <n v="20"/>
    <n v="62.3333333333333"/>
    <s v="Won 110 runs"/>
    <x v="1"/>
    <m/>
    <m/>
    <m/>
    <m/>
    <n v="20"/>
    <m/>
    <m/>
  </r>
  <r>
    <x v="9"/>
    <d v="1997-09-07T00:00:00"/>
    <m/>
    <n v="145"/>
    <n v="1"/>
    <s v="T"/>
    <x v="6"/>
    <n v="1"/>
    <x v="7"/>
    <n v="192"/>
    <n v="10"/>
    <n v="39.6666666666666"/>
    <n v="64"/>
    <n v="10"/>
    <n v="20.1666666666666"/>
    <n v="256"/>
    <n v="20"/>
    <n v="59.833333333333201"/>
    <s v="Won 128 runs"/>
    <x v="1"/>
    <m/>
    <m/>
    <m/>
    <m/>
    <n v="20"/>
    <m/>
    <m/>
  </r>
  <r>
    <x v="10"/>
    <d v="1998-05-10T00:00:00"/>
    <m/>
    <n v="146"/>
    <n v="1"/>
    <n v="40"/>
    <x v="6"/>
    <n v="2"/>
    <x v="10"/>
    <n v="90"/>
    <n v="10"/>
    <n v="29"/>
    <n v="206"/>
    <n v="6"/>
    <n v="40"/>
    <n v="296"/>
    <n v="16"/>
    <n v="69"/>
    <s v="Lost 116 runs"/>
    <x v="0"/>
    <m/>
    <m/>
    <m/>
    <n v="1"/>
    <n v="16"/>
    <m/>
    <m/>
  </r>
  <r>
    <x v="10"/>
    <d v="1998-05-17T00:00:00"/>
    <m/>
    <n v="147"/>
    <n v="1"/>
    <n v="35"/>
    <x v="6"/>
    <n v="1"/>
    <x v="0"/>
    <n v="142"/>
    <n v="10"/>
    <n v="34.8333333333333"/>
    <n v="146"/>
    <n v="7"/>
    <n v="31.3"/>
    <n v="288"/>
    <n v="17"/>
    <n v="66.133333333333297"/>
    <s v="Lost 4 wickets"/>
    <x v="0"/>
    <m/>
    <m/>
    <m/>
    <n v="1"/>
    <n v="17"/>
    <m/>
    <m/>
  </r>
  <r>
    <x v="10"/>
    <d v="1998-05-24T00:00:00"/>
    <m/>
    <n v="148"/>
    <n v="1"/>
    <n v="35"/>
    <x v="26"/>
    <n v="2"/>
    <x v="11"/>
    <n v="101"/>
    <n v="11"/>
    <n v="31.3333333333333"/>
    <n v="140"/>
    <n v="9"/>
    <n v="35"/>
    <n v="241"/>
    <n v="20"/>
    <n v="66.3333333333333"/>
    <s v="Lost 39 runs"/>
    <x v="0"/>
    <m/>
    <m/>
    <m/>
    <n v="1"/>
    <n v="20"/>
    <m/>
    <m/>
  </r>
  <r>
    <x v="10"/>
    <d v="1998-05-31T00:00:00"/>
    <m/>
    <n v="149"/>
    <n v="1"/>
    <s v="T"/>
    <x v="6"/>
    <n v="1"/>
    <x v="12"/>
    <n v="107"/>
    <n v="10"/>
    <n v="27.1666666666666"/>
    <n v="108"/>
    <n v="3"/>
    <n v="27.1666666666666"/>
    <n v="215"/>
    <n v="13"/>
    <n v="54.333333333333201"/>
    <s v="Lost 7 wickets"/>
    <x v="0"/>
    <m/>
    <m/>
    <m/>
    <n v="1"/>
    <n v="13"/>
    <m/>
    <m/>
  </r>
  <r>
    <x v="10"/>
    <d v="1998-06-07T00:00:00"/>
    <m/>
    <n v="150"/>
    <n v="1"/>
    <n v="35"/>
    <x v="27"/>
    <n v="1"/>
    <x v="7"/>
    <n v="175"/>
    <n v="9"/>
    <n v="35"/>
    <n v="79"/>
    <n v="9"/>
    <n v="24.6666666666666"/>
    <n v="254"/>
    <n v="18"/>
    <n v="59.6666666666666"/>
    <s v="Won 96 runs"/>
    <x v="1"/>
    <m/>
    <m/>
    <m/>
    <m/>
    <n v="18"/>
    <m/>
    <m/>
  </r>
  <r>
    <x v="10"/>
    <d v="1998-06-20T00:00:00"/>
    <m/>
    <n v="151"/>
    <n v="1"/>
    <s v="T"/>
    <x v="21"/>
    <n v="1"/>
    <x v="6"/>
    <n v="198"/>
    <n v="7"/>
    <n v="41"/>
    <n v="101"/>
    <n v="10"/>
    <n v="32.8333333333333"/>
    <n v="299"/>
    <n v="17"/>
    <n v="73.8333333333333"/>
    <s v="Won 97 runs"/>
    <x v="1"/>
    <m/>
    <m/>
    <m/>
    <m/>
    <n v="17"/>
    <m/>
    <m/>
  </r>
  <r>
    <x v="10"/>
    <d v="1998-07-05T00:00:00"/>
    <m/>
    <n v="152"/>
    <n v="1"/>
    <s v="T"/>
    <x v="6"/>
    <n v="1"/>
    <x v="15"/>
    <n v="106"/>
    <n v="10"/>
    <n v="41.8333333333333"/>
    <n v="81"/>
    <n v="10"/>
    <n v="31.5"/>
    <n v="187"/>
    <n v="20"/>
    <n v="73.3333333333333"/>
    <s v="Won 25 runs"/>
    <x v="1"/>
    <m/>
    <m/>
    <m/>
    <m/>
    <n v="20"/>
    <m/>
    <m/>
  </r>
  <r>
    <x v="10"/>
    <d v="1998-07-11T00:00:00"/>
    <m/>
    <n v="153"/>
    <n v="1"/>
    <n v="35"/>
    <x v="32"/>
    <n v="1"/>
    <x v="2"/>
    <n v="150"/>
    <n v="5"/>
    <n v="26"/>
    <n v="29"/>
    <n v="2"/>
    <n v="11"/>
    <n v="179"/>
    <n v="7"/>
    <n v="37"/>
    <s v="Abandoned"/>
    <x v="0"/>
    <m/>
    <n v="1"/>
    <m/>
    <m/>
    <n v="7"/>
    <m/>
    <m/>
  </r>
  <r>
    <x v="10"/>
    <d v="1998-07-19T00:00:00"/>
    <m/>
    <n v="154"/>
    <n v="1"/>
    <n v="40"/>
    <x v="0"/>
    <n v="1"/>
    <x v="0"/>
    <n v="123"/>
    <n v="10"/>
    <n v="31.5"/>
    <n v="125"/>
    <n v="4"/>
    <n v="23.1666666666666"/>
    <n v="248"/>
    <n v="14"/>
    <n v="54.6666666666666"/>
    <s v="Lost 6 wickets"/>
    <x v="0"/>
    <m/>
    <m/>
    <m/>
    <n v="1"/>
    <n v="14"/>
    <m/>
    <m/>
  </r>
  <r>
    <x v="10"/>
    <d v="1998-07-26T00:00:00"/>
    <m/>
    <n v="155"/>
    <n v="1"/>
    <s v="T"/>
    <x v="6"/>
    <n v="2"/>
    <x v="5"/>
    <n v="67"/>
    <n v="8"/>
    <n v="44"/>
    <n v="227"/>
    <n v="10"/>
    <n v="44.5"/>
    <n v="294"/>
    <n v="18"/>
    <n v="88.5"/>
    <s v="Drawn"/>
    <x v="0"/>
    <n v="1"/>
    <m/>
    <m/>
    <m/>
    <n v="18"/>
    <m/>
    <m/>
  </r>
  <r>
    <x v="10"/>
    <d v="1998-08-01T00:00:00"/>
    <m/>
    <n v="156"/>
    <n v="1"/>
    <n v="35"/>
    <x v="21"/>
    <n v="1"/>
    <x v="15"/>
    <n v="16"/>
    <n v="1"/>
    <n v="7"/>
    <n v="0"/>
    <n v="0"/>
    <m/>
    <n v="16"/>
    <n v="1"/>
    <n v="7"/>
    <s v="Abandoned"/>
    <x v="0"/>
    <m/>
    <n v="1"/>
    <m/>
    <m/>
    <n v="1"/>
    <m/>
    <m/>
  </r>
  <r>
    <x v="10"/>
    <d v="1998-08-02T00:00:00"/>
    <m/>
    <n v="157"/>
    <n v="1"/>
    <n v="35"/>
    <x v="27"/>
    <n v="1"/>
    <x v="2"/>
    <n v="173"/>
    <n v="6"/>
    <n v="35"/>
    <n v="87"/>
    <n v="10"/>
    <n v="21.1666666666666"/>
    <n v="260"/>
    <n v="16"/>
    <n v="56.1666666666666"/>
    <s v="Won 86 runs"/>
    <x v="1"/>
    <m/>
    <m/>
    <m/>
    <m/>
    <n v="16"/>
    <m/>
    <m/>
  </r>
  <r>
    <x v="10"/>
    <d v="1998-08-09T00:00:00"/>
    <m/>
    <n v="158"/>
    <n v="1"/>
    <n v="35"/>
    <x v="6"/>
    <n v="1"/>
    <x v="14"/>
    <n v="159"/>
    <n v="9"/>
    <n v="35"/>
    <n v="160"/>
    <n v="1"/>
    <n v="31.8333333333333"/>
    <n v="319"/>
    <n v="10"/>
    <n v="66.8333333333333"/>
    <s v="Lost 9 wickets"/>
    <x v="0"/>
    <m/>
    <m/>
    <m/>
    <n v="1"/>
    <n v="10"/>
    <m/>
    <m/>
  </r>
  <r>
    <x v="10"/>
    <d v="1998-08-16T00:00:00"/>
    <m/>
    <n v="159"/>
    <n v="1"/>
    <n v="25"/>
    <x v="6"/>
    <n v="1"/>
    <x v="7"/>
    <n v="166"/>
    <n v="7"/>
    <n v="25"/>
    <n v="149"/>
    <n v="9"/>
    <n v="20.5"/>
    <n v="315"/>
    <n v="16"/>
    <n v="45.5"/>
    <s v="Won 17 runs"/>
    <x v="1"/>
    <m/>
    <m/>
    <m/>
    <m/>
    <n v="16"/>
    <m/>
    <m/>
  </r>
  <r>
    <x v="10"/>
    <d v="1998-08-23T00:00:00"/>
    <m/>
    <n v="160"/>
    <n v="1"/>
    <n v="35"/>
    <x v="6"/>
    <n v="1"/>
    <x v="16"/>
    <n v="57"/>
    <n v="3"/>
    <n v="8"/>
    <n v="0"/>
    <n v="0"/>
    <m/>
    <n v="57"/>
    <n v="3"/>
    <n v="8"/>
    <s v="Abandoned"/>
    <x v="0"/>
    <m/>
    <n v="1"/>
    <m/>
    <m/>
    <n v="3"/>
    <m/>
    <m/>
  </r>
  <r>
    <x v="10"/>
    <d v="1998-08-30T00:00:00"/>
    <m/>
    <n v="161"/>
    <n v="1"/>
    <n v="20"/>
    <x v="19"/>
    <n v="1"/>
    <x v="7"/>
    <n v="146"/>
    <n v="7"/>
    <n v="20"/>
    <n v="120"/>
    <n v="5"/>
    <n v="20"/>
    <n v="266"/>
    <n v="12"/>
    <n v="40"/>
    <s v="Won 26 runs"/>
    <x v="1"/>
    <m/>
    <m/>
    <m/>
    <m/>
    <n v="12"/>
    <m/>
    <m/>
  </r>
  <r>
    <x v="10"/>
    <d v="1998-08-30T00:00:00"/>
    <m/>
    <n v="162"/>
    <n v="1"/>
    <n v="20"/>
    <x v="19"/>
    <n v="1"/>
    <x v="5"/>
    <n v="76"/>
    <n v="9"/>
    <n v="20"/>
    <n v="79"/>
    <n v="2"/>
    <n v="17.1666666666666"/>
    <n v="155"/>
    <n v="11"/>
    <n v="37.1666666666666"/>
    <s v="Lost 8 wickets"/>
    <x v="0"/>
    <m/>
    <m/>
    <m/>
    <n v="1"/>
    <n v="11"/>
    <m/>
    <m/>
  </r>
  <r>
    <x v="10"/>
    <d v="1998-09-06T00:00:00"/>
    <m/>
    <n v="163"/>
    <n v="1"/>
    <n v="30"/>
    <x v="6"/>
    <n v="2"/>
    <x v="17"/>
    <n v="141"/>
    <n v="5"/>
    <n v="27.6666666666666"/>
    <n v="135"/>
    <n v="9"/>
    <n v="28.8333333333333"/>
    <n v="276"/>
    <n v="14"/>
    <n v="56.499999999999901"/>
    <s v="Won 3 wickets"/>
    <x v="1"/>
    <m/>
    <m/>
    <m/>
    <m/>
    <n v="14"/>
    <m/>
    <m/>
  </r>
  <r>
    <x v="11"/>
    <d v="1999-04-25T00:00:00"/>
    <m/>
    <n v="164"/>
    <n v="1"/>
    <n v="40"/>
    <x v="33"/>
    <n v="1"/>
    <x v="18"/>
    <n v="100"/>
    <n v="10"/>
    <n v="39.3333333333333"/>
    <n v="104"/>
    <n v="4"/>
    <n v="20.3333333333333"/>
    <n v="204"/>
    <n v="14"/>
    <n v="59.6666666666666"/>
    <s v="Lost 6 wickets"/>
    <x v="0"/>
    <m/>
    <m/>
    <m/>
    <n v="1"/>
    <n v="14"/>
    <m/>
    <m/>
  </r>
  <r>
    <x v="11"/>
    <d v="1999-05-02T00:00:00"/>
    <m/>
    <n v="165"/>
    <n v="1"/>
    <n v="40"/>
    <x v="6"/>
    <n v="2"/>
    <x v="10"/>
    <n v="112"/>
    <n v="10"/>
    <n v="33.5"/>
    <n v="186"/>
    <n v="7"/>
    <n v="40"/>
    <n v="298"/>
    <n v="17"/>
    <n v="73.5"/>
    <s v="Lost 74 runs"/>
    <x v="0"/>
    <m/>
    <m/>
    <m/>
    <n v="1"/>
    <n v="17"/>
    <m/>
    <m/>
  </r>
  <r>
    <x v="11"/>
    <d v="1999-05-09T00:00:00"/>
    <m/>
    <n v="166"/>
    <n v="1"/>
    <s v="T"/>
    <x v="28"/>
    <n v="1"/>
    <x v="12"/>
    <n v="152"/>
    <n v="10"/>
    <n v="34.8333333333333"/>
    <n v="153"/>
    <n v="5"/>
    <n v="35.5"/>
    <n v="305"/>
    <n v="15"/>
    <n v="70.3333333333333"/>
    <s v="Lost 5 wickets"/>
    <x v="0"/>
    <m/>
    <m/>
    <m/>
    <n v="1"/>
    <n v="15"/>
    <m/>
    <m/>
  </r>
  <r>
    <x v="11"/>
    <d v="1999-05-16T00:00:00"/>
    <m/>
    <n v="167"/>
    <n v="1"/>
    <s v="T"/>
    <x v="34"/>
    <n v="2"/>
    <x v="11"/>
    <n v="112"/>
    <n v="4"/>
    <n v="25.8333333333333"/>
    <n v="108"/>
    <n v="10"/>
    <n v="34"/>
    <n v="220"/>
    <n v="14"/>
    <n v="59.8333333333333"/>
    <s v="Won 6 wickets"/>
    <x v="1"/>
    <m/>
    <m/>
    <m/>
    <m/>
    <n v="14"/>
    <m/>
    <m/>
  </r>
  <r>
    <x v="11"/>
    <d v="1999-05-23T00:00:00"/>
    <m/>
    <n v="168"/>
    <n v="1"/>
    <n v="40"/>
    <x v="6"/>
    <n v="1"/>
    <x v="7"/>
    <n v="211"/>
    <n v="9"/>
    <n v="37"/>
    <n v="145"/>
    <n v="9"/>
    <n v="36"/>
    <n v="356"/>
    <n v="18"/>
    <n v="73"/>
    <s v="Won 66 runs"/>
    <x v="1"/>
    <m/>
    <m/>
    <m/>
    <m/>
    <n v="18"/>
    <m/>
    <m/>
  </r>
  <r>
    <x v="11"/>
    <d v="1999-05-30T00:00:00"/>
    <m/>
    <n v="169"/>
    <n v="1"/>
    <n v="30"/>
    <x v="6"/>
    <n v="1"/>
    <x v="12"/>
    <n v="173"/>
    <n v="7"/>
    <n v="30"/>
    <n v="96"/>
    <n v="8"/>
    <n v="28.166666666600001"/>
    <n v="269"/>
    <n v="15"/>
    <n v="58.166666666600001"/>
    <s v="Won 77 runs"/>
    <x v="1"/>
    <m/>
    <m/>
    <m/>
    <m/>
    <n v="15"/>
    <m/>
    <m/>
  </r>
  <r>
    <x v="11"/>
    <d v="1999-06-06T00:00:00"/>
    <m/>
    <n v="170"/>
    <n v="1"/>
    <n v="35"/>
    <x v="6"/>
    <n v="2"/>
    <x v="0"/>
    <n v="103"/>
    <n v="6"/>
    <n v="28.33333333333"/>
    <n v="101"/>
    <n v="7"/>
    <n v="35"/>
    <n v="204"/>
    <n v="13"/>
    <n v="63.333333333330003"/>
    <s v="Won 4 wickets"/>
    <x v="1"/>
    <m/>
    <m/>
    <m/>
    <m/>
    <n v="13"/>
    <m/>
    <m/>
  </r>
  <r>
    <x v="11"/>
    <d v="1999-06-12T00:00:00"/>
    <m/>
    <n v="171"/>
    <n v="1"/>
    <s v="T"/>
    <x v="35"/>
    <n v="1"/>
    <x v="5"/>
    <n v="151"/>
    <n v="10"/>
    <n v="43.6666666666666"/>
    <n v="37"/>
    <n v="1"/>
    <n v="17.1666666666666"/>
    <n v="188"/>
    <n v="11"/>
    <n v="60.833333333333201"/>
    <s v="Abandoned"/>
    <x v="0"/>
    <m/>
    <n v="1"/>
    <m/>
    <m/>
    <n v="11"/>
    <m/>
    <m/>
  </r>
  <r>
    <x v="11"/>
    <d v="1999-06-19T00:00:00"/>
    <m/>
    <n v="172"/>
    <n v="1"/>
    <s v="T"/>
    <x v="21"/>
    <n v="2"/>
    <x v="6"/>
    <n v="91"/>
    <n v="10"/>
    <n v="26"/>
    <n v="154"/>
    <n v="8"/>
    <n v="38"/>
    <n v="245"/>
    <n v="18"/>
    <n v="64"/>
    <s v="Lost 63 runs"/>
    <x v="0"/>
    <m/>
    <m/>
    <m/>
    <n v="1"/>
    <n v="18"/>
    <m/>
    <m/>
  </r>
  <r>
    <x v="11"/>
    <d v="1999-06-20T00:00:00"/>
    <m/>
    <n v="173"/>
    <n v="1"/>
    <n v="35"/>
    <x v="27"/>
    <n v="1"/>
    <x v="2"/>
    <n v="147"/>
    <n v="9"/>
    <n v="35"/>
    <n v="89"/>
    <n v="11"/>
    <n v="22.6666666666666"/>
    <n v="236"/>
    <n v="20"/>
    <n v="57.6666666666666"/>
    <s v="Won 58 runs"/>
    <x v="1"/>
    <m/>
    <m/>
    <m/>
    <m/>
    <n v="20"/>
    <m/>
    <m/>
  </r>
  <r>
    <x v="11"/>
    <d v="1999-06-27T00:00:00"/>
    <m/>
    <n v="174"/>
    <n v="1"/>
    <n v="35"/>
    <x v="36"/>
    <n v="2"/>
    <x v="19"/>
    <n v="109"/>
    <n v="10"/>
    <n v="30.1666666666666"/>
    <n v="174"/>
    <n v="3"/>
    <n v="35"/>
    <n v="283"/>
    <n v="13"/>
    <n v="65.1666666666666"/>
    <s v="Lost 65 runs"/>
    <x v="0"/>
    <m/>
    <m/>
    <m/>
    <n v="1"/>
    <n v="13"/>
    <m/>
    <m/>
  </r>
  <r>
    <x v="11"/>
    <d v="1999-07-04T00:00:00"/>
    <m/>
    <n v="175"/>
    <n v="1"/>
    <s v="T"/>
    <x v="6"/>
    <n v="1"/>
    <x v="15"/>
    <n v="125"/>
    <n v="10"/>
    <n v="32.8333333333333"/>
    <n v="129"/>
    <n v="7"/>
    <n v="45.5"/>
    <n v="254"/>
    <n v="17"/>
    <n v="78.3333333333333"/>
    <s v="Lost 3 wickets"/>
    <x v="0"/>
    <m/>
    <m/>
    <m/>
    <n v="1"/>
    <n v="17"/>
    <m/>
    <m/>
  </r>
  <r>
    <x v="11"/>
    <d v="1999-07-11T00:00:00"/>
    <m/>
    <n v="176"/>
    <n v="1"/>
    <s v="T"/>
    <x v="6"/>
    <n v="1"/>
    <x v="11"/>
    <n v="124"/>
    <n v="11"/>
    <n v="29.1666666666666"/>
    <n v="83"/>
    <n v="11"/>
    <n v="31"/>
    <n v="207"/>
    <n v="22"/>
    <n v="60.1666666666666"/>
    <s v="Won 41 runs"/>
    <x v="1"/>
    <m/>
    <m/>
    <m/>
    <m/>
    <n v="22"/>
    <m/>
    <m/>
  </r>
  <r>
    <x v="11"/>
    <d v="1999-07-18T00:00:00"/>
    <m/>
    <n v="177"/>
    <n v="1"/>
    <n v="35"/>
    <x v="11"/>
    <n v="1"/>
    <x v="0"/>
    <n v="166"/>
    <n v="10"/>
    <n v="34"/>
    <n v="150"/>
    <n v="7"/>
    <n v="35"/>
    <n v="316"/>
    <n v="17"/>
    <n v="69"/>
    <s v="Won 16 runs"/>
    <x v="1"/>
    <m/>
    <m/>
    <m/>
    <m/>
    <n v="17"/>
    <m/>
    <m/>
  </r>
  <r>
    <x v="11"/>
    <d v="1999-07-25T00:00:00"/>
    <m/>
    <n v="178"/>
    <n v="1"/>
    <s v="T"/>
    <x v="27"/>
    <n v="2"/>
    <x v="5"/>
    <n v="81"/>
    <n v="9"/>
    <n v="40"/>
    <n v="174"/>
    <n v="3"/>
    <n v="41"/>
    <n v="255"/>
    <n v="12"/>
    <n v="81"/>
    <s v="Drawn"/>
    <x v="0"/>
    <n v="1"/>
    <m/>
    <m/>
    <m/>
    <n v="12"/>
    <m/>
    <m/>
  </r>
  <r>
    <x v="11"/>
    <d v="1999-07-31T00:00:00"/>
    <m/>
    <n v="179"/>
    <n v="1"/>
    <n v="40"/>
    <x v="21"/>
    <n v="1"/>
    <x v="15"/>
    <n v="188"/>
    <n v="9"/>
    <n v="40"/>
    <n v="184"/>
    <n v="9"/>
    <n v="40"/>
    <n v="372"/>
    <n v="18"/>
    <n v="80"/>
    <s v="Won 4 runs"/>
    <x v="1"/>
    <m/>
    <m/>
    <m/>
    <m/>
    <n v="18"/>
    <m/>
    <m/>
  </r>
  <r>
    <x v="11"/>
    <d v="1999-08-01T00:00:00"/>
    <m/>
    <n v="180"/>
    <n v="1"/>
    <n v="35"/>
    <x v="6"/>
    <n v="2"/>
    <x v="2"/>
    <n v="132"/>
    <n v="7"/>
    <n v="35"/>
    <n v="135"/>
    <n v="10"/>
    <n v="26.3"/>
    <n v="267"/>
    <n v="17"/>
    <n v="61.3"/>
    <s v="Lost 3 runs"/>
    <x v="0"/>
    <m/>
    <m/>
    <m/>
    <n v="1"/>
    <n v="17"/>
    <m/>
    <m/>
  </r>
  <r>
    <x v="11"/>
    <d v="1999-08-15T00:00:00"/>
    <m/>
    <n v="181"/>
    <n v="1"/>
    <s v="T"/>
    <x v="6"/>
    <n v="2"/>
    <x v="6"/>
    <n v="174"/>
    <n v="9"/>
    <n v="38.5"/>
    <n v="209"/>
    <n v="4"/>
    <n v="37"/>
    <n v="383"/>
    <n v="13"/>
    <n v="75.5"/>
    <s v="Lost 35 runs"/>
    <x v="0"/>
    <m/>
    <m/>
    <m/>
    <n v="1"/>
    <n v="13"/>
    <m/>
    <m/>
  </r>
  <r>
    <x v="11"/>
    <d v="1999-08-29T00:00:00"/>
    <m/>
    <n v="182"/>
    <n v="1"/>
    <n v="20"/>
    <x v="19"/>
    <n v="2"/>
    <x v="7"/>
    <n v="122"/>
    <n v="9"/>
    <n v="20"/>
    <n v="127"/>
    <n v="5"/>
    <n v="20"/>
    <n v="249"/>
    <n v="14"/>
    <n v="40"/>
    <s v="Lost 5 runs"/>
    <x v="0"/>
    <m/>
    <m/>
    <m/>
    <n v="1"/>
    <n v="14"/>
    <m/>
    <m/>
  </r>
  <r>
    <x v="11"/>
    <d v="1999-08-29T00:00:00"/>
    <m/>
    <n v="183"/>
    <n v="1"/>
    <n v="20"/>
    <x v="19"/>
    <n v="1"/>
    <x v="5"/>
    <n v="87"/>
    <n v="10"/>
    <n v="20"/>
    <n v="89"/>
    <n v="2"/>
    <n v="12.166666666666"/>
    <n v="176"/>
    <n v="12"/>
    <n v="32.166666666666003"/>
    <s v="Lost 8 wickets"/>
    <x v="0"/>
    <m/>
    <m/>
    <m/>
    <n v="1"/>
    <n v="12"/>
    <m/>
    <m/>
  </r>
  <r>
    <x v="11"/>
    <d v="1999-09-05T00:00:00"/>
    <m/>
    <n v="184"/>
    <n v="1"/>
    <s v="T"/>
    <x v="6"/>
    <n v="2"/>
    <x v="20"/>
    <n v="0"/>
    <n v="0"/>
    <n v="0"/>
    <n v="169"/>
    <n v="4"/>
    <n v="37"/>
    <n v="169"/>
    <n v="4"/>
    <n v="37"/>
    <s v="Abandoned"/>
    <x v="0"/>
    <m/>
    <n v="1"/>
    <m/>
    <m/>
    <n v="4"/>
    <m/>
    <m/>
  </r>
  <r>
    <x v="11"/>
    <d v="1999-09-12T00:00:00"/>
    <m/>
    <n v="185"/>
    <n v="1"/>
    <n v="35"/>
    <x v="37"/>
    <n v="2"/>
    <x v="0"/>
    <n v="134"/>
    <n v="5"/>
    <n v="30.3333333333333"/>
    <n v="133"/>
    <n v="10"/>
    <n v="31.3333333333333"/>
    <n v="267"/>
    <n v="15"/>
    <n v="61.6666666666666"/>
    <s v="Won 5 wickets"/>
    <x v="1"/>
    <m/>
    <m/>
    <m/>
    <m/>
    <n v="15"/>
    <m/>
    <m/>
  </r>
  <r>
    <x v="12"/>
    <d v="2000-05-07T00:00:00"/>
    <m/>
    <n v="186"/>
    <n v="1"/>
    <s v="T"/>
    <x v="38"/>
    <n v="2"/>
    <x v="11"/>
    <n v="122"/>
    <n v="8"/>
    <n v="31.3333333333333"/>
    <n v="121"/>
    <n v="10"/>
    <n v="47.1666666666666"/>
    <n v="243"/>
    <n v="18"/>
    <n v="78.499999999999901"/>
    <s v="Won 2 wickets"/>
    <x v="1"/>
    <m/>
    <m/>
    <m/>
    <m/>
    <n v="18"/>
    <m/>
    <m/>
  </r>
  <r>
    <x v="12"/>
    <d v="2000-05-14T00:00:00"/>
    <m/>
    <n v="187"/>
    <n v="1"/>
    <s v="T"/>
    <x v="28"/>
    <n v="1"/>
    <x v="12"/>
    <n v="185"/>
    <n v="9"/>
    <n v="44"/>
    <n v="80"/>
    <n v="7"/>
    <n v="36"/>
    <n v="265"/>
    <n v="16"/>
    <n v="80"/>
    <s v="Drawn"/>
    <x v="0"/>
    <n v="1"/>
    <m/>
    <m/>
    <m/>
    <n v="16"/>
    <m/>
    <m/>
  </r>
  <r>
    <x v="12"/>
    <d v="2000-05-21T00:00:00"/>
    <m/>
    <n v="188"/>
    <n v="1"/>
    <n v="35"/>
    <x v="6"/>
    <n v="2"/>
    <x v="4"/>
    <n v="101"/>
    <n v="3"/>
    <n v="20"/>
    <n v="98"/>
    <n v="10"/>
    <n v="29.8333333333333"/>
    <n v="199"/>
    <n v="13"/>
    <n v="49.8333333333333"/>
    <s v="Won 7 wickets"/>
    <x v="1"/>
    <m/>
    <m/>
    <m/>
    <m/>
    <n v="13"/>
    <m/>
    <m/>
  </r>
  <r>
    <x v="12"/>
    <d v="2000-06-04T00:00:00"/>
    <m/>
    <n v="189"/>
    <n v="1"/>
    <n v="40"/>
    <x v="6"/>
    <n v="1"/>
    <x v="0"/>
    <n v="139"/>
    <n v="10"/>
    <n v="39.3333333333333"/>
    <n v="109"/>
    <n v="10"/>
    <n v="37.8333333333333"/>
    <n v="248"/>
    <n v="20"/>
    <n v="77.1666666666666"/>
    <s v="Won 30 runs"/>
    <x v="1"/>
    <m/>
    <m/>
    <m/>
    <m/>
    <n v="20"/>
    <m/>
    <m/>
  </r>
  <r>
    <x v="12"/>
    <d v="2000-06-10T00:00:00"/>
    <m/>
    <n v="190"/>
    <n v="1"/>
    <s v="T"/>
    <x v="21"/>
    <n v="1"/>
    <x v="6"/>
    <n v="184"/>
    <n v="4"/>
    <n v="42"/>
    <n v="113"/>
    <n v="10"/>
    <n v="41.1666666666666"/>
    <n v="297"/>
    <n v="14"/>
    <n v="83.1666666666666"/>
    <s v="Won 71 runs"/>
    <x v="1"/>
    <m/>
    <m/>
    <m/>
    <m/>
    <n v="14"/>
    <m/>
    <m/>
  </r>
  <r>
    <x v="12"/>
    <d v="2000-06-11T00:00:00"/>
    <m/>
    <n v="191"/>
    <n v="1"/>
    <n v="35"/>
    <x v="6"/>
    <n v="2"/>
    <x v="2"/>
    <n v="141"/>
    <n v="9"/>
    <n v="30.1666666666666"/>
    <n v="160"/>
    <n v="9"/>
    <n v="34.3333333333333"/>
    <n v="301"/>
    <n v="18"/>
    <n v="64.499999999999901"/>
    <s v="Lost 19 runs"/>
    <x v="0"/>
    <m/>
    <m/>
    <m/>
    <n v="1"/>
    <n v="18"/>
    <m/>
    <m/>
  </r>
  <r>
    <x v="12"/>
    <d v="2000-06-18T00:00:00"/>
    <m/>
    <n v="192"/>
    <n v="1"/>
    <s v="T"/>
    <x v="19"/>
    <n v="1"/>
    <x v="5"/>
    <n v="192"/>
    <n v="7"/>
    <n v="46"/>
    <n v="72"/>
    <n v="9"/>
    <n v="29"/>
    <n v="264"/>
    <n v="16"/>
    <n v="75"/>
    <s v="Won 120 runs"/>
    <x v="1"/>
    <m/>
    <m/>
    <m/>
    <m/>
    <n v="16"/>
    <m/>
    <m/>
  </r>
  <r>
    <x v="12"/>
    <d v="2000-06-25T00:00:00"/>
    <m/>
    <n v="193"/>
    <n v="1"/>
    <n v="35"/>
    <x v="6"/>
    <n v="1"/>
    <x v="21"/>
    <n v="174"/>
    <n v="3"/>
    <n v="35"/>
    <n v="109"/>
    <n v="10"/>
    <n v="34.3333333333333"/>
    <n v="283"/>
    <n v="13"/>
    <n v="69.3333333333333"/>
    <s v="Won 65 runs"/>
    <x v="1"/>
    <m/>
    <m/>
    <m/>
    <m/>
    <n v="13"/>
    <m/>
    <m/>
  </r>
  <r>
    <x v="12"/>
    <d v="2000-07-01T00:00:00"/>
    <m/>
    <n v="194"/>
    <n v="1"/>
    <n v="35"/>
    <x v="23"/>
    <n v="1"/>
    <x v="2"/>
    <n v="181"/>
    <n v="7"/>
    <n v="35"/>
    <n v="105"/>
    <n v="9"/>
    <n v="25"/>
    <n v="286"/>
    <n v="16"/>
    <n v="60"/>
    <s v="Won 76 runs"/>
    <x v="1"/>
    <m/>
    <m/>
    <m/>
    <m/>
    <n v="16"/>
    <m/>
    <m/>
  </r>
  <r>
    <x v="12"/>
    <d v="2000-07-09T00:00:00"/>
    <m/>
    <n v="195"/>
    <n v="1"/>
    <n v="35"/>
    <x v="6"/>
    <n v="2"/>
    <x v="22"/>
    <n v="0"/>
    <n v="0"/>
    <n v="0"/>
    <n v="96"/>
    <n v="6"/>
    <n v="25"/>
    <n v="96"/>
    <n v="6"/>
    <n v="25"/>
    <s v="Abandoned"/>
    <x v="0"/>
    <m/>
    <n v="1"/>
    <m/>
    <m/>
    <n v="6"/>
    <m/>
    <m/>
  </r>
  <r>
    <x v="12"/>
    <d v="2000-07-16T00:00:00"/>
    <m/>
    <n v="196"/>
    <n v="1"/>
    <n v="40"/>
    <x v="6"/>
    <n v="1"/>
    <x v="5"/>
    <n v="208"/>
    <n v="10"/>
    <n v="38.8333333333333"/>
    <n v="101"/>
    <n v="10"/>
    <n v="35.6666666666666"/>
    <n v="309"/>
    <n v="20"/>
    <n v="74.499999999999901"/>
    <s v="Won 107 runs"/>
    <x v="1"/>
    <m/>
    <m/>
    <m/>
    <m/>
    <n v="20"/>
    <m/>
    <m/>
  </r>
  <r>
    <x v="12"/>
    <d v="2000-07-23T00:00:00"/>
    <m/>
    <n v="197"/>
    <n v="1"/>
    <n v="40"/>
    <x v="11"/>
    <n v="2"/>
    <x v="0"/>
    <n v="97"/>
    <n v="5"/>
    <n v="27.1666666666666"/>
    <n v="96"/>
    <n v="10"/>
    <n v="38.6666666666666"/>
    <n v="193"/>
    <n v="15"/>
    <n v="65.833333333333201"/>
    <s v="Won 5 wickets"/>
    <x v="1"/>
    <m/>
    <m/>
    <m/>
    <m/>
    <n v="15"/>
    <m/>
    <m/>
  </r>
  <r>
    <x v="12"/>
    <d v="2000-08-06T00:00:00"/>
    <m/>
    <n v="198"/>
    <n v="1"/>
    <n v="40"/>
    <x v="23"/>
    <n v="2"/>
    <x v="15"/>
    <n v="95"/>
    <n v="3"/>
    <n v="16.1666666666666"/>
    <n v="94"/>
    <n v="10"/>
    <n v="36.6666666666666"/>
    <n v="189"/>
    <n v="13"/>
    <n v="52.833333333333201"/>
    <s v="Won 7 wickets"/>
    <x v="1"/>
    <m/>
    <m/>
    <m/>
    <m/>
    <n v="13"/>
    <m/>
    <m/>
  </r>
  <r>
    <x v="12"/>
    <d v="2000-08-12T00:00:00"/>
    <m/>
    <n v="199"/>
    <n v="1"/>
    <n v="40"/>
    <x v="39"/>
    <n v="1"/>
    <x v="23"/>
    <n v="190"/>
    <n v="8"/>
    <n v="40"/>
    <n v="151"/>
    <n v="11"/>
    <n v="39.6666666666666"/>
    <n v="341"/>
    <n v="19"/>
    <n v="79.6666666666666"/>
    <s v="Won 39 runs"/>
    <x v="1"/>
    <m/>
    <m/>
    <m/>
    <m/>
    <n v="19"/>
    <m/>
    <m/>
  </r>
  <r>
    <x v="12"/>
    <d v="2000-08-13T00:00:00"/>
    <m/>
    <n v="200"/>
    <n v="1"/>
    <n v="40"/>
    <x v="40"/>
    <n v="2"/>
    <x v="24"/>
    <n v="0"/>
    <n v="0"/>
    <n v="0"/>
    <n v="145"/>
    <n v="1"/>
    <n v="25"/>
    <n v="145"/>
    <n v="1"/>
    <n v="25"/>
    <s v="Abandoned"/>
    <x v="0"/>
    <m/>
    <n v="1"/>
    <m/>
    <m/>
    <n v="1"/>
    <m/>
    <m/>
  </r>
  <r>
    <x v="12"/>
    <d v="2000-08-20T00:00:00"/>
    <m/>
    <n v="201"/>
    <n v="1"/>
    <n v="35"/>
    <x v="6"/>
    <n v="1"/>
    <x v="6"/>
    <n v="142"/>
    <n v="8"/>
    <n v="32.3333333333333"/>
    <n v="145"/>
    <n v="8"/>
    <n v="34.1666666666666"/>
    <n v="287"/>
    <n v="16"/>
    <n v="66.499999999999901"/>
    <s v="Lost 2 wickets"/>
    <x v="0"/>
    <m/>
    <m/>
    <m/>
    <n v="1"/>
    <n v="16"/>
    <m/>
    <m/>
  </r>
  <r>
    <x v="12"/>
    <d v="2000-08-27T00:00:00"/>
    <m/>
    <n v="202"/>
    <n v="1"/>
    <n v="20"/>
    <x v="19"/>
    <n v="1"/>
    <x v="5"/>
    <n v="174"/>
    <n v="6"/>
    <n v="20"/>
    <n v="107"/>
    <n v="4"/>
    <n v="20"/>
    <n v="281"/>
    <n v="10"/>
    <n v="40"/>
    <s v="Won 67 runs"/>
    <x v="1"/>
    <m/>
    <m/>
    <m/>
    <m/>
    <n v="10"/>
    <m/>
    <m/>
  </r>
  <r>
    <x v="12"/>
    <d v="2000-08-27T00:00:00"/>
    <m/>
    <n v="203"/>
    <n v="1"/>
    <n v="20"/>
    <x v="19"/>
    <n v="2"/>
    <x v="5"/>
    <n v="68"/>
    <n v="4"/>
    <n v="13.8333333333333"/>
    <n v="67"/>
    <n v="7"/>
    <n v="20"/>
    <n v="135"/>
    <n v="11"/>
    <n v="33.8333333333333"/>
    <s v="Won 6 wickets"/>
    <x v="1"/>
    <m/>
    <m/>
    <m/>
    <m/>
    <n v="11"/>
    <m/>
    <m/>
  </r>
  <r>
    <x v="12"/>
    <d v="2000-09-03T00:00:00"/>
    <m/>
    <n v="204"/>
    <n v="1"/>
    <n v="40"/>
    <x v="6"/>
    <n v="2"/>
    <x v="11"/>
    <n v="235"/>
    <n v="9"/>
    <n v="39.1666666666666"/>
    <n v="231"/>
    <n v="3"/>
    <n v="40"/>
    <n v="466"/>
    <n v="12"/>
    <n v="79.1666666666666"/>
    <s v="Won 1 wicket"/>
    <x v="1"/>
    <m/>
    <m/>
    <m/>
    <m/>
    <n v="12"/>
    <m/>
    <m/>
  </r>
  <r>
    <x v="12"/>
    <d v="2000-09-10T00:00:00"/>
    <m/>
    <n v="205"/>
    <n v="1"/>
    <n v="35"/>
    <x v="41"/>
    <n v="2"/>
    <x v="0"/>
    <n v="162"/>
    <n v="8"/>
    <n v="35"/>
    <n v="178"/>
    <n v="7"/>
    <n v="35"/>
    <n v="340"/>
    <n v="15"/>
    <n v="70"/>
    <s v="Lost 16 runs"/>
    <x v="0"/>
    <m/>
    <m/>
    <m/>
    <n v="1"/>
    <n v="15"/>
    <m/>
    <m/>
  </r>
  <r>
    <x v="12"/>
    <d v="2000-09-17T00:00:00"/>
    <m/>
    <n v="206"/>
    <n v="1"/>
    <n v="40"/>
    <x v="42"/>
    <n v="1"/>
    <x v="14"/>
    <n v="213"/>
    <n v="10"/>
    <n v="39.8333333333333"/>
    <n v="146"/>
    <n v="10"/>
    <n v="36.3333333333333"/>
    <n v="359"/>
    <n v="20"/>
    <n v="76.1666666666666"/>
    <s v="Won 67 runs"/>
    <x v="1"/>
    <m/>
    <m/>
    <m/>
    <m/>
    <n v="20"/>
    <m/>
    <m/>
  </r>
  <r>
    <x v="13"/>
    <d v="2001-05-06T00:00:00"/>
    <m/>
    <n v="207"/>
    <n v="1"/>
    <n v="35"/>
    <x v="6"/>
    <n v="1"/>
    <x v="25"/>
    <n v="168"/>
    <n v="9"/>
    <n v="35"/>
    <n v="117"/>
    <n v="9"/>
    <n v="29.3333333333333"/>
    <n v="285"/>
    <n v="18"/>
    <n v="64.3333333333333"/>
    <s v="Won 51 runs"/>
    <x v="1"/>
    <m/>
    <m/>
    <m/>
    <m/>
    <n v="18"/>
    <m/>
    <m/>
  </r>
  <r>
    <x v="13"/>
    <d v="2001-05-20T00:00:00"/>
    <m/>
    <n v="208"/>
    <n v="1"/>
    <n v="35"/>
    <x v="6"/>
    <n v="2"/>
    <x v="10"/>
    <n v="127"/>
    <n v="5"/>
    <n v="32.3333333333333"/>
    <n v="123"/>
    <n v="10"/>
    <n v="35"/>
    <n v="250"/>
    <n v="15"/>
    <n v="67.3333333333333"/>
    <s v="Won 5 wickets"/>
    <x v="1"/>
    <m/>
    <m/>
    <m/>
    <m/>
    <n v="15"/>
    <m/>
    <m/>
  </r>
  <r>
    <x v="13"/>
    <d v="2001-05-26T00:00:00"/>
    <m/>
    <n v="209"/>
    <n v="1"/>
    <n v="35"/>
    <x v="6"/>
    <n v="1"/>
    <x v="15"/>
    <n v="81"/>
    <n v="10"/>
    <n v="25.6666666666666"/>
    <n v="82"/>
    <n v="8"/>
    <n v="29.8333333333333"/>
    <n v="163"/>
    <n v="18"/>
    <n v="55.499999999999901"/>
    <s v="Lost 1 wicket"/>
    <x v="0"/>
    <m/>
    <m/>
    <m/>
    <n v="1"/>
    <n v="18"/>
    <m/>
    <m/>
  </r>
  <r>
    <x v="13"/>
    <d v="2001-06-03T00:00:00"/>
    <m/>
    <n v="210"/>
    <n v="1"/>
    <n v="35"/>
    <x v="43"/>
    <n v="2"/>
    <x v="0"/>
    <n v="142"/>
    <n v="10"/>
    <n v="34"/>
    <n v="152"/>
    <n v="10"/>
    <n v="34.8333333333333"/>
    <n v="294"/>
    <n v="20"/>
    <n v="68.8333333333333"/>
    <s v="Lost 10 runs"/>
    <x v="0"/>
    <m/>
    <m/>
    <m/>
    <n v="1"/>
    <n v="20"/>
    <m/>
    <m/>
  </r>
  <r>
    <x v="13"/>
    <d v="2001-06-09T00:00:00"/>
    <m/>
    <n v="211"/>
    <n v="1"/>
    <s v="T"/>
    <x v="44"/>
    <n v="2"/>
    <x v="6"/>
    <n v="62"/>
    <n v="9"/>
    <n v="35"/>
    <n v="164"/>
    <n v="6"/>
    <n v="38"/>
    <n v="226"/>
    <n v="15"/>
    <n v="73"/>
    <s v="Lost 102 runs"/>
    <x v="0"/>
    <m/>
    <m/>
    <m/>
    <n v="1"/>
    <n v="15"/>
    <m/>
    <m/>
  </r>
  <r>
    <x v="13"/>
    <d v="2001-06-10T00:00:00"/>
    <m/>
    <n v="212"/>
    <n v="1"/>
    <n v="35"/>
    <x v="6"/>
    <n v="1"/>
    <x v="2"/>
    <n v="172"/>
    <n v="10"/>
    <n v="31.8333333333333"/>
    <n v="47"/>
    <n v="9"/>
    <n v="14.8333333333333"/>
    <n v="219"/>
    <n v="19"/>
    <n v="46.6666666666666"/>
    <s v="Won 125 runs"/>
    <x v="1"/>
    <m/>
    <m/>
    <m/>
    <m/>
    <n v="19"/>
    <m/>
    <m/>
  </r>
  <r>
    <x v="13"/>
    <d v="2001-06-23T00:00:00"/>
    <m/>
    <n v="213"/>
    <n v="1"/>
    <n v="35"/>
    <x v="6"/>
    <n v="1"/>
    <x v="15"/>
    <n v="174"/>
    <n v="8"/>
    <n v="35"/>
    <n v="178"/>
    <n v="6"/>
    <n v="34.8333333333333"/>
    <n v="352"/>
    <n v="14"/>
    <n v="69.8333333333333"/>
    <s v="Lost 4 wickets"/>
    <x v="0"/>
    <m/>
    <m/>
    <m/>
    <n v="1"/>
    <n v="14"/>
    <m/>
    <m/>
  </r>
  <r>
    <x v="13"/>
    <d v="2001-06-24T00:00:00"/>
    <m/>
    <n v="214"/>
    <n v="1"/>
    <n v="35"/>
    <x v="6"/>
    <n v="2"/>
    <x v="4"/>
    <n v="157"/>
    <n v="6"/>
    <n v="28.1666666666666"/>
    <n v="156"/>
    <n v="10"/>
    <n v="31.3333333333333"/>
    <n v="313"/>
    <n v="16"/>
    <n v="59.499999999999901"/>
    <s v="Won 4 wickets"/>
    <x v="1"/>
    <m/>
    <m/>
    <m/>
    <m/>
    <n v="16"/>
    <m/>
    <m/>
  </r>
  <r>
    <x v="13"/>
    <d v="2001-07-01T00:00:00"/>
    <m/>
    <n v="215"/>
    <n v="1"/>
    <n v="35"/>
    <x v="6"/>
    <n v="1"/>
    <x v="21"/>
    <n v="225"/>
    <n v="5"/>
    <n v="35"/>
    <n v="17"/>
    <n v="10"/>
    <n v="10.3333333333333"/>
    <n v="242"/>
    <n v="15"/>
    <n v="45.3333333333333"/>
    <s v="Won 208 runs"/>
    <x v="1"/>
    <m/>
    <m/>
    <m/>
    <m/>
    <n v="15"/>
    <m/>
    <m/>
  </r>
  <r>
    <x v="13"/>
    <d v="2001-07-08T00:00:00"/>
    <m/>
    <n v="216"/>
    <n v="1"/>
    <n v="35"/>
    <x v="6"/>
    <n v="1"/>
    <x v="2"/>
    <n v="181"/>
    <n v="5"/>
    <n v="36"/>
    <n v="107"/>
    <n v="9"/>
    <n v="26.8333333333333"/>
    <n v="288"/>
    <n v="14"/>
    <n v="62.8333333333333"/>
    <s v="Won 74 runs"/>
    <x v="1"/>
    <m/>
    <m/>
    <m/>
    <m/>
    <n v="14"/>
    <m/>
    <m/>
  </r>
  <r>
    <x v="13"/>
    <d v="2001-07-15T00:00:00"/>
    <m/>
    <n v="217"/>
    <n v="1"/>
    <s v="T"/>
    <x v="6"/>
    <n v="1"/>
    <x v="5"/>
    <n v="261"/>
    <n v="4"/>
    <n v="39"/>
    <n v="77"/>
    <n v="9"/>
    <n v="20.8333333333333"/>
    <n v="338"/>
    <n v="13"/>
    <n v="59.8333333333333"/>
    <s v="Won 184 runs"/>
    <x v="1"/>
    <m/>
    <m/>
    <m/>
    <m/>
    <n v="13"/>
    <m/>
    <m/>
  </r>
  <r>
    <x v="13"/>
    <d v="2001-07-22T00:00:00"/>
    <m/>
    <n v="218"/>
    <n v="1"/>
    <n v="35"/>
    <x v="11"/>
    <n v="2"/>
    <x v="0"/>
    <n v="126"/>
    <n v="6"/>
    <n v="32.3333333333333"/>
    <n v="125"/>
    <n v="8"/>
    <n v="35"/>
    <n v="251"/>
    <n v="14"/>
    <n v="67.3333333333333"/>
    <s v="Won 4 wickets"/>
    <x v="1"/>
    <m/>
    <m/>
    <m/>
    <m/>
    <n v="14"/>
    <m/>
    <m/>
  </r>
  <r>
    <x v="13"/>
    <d v="2001-07-28T00:00:00"/>
    <m/>
    <n v="219"/>
    <n v="1"/>
    <n v="35"/>
    <x v="45"/>
    <n v="2"/>
    <x v="25"/>
    <n v="119"/>
    <n v="7"/>
    <n v="28"/>
    <n v="117"/>
    <n v="9"/>
    <n v="32"/>
    <n v="236"/>
    <n v="16"/>
    <n v="60"/>
    <s v="Won 3 wickets"/>
    <x v="1"/>
    <m/>
    <m/>
    <m/>
    <m/>
    <n v="16"/>
    <m/>
    <m/>
  </r>
  <r>
    <x v="13"/>
    <d v="2001-07-29T00:00:00"/>
    <m/>
    <n v="220"/>
    <n v="1"/>
    <n v="40"/>
    <x v="6"/>
    <n v="2"/>
    <x v="11"/>
    <n v="164"/>
    <n v="10"/>
    <n v="32"/>
    <n v="284"/>
    <n v="3"/>
    <n v="40"/>
    <n v="448"/>
    <n v="13"/>
    <n v="72"/>
    <s v="Lost 120 runs"/>
    <x v="0"/>
    <m/>
    <m/>
    <m/>
    <n v="1"/>
    <n v="13"/>
    <m/>
    <m/>
  </r>
  <r>
    <x v="13"/>
    <d v="2001-08-05T00:00:00"/>
    <m/>
    <n v="221"/>
    <n v="1"/>
    <n v="35"/>
    <x v="6"/>
    <n v="2"/>
    <x v="18"/>
    <n v="62"/>
    <n v="10"/>
    <n v="22"/>
    <n v="221"/>
    <n v="6"/>
    <n v="35"/>
    <n v="283"/>
    <n v="16"/>
    <n v="57"/>
    <s v="Lost 159 runs"/>
    <x v="0"/>
    <m/>
    <m/>
    <m/>
    <n v="1"/>
    <n v="16"/>
    <m/>
    <m/>
  </r>
  <r>
    <x v="13"/>
    <d v="2001-08-11T00:00:00"/>
    <m/>
    <n v="222"/>
    <n v="1"/>
    <n v="35"/>
    <x v="39"/>
    <n v="1"/>
    <x v="23"/>
    <n v="200"/>
    <n v="10"/>
    <n v="34"/>
    <n v="140"/>
    <n v="10"/>
    <n v="32"/>
    <n v="340"/>
    <n v="20"/>
    <n v="66"/>
    <s v="Won 60 runs"/>
    <x v="1"/>
    <m/>
    <m/>
    <m/>
    <m/>
    <n v="20"/>
    <m/>
    <m/>
  </r>
  <r>
    <x v="13"/>
    <d v="2001-08-19T00:00:00"/>
    <m/>
    <n v="223"/>
    <n v="1"/>
    <n v="35"/>
    <x v="6"/>
    <n v="2"/>
    <x v="6"/>
    <n v="6"/>
    <n v="2"/>
    <n v="3"/>
    <n v="86"/>
    <n v="10"/>
    <n v="30"/>
    <n v="92"/>
    <n v="12"/>
    <n v="33"/>
    <s v="Abandoned"/>
    <x v="0"/>
    <m/>
    <n v="1"/>
    <m/>
    <m/>
    <n v="12"/>
    <m/>
    <m/>
  </r>
  <r>
    <x v="13"/>
    <d v="2001-08-26T00:00:00"/>
    <m/>
    <n v="224"/>
    <n v="1"/>
    <n v="20"/>
    <x v="46"/>
    <n v="2"/>
    <x v="5"/>
    <n v="131"/>
    <n v="2"/>
    <n v="18"/>
    <n v="130"/>
    <n v="10"/>
    <n v="18"/>
    <n v="261"/>
    <n v="12"/>
    <n v="36"/>
    <s v="Won 8 wickets"/>
    <x v="1"/>
    <m/>
    <m/>
    <m/>
    <m/>
    <n v="12"/>
    <m/>
    <m/>
  </r>
  <r>
    <x v="13"/>
    <d v="2001-09-02T00:00:00"/>
    <m/>
    <n v="225"/>
    <n v="1"/>
    <n v="35"/>
    <x v="6"/>
    <n v="1"/>
    <x v="22"/>
    <n v="177"/>
    <n v="10"/>
    <n v="34"/>
    <n v="151"/>
    <n v="9"/>
    <n v="35"/>
    <n v="328"/>
    <n v="19"/>
    <n v="69"/>
    <s v="Won 26 runs"/>
    <x v="1"/>
    <m/>
    <m/>
    <m/>
    <m/>
    <n v="19"/>
    <m/>
    <m/>
  </r>
  <r>
    <x v="13"/>
    <d v="2001-09-09T00:00:00"/>
    <m/>
    <n v="226"/>
    <n v="1"/>
    <n v="35"/>
    <x v="47"/>
    <n v="2"/>
    <x v="14"/>
    <n v="108"/>
    <n v="10"/>
    <n v="30"/>
    <n v="207"/>
    <n v="7"/>
    <n v="35"/>
    <n v="315"/>
    <n v="17"/>
    <n v="65"/>
    <s v="Lost 99 runs"/>
    <x v="0"/>
    <m/>
    <m/>
    <m/>
    <n v="1"/>
    <n v="17"/>
    <m/>
    <m/>
  </r>
  <r>
    <x v="13"/>
    <d v="2001-09-16T00:00:00"/>
    <m/>
    <n v="227"/>
    <n v="1"/>
    <n v="35"/>
    <x v="48"/>
    <n v="1"/>
    <x v="0"/>
    <n v="194"/>
    <n v="8"/>
    <n v="35"/>
    <n v="196"/>
    <n v="5"/>
    <n v="33"/>
    <n v="390"/>
    <n v="13"/>
    <n v="68"/>
    <s v="Lost 5 wickets"/>
    <x v="0"/>
    <m/>
    <m/>
    <m/>
    <n v="1"/>
    <n v="13"/>
    <m/>
    <m/>
  </r>
  <r>
    <x v="14"/>
    <d v="2002-04-28T00:00:00"/>
    <m/>
    <n v="228"/>
    <n v="1"/>
    <n v="35"/>
    <x v="6"/>
    <n v="1"/>
    <x v="26"/>
    <n v="137"/>
    <n v="3"/>
    <n v="35"/>
    <n v="7"/>
    <n v="1"/>
    <n v="3"/>
    <n v="144"/>
    <n v="4"/>
    <n v="38"/>
    <s v="Abandoned"/>
    <x v="0"/>
    <m/>
    <n v="1"/>
    <m/>
    <m/>
    <n v="4"/>
    <m/>
    <m/>
  </r>
  <r>
    <x v="14"/>
    <d v="2002-05-05T00:00:00"/>
    <m/>
    <n v="229"/>
    <n v="1"/>
    <n v="35"/>
    <x v="6"/>
    <n v="1"/>
    <x v="25"/>
    <n v="160"/>
    <n v="7"/>
    <n v="35"/>
    <n v="160"/>
    <n v="8"/>
    <n v="35"/>
    <n v="320"/>
    <n v="15"/>
    <n v="70"/>
    <s v="Tied"/>
    <x v="0"/>
    <m/>
    <m/>
    <n v="1"/>
    <m/>
    <n v="15"/>
    <m/>
    <m/>
  </r>
  <r>
    <x v="14"/>
    <d v="2002-05-12T00:00:00"/>
    <m/>
    <n v="230"/>
    <n v="1"/>
    <n v="35"/>
    <x v="49"/>
    <n v="1"/>
    <x v="11"/>
    <n v="91"/>
    <n v="10"/>
    <n v="30"/>
    <n v="78"/>
    <n v="10"/>
    <n v="29"/>
    <n v="169"/>
    <n v="20"/>
    <n v="59"/>
    <s v="Won 13 runs"/>
    <x v="1"/>
    <m/>
    <m/>
    <m/>
    <m/>
    <n v="20"/>
    <m/>
    <m/>
  </r>
  <r>
    <x v="14"/>
    <d v="2002-05-19T00:00:00"/>
    <m/>
    <n v="231"/>
    <n v="1"/>
    <n v="35"/>
    <x v="6"/>
    <n v="2"/>
    <x v="10"/>
    <n v="96"/>
    <n v="10"/>
    <n v="28"/>
    <n v="193"/>
    <n v="4"/>
    <n v="35"/>
    <n v="289"/>
    <n v="14"/>
    <n v="63"/>
    <s v="Lost 97 runs"/>
    <x v="0"/>
    <m/>
    <m/>
    <m/>
    <n v="1"/>
    <n v="14"/>
    <m/>
    <m/>
  </r>
  <r>
    <x v="14"/>
    <d v="2002-05-25T00:00:00"/>
    <m/>
    <n v="232"/>
    <n v="1"/>
    <n v="35"/>
    <x v="6"/>
    <n v="1"/>
    <x v="15"/>
    <n v="189"/>
    <n v="9"/>
    <n v="35"/>
    <n v="77"/>
    <n v="10"/>
    <n v="30.5"/>
    <n v="266"/>
    <n v="19"/>
    <n v="65.5"/>
    <s v="Won 112 runs"/>
    <x v="1"/>
    <m/>
    <m/>
    <m/>
    <m/>
    <n v="19"/>
    <m/>
    <m/>
  </r>
  <r>
    <x v="14"/>
    <d v="2002-06-02T00:00:00"/>
    <m/>
    <n v="233"/>
    <n v="1"/>
    <n v="35"/>
    <x v="6"/>
    <n v="2"/>
    <x v="0"/>
    <n v="145"/>
    <n v="10"/>
    <n v="26.3333333333333"/>
    <n v="227"/>
    <n v="6"/>
    <n v="35"/>
    <n v="372"/>
    <n v="16"/>
    <n v="61.3333333333333"/>
    <s v="Lost 82 runs"/>
    <x v="0"/>
    <m/>
    <m/>
    <m/>
    <n v="1"/>
    <n v="16"/>
    <m/>
    <m/>
  </r>
  <r>
    <x v="14"/>
    <d v="2002-06-08T00:00:00"/>
    <m/>
    <n v="234"/>
    <n v="1"/>
    <n v="35"/>
    <x v="21"/>
    <n v="2"/>
    <x v="6"/>
    <n v="94"/>
    <n v="2"/>
    <n v="31"/>
    <n v="90"/>
    <n v="9"/>
    <n v="26"/>
    <n v="184"/>
    <n v="11"/>
    <n v="57"/>
    <s v="Won 8 wickets"/>
    <x v="1"/>
    <m/>
    <m/>
    <m/>
    <m/>
    <n v="11"/>
    <m/>
    <m/>
  </r>
  <r>
    <x v="14"/>
    <d v="2002-06-15T00:00:00"/>
    <m/>
    <n v="235"/>
    <n v="1"/>
    <n v="35"/>
    <x v="50"/>
    <n v="2"/>
    <x v="5"/>
    <n v="90"/>
    <n v="10"/>
    <n v="28"/>
    <n v="167"/>
    <n v="9"/>
    <n v="34"/>
    <n v="257"/>
    <n v="19"/>
    <n v="62"/>
    <s v="Lost 77 runs"/>
    <x v="0"/>
    <m/>
    <m/>
    <m/>
    <n v="1"/>
    <n v="19"/>
    <m/>
    <m/>
  </r>
  <r>
    <x v="14"/>
    <d v="2002-06-29T00:00:00"/>
    <m/>
    <n v="236"/>
    <n v="1"/>
    <n v="35"/>
    <x v="6"/>
    <n v="1"/>
    <x v="21"/>
    <n v="193"/>
    <n v="6"/>
    <n v="35"/>
    <n v="59"/>
    <n v="10"/>
    <n v="20"/>
    <n v="252"/>
    <n v="16"/>
    <n v="55"/>
    <s v="Won 134 runs"/>
    <x v="1"/>
    <m/>
    <m/>
    <m/>
    <m/>
    <n v="16"/>
    <m/>
    <m/>
  </r>
  <r>
    <x v="14"/>
    <d v="2002-07-07T00:00:00"/>
    <m/>
    <n v="237"/>
    <n v="1"/>
    <n v="35"/>
    <x v="51"/>
    <n v="2"/>
    <x v="10"/>
    <n v="97"/>
    <n v="9"/>
    <n v="30"/>
    <n v="174"/>
    <n v="5"/>
    <n v="35"/>
    <n v="271"/>
    <n v="14"/>
    <n v="65"/>
    <s v="Lost 77 runs"/>
    <x v="0"/>
    <m/>
    <m/>
    <m/>
    <n v="1"/>
    <n v="14"/>
    <m/>
    <m/>
  </r>
  <r>
    <x v="14"/>
    <d v="2002-07-13T00:00:00"/>
    <m/>
    <n v="238"/>
    <n v="1"/>
    <n v="35"/>
    <x v="6"/>
    <n v="1"/>
    <x v="5"/>
    <n v="208"/>
    <n v="10"/>
    <n v="35"/>
    <n v="180"/>
    <n v="4"/>
    <n v="35"/>
    <n v="388"/>
    <n v="14"/>
    <n v="70"/>
    <s v="Won 28 runs"/>
    <x v="1"/>
    <m/>
    <m/>
    <m/>
    <m/>
    <n v="14"/>
    <m/>
    <m/>
  </r>
  <r>
    <x v="14"/>
    <d v="2002-07-21T00:00:00"/>
    <m/>
    <n v="239"/>
    <n v="1"/>
    <n v="35"/>
    <x v="11"/>
    <n v="1"/>
    <x v="0"/>
    <n v="249"/>
    <n v="6"/>
    <n v="35"/>
    <n v="150"/>
    <n v="6"/>
    <n v="35"/>
    <n v="399"/>
    <n v="12"/>
    <n v="70"/>
    <s v="Won 99 runs"/>
    <x v="1"/>
    <m/>
    <m/>
    <m/>
    <m/>
    <n v="12"/>
    <m/>
    <m/>
  </r>
  <r>
    <x v="14"/>
    <d v="2002-07-27T00:00:00"/>
    <m/>
    <n v="240"/>
    <n v="1"/>
    <n v="35"/>
    <x v="52"/>
    <n v="2"/>
    <x v="25"/>
    <n v="89"/>
    <n v="4"/>
    <n v="16.1666666666666"/>
    <n v="85"/>
    <n v="10"/>
    <n v="24.8333333333333"/>
    <n v="174"/>
    <n v="14"/>
    <n v="40.999999999999901"/>
    <s v="Won 6 wickets"/>
    <x v="1"/>
    <m/>
    <m/>
    <m/>
    <m/>
    <n v="14"/>
    <m/>
    <m/>
  </r>
  <r>
    <x v="14"/>
    <d v="2002-07-28T00:00:00"/>
    <m/>
    <n v="241"/>
    <n v="1"/>
    <n v="35"/>
    <x v="6"/>
    <n v="2"/>
    <x v="11"/>
    <n v="164"/>
    <n v="9"/>
    <n v="31"/>
    <n v="160"/>
    <n v="6"/>
    <n v="35"/>
    <n v="324"/>
    <n v="15"/>
    <n v="66"/>
    <s v="Won 1 wicket"/>
    <x v="1"/>
    <m/>
    <m/>
    <m/>
    <m/>
    <n v="15"/>
    <m/>
    <m/>
  </r>
  <r>
    <x v="14"/>
    <d v="2002-08-04T00:00:00"/>
    <m/>
    <n v="242"/>
    <n v="1"/>
    <n v="35"/>
    <x v="6"/>
    <n v="2"/>
    <x v="15"/>
    <n v="0"/>
    <n v="0"/>
    <n v="0"/>
    <n v="121"/>
    <n v="3"/>
    <n v="33"/>
    <n v="121"/>
    <n v="3"/>
    <n v="33"/>
    <s v="Abandoned"/>
    <x v="0"/>
    <m/>
    <n v="1"/>
    <m/>
    <m/>
    <n v="3"/>
    <m/>
    <m/>
  </r>
  <r>
    <x v="14"/>
    <d v="2002-08-11T00:00:00"/>
    <m/>
    <n v="243"/>
    <n v="1"/>
    <n v="40"/>
    <x v="40"/>
    <n v="2"/>
    <x v="24"/>
    <n v="117"/>
    <n v="9"/>
    <n v="40"/>
    <n v="122"/>
    <n v="10"/>
    <n v="38.3333333333333"/>
    <n v="239"/>
    <n v="19"/>
    <n v="78.3333333333333"/>
    <s v="Lost 5 runs"/>
    <x v="0"/>
    <m/>
    <m/>
    <m/>
    <n v="1"/>
    <n v="19"/>
    <m/>
    <m/>
  </r>
  <r>
    <x v="14"/>
    <d v="2002-08-18T00:00:00"/>
    <m/>
    <n v="244"/>
    <n v="1"/>
    <n v="40"/>
    <x v="6"/>
    <n v="1"/>
    <x v="6"/>
    <n v="191"/>
    <n v="10"/>
    <n v="35"/>
    <n v="103"/>
    <n v="10"/>
    <n v="25"/>
    <n v="294"/>
    <n v="20"/>
    <n v="60"/>
    <s v="Won 88 runs"/>
    <x v="1"/>
    <m/>
    <m/>
    <m/>
    <m/>
    <n v="20"/>
    <m/>
    <m/>
  </r>
  <r>
    <x v="14"/>
    <d v="2002-08-24T00:00:00"/>
    <m/>
    <n v="245"/>
    <n v="1"/>
    <n v="35"/>
    <x v="6"/>
    <n v="2"/>
    <x v="27"/>
    <n v="139"/>
    <n v="6"/>
    <n v="33.1666666666666"/>
    <n v="134"/>
    <n v="9"/>
    <n v="35"/>
    <n v="273"/>
    <n v="15"/>
    <n v="68.1666666666666"/>
    <s v="Won 4 wickets"/>
    <x v="1"/>
    <m/>
    <m/>
    <m/>
    <m/>
    <n v="15"/>
    <m/>
    <m/>
  </r>
  <r>
    <x v="14"/>
    <d v="2002-09-08T00:00:00"/>
    <m/>
    <n v="246"/>
    <n v="1"/>
    <n v="40"/>
    <x v="47"/>
    <n v="1"/>
    <x v="14"/>
    <n v="107"/>
    <n v="10"/>
    <n v="36.8333333333333"/>
    <n v="108"/>
    <n v="0"/>
    <n v="22.5"/>
    <n v="215"/>
    <n v="10"/>
    <n v="59.3333333333333"/>
    <s v="Lost 10 wickets"/>
    <x v="0"/>
    <m/>
    <m/>
    <m/>
    <n v="1"/>
    <n v="10"/>
    <m/>
    <m/>
  </r>
  <r>
    <x v="14"/>
    <d v="2002-09-15T00:00:00"/>
    <m/>
    <n v="247"/>
    <n v="1"/>
    <n v="35"/>
    <x v="48"/>
    <n v="1"/>
    <x v="0"/>
    <n v="155"/>
    <n v="6"/>
    <n v="35"/>
    <n v="154"/>
    <n v="8"/>
    <n v="35"/>
    <n v="309"/>
    <n v="14"/>
    <n v="70"/>
    <s v="Won 1 run"/>
    <x v="1"/>
    <m/>
    <m/>
    <m/>
    <m/>
    <n v="14"/>
    <m/>
    <m/>
  </r>
  <r>
    <x v="15"/>
    <d v="2003-04-27T00:00:00"/>
    <m/>
    <n v="248"/>
    <n v="1"/>
    <n v="35"/>
    <x v="6"/>
    <n v="1"/>
    <x v="26"/>
    <n v="118"/>
    <n v="10"/>
    <n v="31.5"/>
    <n v="98"/>
    <n v="10"/>
    <n v="27.5"/>
    <n v="216"/>
    <n v="20"/>
    <n v="59"/>
    <s v="Won 20 runs"/>
    <x v="1"/>
    <m/>
    <m/>
    <m/>
    <m/>
    <n v="20"/>
    <m/>
    <m/>
  </r>
  <r>
    <x v="15"/>
    <d v="2003-05-04T00:00:00"/>
    <m/>
    <n v="249"/>
    <n v="1"/>
    <n v="35"/>
    <x v="6"/>
    <n v="2"/>
    <x v="25"/>
    <n v="104"/>
    <n v="10"/>
    <n v="30"/>
    <n v="165"/>
    <n v="9"/>
    <n v="34"/>
    <n v="269"/>
    <n v="19"/>
    <n v="64"/>
    <s v="Lost 61 runs"/>
    <x v="0"/>
    <m/>
    <m/>
    <m/>
    <n v="1"/>
    <n v="19"/>
    <m/>
    <m/>
  </r>
  <r>
    <x v="15"/>
    <d v="2003-05-11T00:00:00"/>
    <m/>
    <n v="250"/>
    <n v="1"/>
    <n v="35"/>
    <x v="49"/>
    <n v="2"/>
    <x v="11"/>
    <n v="85"/>
    <n v="10"/>
    <n v="25"/>
    <n v="103"/>
    <n v="10"/>
    <n v="29"/>
    <n v="188"/>
    <n v="20"/>
    <n v="54"/>
    <s v="Lost 18 runs"/>
    <x v="0"/>
    <m/>
    <m/>
    <m/>
    <n v="1"/>
    <n v="20"/>
    <m/>
    <m/>
  </r>
  <r>
    <x v="15"/>
    <d v="2003-05-24T00:00:00"/>
    <m/>
    <n v="251"/>
    <n v="1"/>
    <n v="35"/>
    <x v="6"/>
    <n v="1"/>
    <x v="15"/>
    <n v="131"/>
    <n v="10"/>
    <n v="28"/>
    <n v="89"/>
    <n v="9"/>
    <n v="30"/>
    <n v="220"/>
    <n v="19"/>
    <n v="58"/>
    <s v="Won 42 runs"/>
    <x v="1"/>
    <m/>
    <m/>
    <m/>
    <m/>
    <n v="19"/>
    <m/>
    <m/>
  </r>
  <r>
    <x v="15"/>
    <d v="2003-06-01T00:00:00"/>
    <m/>
    <n v="252"/>
    <n v="1"/>
    <n v="35"/>
    <x v="6"/>
    <n v="2"/>
    <x v="0"/>
    <n v="145"/>
    <n v="10"/>
    <n v="33"/>
    <n v="188"/>
    <n v="9"/>
    <n v="35"/>
    <n v="333"/>
    <n v="19"/>
    <n v="68"/>
    <s v="Lost 43 runs"/>
    <x v="0"/>
    <m/>
    <m/>
    <m/>
    <n v="1"/>
    <n v="19"/>
    <m/>
    <m/>
  </r>
  <r>
    <x v="15"/>
    <d v="2003-06-07T00:00:00"/>
    <m/>
    <n v="253"/>
    <n v="1"/>
    <n v="35"/>
    <x v="44"/>
    <n v="1"/>
    <x v="6"/>
    <n v="114"/>
    <n v="10"/>
    <n v="33"/>
    <n v="117"/>
    <n v="5"/>
    <n v="28.5"/>
    <n v="231"/>
    <n v="15"/>
    <n v="61.5"/>
    <s v="Lost 5 wickets"/>
    <x v="0"/>
    <m/>
    <m/>
    <m/>
    <n v="1"/>
    <n v="15"/>
    <m/>
    <m/>
  </r>
  <r>
    <x v="15"/>
    <d v="2003-06-14T00:00:00"/>
    <m/>
    <n v="254"/>
    <n v="1"/>
    <n v="35"/>
    <x v="19"/>
    <n v="1"/>
    <x v="5"/>
    <n v="182"/>
    <n v="10"/>
    <n v="35"/>
    <n v="183"/>
    <n v="7"/>
    <n v="33.8333333333333"/>
    <n v="365"/>
    <n v="17"/>
    <n v="68.8333333333333"/>
    <s v="Lost 3 wickets"/>
    <x v="0"/>
    <m/>
    <m/>
    <m/>
    <n v="1"/>
    <n v="17"/>
    <m/>
    <m/>
  </r>
  <r>
    <x v="15"/>
    <d v="2003-06-21T00:00:00"/>
    <m/>
    <n v="255"/>
    <n v="1"/>
    <n v="35"/>
    <x v="6"/>
    <n v="1"/>
    <x v="28"/>
    <n v="83"/>
    <n v="10"/>
    <n v="20.5"/>
    <n v="84"/>
    <n v="4"/>
    <n v="19.8333333333333"/>
    <n v="167"/>
    <n v="14"/>
    <n v="40.3333333333333"/>
    <s v="Lost 6 wickets"/>
    <x v="0"/>
    <m/>
    <m/>
    <m/>
    <n v="1"/>
    <n v="14"/>
    <m/>
    <m/>
  </r>
  <r>
    <x v="15"/>
    <d v="2003-06-29T00:00:00"/>
    <m/>
    <n v="256"/>
    <n v="1"/>
    <n v="35"/>
    <x v="6"/>
    <n v="1"/>
    <x v="2"/>
    <n v="248"/>
    <n v="8"/>
    <n v="35"/>
    <n v="163"/>
    <n v="9"/>
    <n v="35"/>
    <n v="411"/>
    <n v="17"/>
    <n v="70"/>
    <s v="Won 85 runs"/>
    <x v="1"/>
    <m/>
    <m/>
    <m/>
    <m/>
    <n v="17"/>
    <m/>
    <m/>
  </r>
  <r>
    <x v="15"/>
    <d v="2003-07-06T00:00:00"/>
    <m/>
    <n v="257"/>
    <n v="1"/>
    <n v="35"/>
    <x v="53"/>
    <n v="2"/>
    <x v="10"/>
    <n v="157"/>
    <n v="10"/>
    <n v="34.3333333333333"/>
    <n v="170"/>
    <n v="9"/>
    <n v="35"/>
    <n v="327"/>
    <n v="19"/>
    <n v="69.3333333333333"/>
    <s v="Lost 13 runs"/>
    <x v="0"/>
    <m/>
    <m/>
    <m/>
    <n v="1"/>
    <n v="19"/>
    <m/>
    <m/>
  </r>
  <r>
    <x v="15"/>
    <d v="2003-07-12T00:00:00"/>
    <m/>
    <n v="258"/>
    <n v="1"/>
    <n v="35"/>
    <x v="6"/>
    <n v="1"/>
    <x v="5"/>
    <n v="167"/>
    <n v="5"/>
    <n v="35"/>
    <n v="167"/>
    <n v="8"/>
    <n v="35"/>
    <n v="334"/>
    <n v="13"/>
    <n v="70"/>
    <s v="Tied "/>
    <x v="0"/>
    <m/>
    <m/>
    <n v="1"/>
    <m/>
    <n v="13"/>
    <m/>
    <m/>
  </r>
  <r>
    <x v="15"/>
    <d v="2003-07-20T00:00:00"/>
    <m/>
    <n v="259"/>
    <n v="1"/>
    <n v="35"/>
    <x v="11"/>
    <n v="2"/>
    <x v="0"/>
    <n v="131"/>
    <n v="10"/>
    <n v="30"/>
    <n v="171"/>
    <n v="6"/>
    <n v="35"/>
    <n v="302"/>
    <n v="16"/>
    <n v="65"/>
    <s v="Lost 40 runs"/>
    <x v="0"/>
    <m/>
    <m/>
    <m/>
    <n v="1"/>
    <n v="16"/>
    <m/>
    <m/>
  </r>
  <r>
    <x v="15"/>
    <d v="2003-07-27T00:00:00"/>
    <m/>
    <n v="260"/>
    <n v="1"/>
    <n v="35"/>
    <x v="6"/>
    <n v="1"/>
    <x v="11"/>
    <n v="119"/>
    <n v="10"/>
    <n v="35"/>
    <n v="121"/>
    <n v="3"/>
    <n v="29.8333333333333"/>
    <n v="240"/>
    <n v="13"/>
    <n v="64.8333333333333"/>
    <s v="Lost 7 wickets"/>
    <x v="0"/>
    <m/>
    <m/>
    <m/>
    <n v="1"/>
    <n v="13"/>
    <m/>
    <m/>
  </r>
  <r>
    <x v="15"/>
    <d v="2003-08-03T00:00:00"/>
    <m/>
    <n v="261"/>
    <n v="1"/>
    <n v="35"/>
    <x v="6"/>
    <n v="1"/>
    <x v="15"/>
    <n v="167"/>
    <n v="9"/>
    <n v="35"/>
    <n v="124"/>
    <n v="8"/>
    <n v="35"/>
    <n v="291"/>
    <n v="17"/>
    <n v="70"/>
    <s v="Won 43 runs"/>
    <x v="1"/>
    <m/>
    <m/>
    <m/>
    <m/>
    <n v="17"/>
    <m/>
    <m/>
  </r>
  <r>
    <x v="15"/>
    <d v="2003-08-10T00:00:00"/>
    <m/>
    <n v="262"/>
    <n v="1"/>
    <n v="35"/>
    <x v="6"/>
    <n v="2"/>
    <x v="29"/>
    <n v="112"/>
    <n v="10"/>
    <n v="30"/>
    <n v="167"/>
    <n v="10"/>
    <n v="34"/>
    <n v="279"/>
    <n v="20"/>
    <n v="64"/>
    <s v="Lost 55 runs"/>
    <x v="0"/>
    <m/>
    <m/>
    <m/>
    <n v="1"/>
    <n v="20"/>
    <m/>
    <m/>
  </r>
  <r>
    <x v="15"/>
    <d v="2003-08-17T00:00:00"/>
    <m/>
    <n v="263"/>
    <n v="1"/>
    <n v="35"/>
    <x v="6"/>
    <n v="1"/>
    <x v="6"/>
    <n v="184"/>
    <n v="9"/>
    <n v="35"/>
    <n v="121"/>
    <n v="10"/>
    <n v="27"/>
    <n v="305"/>
    <n v="19"/>
    <n v="62"/>
    <s v="Won 63 runs"/>
    <x v="1"/>
    <m/>
    <m/>
    <m/>
    <m/>
    <n v="19"/>
    <m/>
    <m/>
  </r>
  <r>
    <x v="15"/>
    <d v="2003-08-31T00:00:00"/>
    <m/>
    <n v="264"/>
    <n v="1"/>
    <n v="35"/>
    <x v="6"/>
    <n v="2"/>
    <x v="26"/>
    <n v="119"/>
    <n v="4"/>
    <n v="21.3333333333333"/>
    <n v="114"/>
    <n v="10"/>
    <n v="28.3333333333333"/>
    <n v="233"/>
    <n v="14"/>
    <n v="49.6666666666666"/>
    <s v="Won 6 wickets"/>
    <x v="1"/>
    <m/>
    <m/>
    <m/>
    <m/>
    <n v="14"/>
    <m/>
    <m/>
  </r>
  <r>
    <x v="15"/>
    <d v="2003-09-07T00:00:00"/>
    <m/>
    <n v="265"/>
    <n v="1"/>
    <n v="35"/>
    <x v="47"/>
    <n v="1"/>
    <x v="14"/>
    <n v="55"/>
    <n v="10"/>
    <n v="21"/>
    <n v="59"/>
    <n v="7"/>
    <n v="22"/>
    <n v="114"/>
    <n v="17"/>
    <n v="43"/>
    <s v="Lost 3 wickets"/>
    <x v="0"/>
    <m/>
    <m/>
    <m/>
    <n v="1"/>
    <n v="17"/>
    <m/>
    <m/>
  </r>
  <r>
    <x v="15"/>
    <d v="2003-09-14T00:00:00"/>
    <m/>
    <n v="266"/>
    <n v="1"/>
    <n v="35"/>
    <x v="48"/>
    <n v="2"/>
    <x v="0"/>
    <n v="167"/>
    <n v="10"/>
    <n v="34.3333333333333"/>
    <n v="178"/>
    <n v="9"/>
    <n v="35"/>
    <n v="345"/>
    <n v="19"/>
    <n v="69.3333333333333"/>
    <s v="Lost 11 runs"/>
    <x v="0"/>
    <m/>
    <m/>
    <m/>
    <n v="1"/>
    <n v="19"/>
    <m/>
    <m/>
  </r>
  <r>
    <x v="16"/>
    <d v="2004-04-25T00:00:00"/>
    <m/>
    <n v="267"/>
    <n v="1"/>
    <n v="35"/>
    <x v="6"/>
    <n v="2"/>
    <x v="26"/>
    <n v="43"/>
    <n v="6"/>
    <n v="28.8333333333333"/>
    <n v="42"/>
    <n v="11"/>
    <n v="22.6666666666666"/>
    <n v="85"/>
    <n v="17"/>
    <n v="51.499999999999901"/>
    <s v="Won 6 wickets "/>
    <x v="1"/>
    <m/>
    <m/>
    <m/>
    <m/>
    <n v="17"/>
    <m/>
    <m/>
  </r>
  <r>
    <x v="16"/>
    <d v="2004-05-09T00:00:00"/>
    <m/>
    <n v="268"/>
    <n v="1"/>
    <n v="35"/>
    <x v="50"/>
    <n v="2"/>
    <x v="11"/>
    <n v="139"/>
    <n v="4"/>
    <n v="32"/>
    <n v="136"/>
    <n v="10"/>
    <n v="35"/>
    <n v="275"/>
    <n v="14"/>
    <n v="67"/>
    <s v="Won 6 wickets "/>
    <x v="1"/>
    <m/>
    <m/>
    <m/>
    <m/>
    <n v="14"/>
    <m/>
    <m/>
  </r>
  <r>
    <x v="16"/>
    <d v="2004-05-23T00:00:00"/>
    <m/>
    <n v="269"/>
    <n v="1"/>
    <n v="35"/>
    <x v="54"/>
    <n v="2"/>
    <x v="30"/>
    <n v="56"/>
    <n v="3"/>
    <n v="16.8333333333333"/>
    <n v="55"/>
    <n v="10"/>
    <n v="21.5"/>
    <n v="111"/>
    <n v="13"/>
    <n v="38.3333333333333"/>
    <s v="Won 7 wickets "/>
    <x v="1"/>
    <m/>
    <m/>
    <m/>
    <m/>
    <n v="13"/>
    <m/>
    <m/>
  </r>
  <r>
    <x v="16"/>
    <d v="2004-05-30T00:00:00"/>
    <m/>
    <n v="270"/>
    <n v="1"/>
    <n v="35"/>
    <x v="6"/>
    <n v="1"/>
    <x v="0"/>
    <n v="151"/>
    <n v="8"/>
    <n v="35"/>
    <n v="155"/>
    <n v="4"/>
    <n v="32.1666666666666"/>
    <n v="306"/>
    <n v="12"/>
    <n v="67.1666666666666"/>
    <s v="Lost 6 wickets"/>
    <x v="0"/>
    <m/>
    <m/>
    <m/>
    <n v="1"/>
    <n v="12"/>
    <m/>
    <m/>
  </r>
  <r>
    <x v="16"/>
    <d v="2004-06-05T00:00:00"/>
    <m/>
    <n v="271"/>
    <n v="1"/>
    <n v="40"/>
    <x v="44"/>
    <n v="1"/>
    <x v="6"/>
    <n v="190"/>
    <n v="10"/>
    <n v="39.8333333333333"/>
    <n v="147"/>
    <n v="10"/>
    <n v="39.1666666666666"/>
    <n v="337"/>
    <n v="20"/>
    <n v="78.999999999999901"/>
    <s v="Won 43 runs"/>
    <x v="1"/>
    <m/>
    <m/>
    <m/>
    <m/>
    <n v="20"/>
    <m/>
    <m/>
  </r>
  <r>
    <x v="16"/>
    <d v="2004-06-12T00:00:00"/>
    <m/>
    <n v="272"/>
    <n v="1"/>
    <n v="35"/>
    <x v="19"/>
    <n v="2"/>
    <x v="5"/>
    <n v="137"/>
    <n v="8"/>
    <n v="32.3333333333333"/>
    <n v="136"/>
    <n v="10"/>
    <n v="35"/>
    <n v="273"/>
    <n v="18"/>
    <n v="67.3333333333333"/>
    <s v="Won 2 wickets"/>
    <x v="1"/>
    <m/>
    <m/>
    <m/>
    <m/>
    <n v="18"/>
    <m/>
    <m/>
  </r>
  <r>
    <x v="16"/>
    <d v="2004-06-13T00:00:00"/>
    <m/>
    <n v="273"/>
    <n v="1"/>
    <n v="40"/>
    <x v="55"/>
    <n v="2"/>
    <x v="31"/>
    <n v="178"/>
    <n v="9"/>
    <n v="40"/>
    <n v="215"/>
    <n v="3"/>
    <n v="40"/>
    <n v="393"/>
    <n v="12"/>
    <n v="80"/>
    <s v="Lost 37 runs"/>
    <x v="0"/>
    <m/>
    <m/>
    <m/>
    <n v="1"/>
    <n v="12"/>
    <m/>
    <m/>
  </r>
  <r>
    <x v="16"/>
    <d v="2004-06-20T00:00:00"/>
    <m/>
    <n v="274"/>
    <n v="1"/>
    <n v="35"/>
    <x v="6"/>
    <n v="1"/>
    <x v="2"/>
    <n v="220"/>
    <n v="6"/>
    <n v="35"/>
    <n v="82"/>
    <n v="10"/>
    <n v="24.8333333333333"/>
    <n v="302"/>
    <n v="16"/>
    <n v="59.8333333333333"/>
    <s v="Won 138 runs"/>
    <x v="1"/>
    <m/>
    <m/>
    <m/>
    <m/>
    <n v="16"/>
    <m/>
    <m/>
  </r>
  <r>
    <x v="16"/>
    <d v="2004-06-27T00:00:00"/>
    <m/>
    <n v="275"/>
    <n v="1"/>
    <n v="35"/>
    <x v="47"/>
    <n v="2"/>
    <x v="14"/>
    <n v="42"/>
    <n v="6"/>
    <n v="14"/>
    <n v="172"/>
    <n v="8"/>
    <n v="35"/>
    <n v="214"/>
    <n v="14"/>
    <n v="49"/>
    <s v="Abandoned"/>
    <x v="0"/>
    <m/>
    <n v="1"/>
    <m/>
    <m/>
    <n v="14"/>
    <m/>
    <m/>
  </r>
  <r>
    <x v="16"/>
    <d v="2004-07-03T00:00:00"/>
    <m/>
    <n v="276"/>
    <n v="1"/>
    <n v="35"/>
    <x v="45"/>
    <n v="1"/>
    <x v="25"/>
    <n v="231"/>
    <n v="6"/>
    <n v="35"/>
    <n v="141"/>
    <n v="10"/>
    <n v="32.3333333333333"/>
    <n v="372"/>
    <n v="16"/>
    <n v="67.3333333333333"/>
    <s v="Won 90 runs"/>
    <x v="1"/>
    <m/>
    <m/>
    <m/>
    <m/>
    <n v="16"/>
    <m/>
    <m/>
  </r>
  <r>
    <x v="16"/>
    <d v="2004-07-10T00:00:00"/>
    <m/>
    <n v="277"/>
    <n v="1"/>
    <n v="35"/>
    <x v="6"/>
    <n v="2"/>
    <x v="5"/>
    <n v="108"/>
    <n v="7"/>
    <n v="28.5"/>
    <n v="104"/>
    <n v="10"/>
    <n v="35"/>
    <n v="212"/>
    <n v="17"/>
    <n v="63.5"/>
    <s v="Won 3 wickets"/>
    <x v="1"/>
    <m/>
    <m/>
    <m/>
    <m/>
    <n v="17"/>
    <m/>
    <m/>
  </r>
  <r>
    <x v="16"/>
    <d v="2004-07-18T00:00:00"/>
    <m/>
    <n v="278"/>
    <n v="1"/>
    <n v="35"/>
    <x v="11"/>
    <n v="2"/>
    <x v="0"/>
    <n v="150"/>
    <n v="8"/>
    <n v="35"/>
    <n v="163"/>
    <n v="5"/>
    <n v="35"/>
    <n v="313"/>
    <n v="13"/>
    <n v="70"/>
    <s v="Lost 13 runs"/>
    <x v="0"/>
    <m/>
    <m/>
    <m/>
    <n v="1"/>
    <n v="13"/>
    <m/>
    <m/>
  </r>
  <r>
    <x v="16"/>
    <d v="2004-07-25T00:00:00"/>
    <m/>
    <n v="279"/>
    <n v="1"/>
    <n v="35"/>
    <x v="6"/>
    <n v="2"/>
    <x v="11"/>
    <n v="99"/>
    <n v="3"/>
    <n v="21"/>
    <n v="98"/>
    <n v="10"/>
    <n v="29.8333333333333"/>
    <n v="197"/>
    <n v="13"/>
    <n v="50.8333333333333"/>
    <s v="Won 7 wickets"/>
    <x v="1"/>
    <m/>
    <m/>
    <m/>
    <m/>
    <n v="13"/>
    <m/>
    <m/>
  </r>
  <r>
    <x v="16"/>
    <d v="2004-08-01T00:00:00"/>
    <m/>
    <n v="280"/>
    <n v="1"/>
    <n v="35"/>
    <x v="6"/>
    <n v="2"/>
    <x v="15"/>
    <n v="129"/>
    <n v="4"/>
    <n v="23.5"/>
    <n v="125"/>
    <n v="10"/>
    <n v="34.8333333333333"/>
    <n v="254"/>
    <n v="14"/>
    <n v="58.3333333333333"/>
    <s v="Won 6 wickets"/>
    <x v="1"/>
    <m/>
    <m/>
    <m/>
    <m/>
    <n v="14"/>
    <m/>
    <m/>
  </r>
  <r>
    <x v="16"/>
    <d v="2004-08-08T00:00:00"/>
    <m/>
    <n v="281"/>
    <n v="1"/>
    <n v="35"/>
    <x v="6"/>
    <n v="1"/>
    <x v="4"/>
    <n v="133"/>
    <n v="6"/>
    <n v="24"/>
    <n v="0"/>
    <n v="0"/>
    <m/>
    <n v="133"/>
    <n v="6"/>
    <n v="24"/>
    <s v="Abandoned"/>
    <x v="0"/>
    <m/>
    <n v="1"/>
    <m/>
    <m/>
    <n v="6"/>
    <m/>
    <m/>
  </r>
  <r>
    <x v="16"/>
    <d v="2004-08-14T00:00:00"/>
    <m/>
    <n v="282"/>
    <n v="1"/>
    <n v="35"/>
    <x v="39"/>
    <n v="1"/>
    <x v="23"/>
    <n v="163"/>
    <n v="10"/>
    <n v="35"/>
    <n v="40"/>
    <n v="10"/>
    <n v="20"/>
    <n v="203"/>
    <n v="20"/>
    <n v="55"/>
    <s v="Won 123 runs"/>
    <x v="1"/>
    <m/>
    <m/>
    <m/>
    <m/>
    <n v="20"/>
    <m/>
    <m/>
  </r>
  <r>
    <x v="16"/>
    <d v="2004-08-15T00:00:00"/>
    <m/>
    <n v="283"/>
    <n v="1"/>
    <n v="35"/>
    <x v="40"/>
    <n v="1"/>
    <x v="24"/>
    <n v="163"/>
    <n v="10"/>
    <n v="35"/>
    <n v="131"/>
    <n v="10"/>
    <n v="34"/>
    <n v="294"/>
    <n v="20"/>
    <n v="69"/>
    <s v="Won 32 runs"/>
    <x v="1"/>
    <m/>
    <m/>
    <m/>
    <m/>
    <n v="20"/>
    <m/>
    <m/>
  </r>
  <r>
    <x v="16"/>
    <d v="2004-08-22T00:00:00"/>
    <m/>
    <n v="284"/>
    <n v="1"/>
    <n v="35"/>
    <x v="6"/>
    <n v="2"/>
    <x v="6"/>
    <n v="129"/>
    <n v="7"/>
    <n v="30"/>
    <n v="125"/>
    <n v="7"/>
    <n v="35"/>
    <n v="254"/>
    <n v="14"/>
    <n v="65"/>
    <s v="Won 3 wickets"/>
    <x v="1"/>
    <m/>
    <m/>
    <m/>
    <m/>
    <n v="14"/>
    <m/>
    <m/>
  </r>
  <r>
    <x v="16"/>
    <d v="2004-08-29T00:00:00"/>
    <m/>
    <n v="285"/>
    <n v="1"/>
    <n v="35"/>
    <x v="6"/>
    <n v="1"/>
    <x v="26"/>
    <n v="84"/>
    <n v="10"/>
    <n v="30"/>
    <n v="73"/>
    <n v="10"/>
    <n v="25"/>
    <n v="157"/>
    <n v="20"/>
    <n v="55"/>
    <s v="Won 11 runs"/>
    <x v="1"/>
    <m/>
    <m/>
    <m/>
    <m/>
    <n v="20"/>
    <m/>
    <m/>
  </r>
  <r>
    <x v="16"/>
    <d v="2004-09-12T00:00:00"/>
    <m/>
    <n v="286"/>
    <n v="1"/>
    <n v="35"/>
    <x v="48"/>
    <n v="1"/>
    <x v="0"/>
    <n v="157"/>
    <n v="10"/>
    <n v="34.8333333333333"/>
    <n v="161"/>
    <n v="6"/>
    <n v="32.6666666666666"/>
    <n v="318"/>
    <n v="16"/>
    <n v="67.499999999999901"/>
    <s v="Lost 3 wickets"/>
    <x v="0"/>
    <m/>
    <m/>
    <m/>
    <n v="1"/>
    <n v="16"/>
    <m/>
    <m/>
  </r>
  <r>
    <x v="16"/>
    <d v="2004-09-19T00:00:00"/>
    <m/>
    <n v="287"/>
    <n v="1"/>
    <n v="35"/>
    <x v="56"/>
    <n v="2"/>
    <x v="32"/>
    <n v="111"/>
    <n v="5"/>
    <n v="28"/>
    <n v="110"/>
    <n v="10"/>
    <n v="34.1666666666666"/>
    <n v="221"/>
    <n v="15"/>
    <n v="62.1666666666666"/>
    <s v="Won 5 wickets"/>
    <x v="1"/>
    <m/>
    <m/>
    <m/>
    <m/>
    <n v="15"/>
    <m/>
    <m/>
  </r>
  <r>
    <x v="17"/>
    <d v="2005-04-24T00:00:00"/>
    <m/>
    <n v="288"/>
    <n v="1"/>
    <n v="35"/>
    <x v="6"/>
    <n v="2"/>
    <x v="26"/>
    <n v="114"/>
    <n v="10"/>
    <n v="30"/>
    <n v="153"/>
    <n v="8"/>
    <n v="34"/>
    <n v="267"/>
    <n v="18"/>
    <n v="64"/>
    <s v="Lost 39 runs "/>
    <x v="0"/>
    <m/>
    <m/>
    <m/>
    <n v="1"/>
    <n v="18"/>
    <m/>
    <m/>
  </r>
  <r>
    <x v="17"/>
    <d v="2005-05-08T00:00:00"/>
    <m/>
    <n v="289"/>
    <n v="1"/>
    <n v="35"/>
    <x v="25"/>
    <n v="2"/>
    <x v="11"/>
    <n v="143"/>
    <n v="10"/>
    <n v="30"/>
    <n v="196"/>
    <n v="5"/>
    <n v="35"/>
    <n v="339"/>
    <n v="15"/>
    <n v="65"/>
    <s v="Lost 53 runs "/>
    <x v="0"/>
    <m/>
    <m/>
    <m/>
    <n v="1"/>
    <n v="15"/>
    <m/>
    <m/>
  </r>
  <r>
    <x v="17"/>
    <d v="2005-05-15T00:00:00"/>
    <m/>
    <n v="290"/>
    <n v="1"/>
    <n v="35"/>
    <x v="6"/>
    <n v="1"/>
    <x v="33"/>
    <n v="147"/>
    <n v="10"/>
    <n v="32.3333333333333"/>
    <n v="146"/>
    <n v="10"/>
    <n v="33.5"/>
    <n v="293"/>
    <n v="20"/>
    <n v="65.8333333333333"/>
    <s v="Won 1 run "/>
    <x v="1"/>
    <m/>
    <m/>
    <m/>
    <m/>
    <n v="20"/>
    <m/>
    <m/>
  </r>
  <r>
    <x v="17"/>
    <d v="2005-05-22T00:00:00"/>
    <m/>
    <n v="291"/>
    <n v="1"/>
    <n v="35"/>
    <x v="6"/>
    <n v="2"/>
    <x v="10"/>
    <n v="143"/>
    <n v="10"/>
    <n v="34.1666666666666"/>
    <n v="175"/>
    <n v="8"/>
    <n v="35"/>
    <n v="318"/>
    <n v="18"/>
    <n v="69.1666666666666"/>
    <s v="Lost 32 runs "/>
    <x v="0"/>
    <m/>
    <m/>
    <m/>
    <n v="1"/>
    <n v="18"/>
    <m/>
    <m/>
  </r>
  <r>
    <x v="17"/>
    <d v="2005-05-29T00:00:00"/>
    <m/>
    <n v="292"/>
    <n v="1"/>
    <n v="35"/>
    <x v="6"/>
    <n v="2"/>
    <x v="0"/>
    <n v="60"/>
    <n v="10"/>
    <n v="20.8333333333333"/>
    <n v="165"/>
    <n v="9"/>
    <n v="35"/>
    <n v="225"/>
    <n v="19"/>
    <n v="55.8333333333333"/>
    <s v="Lost 105 runs"/>
    <x v="0"/>
    <m/>
    <m/>
    <m/>
    <n v="1"/>
    <n v="19"/>
    <m/>
    <m/>
  </r>
  <r>
    <x v="17"/>
    <d v="2005-06-05T00:00:00"/>
    <m/>
    <n v="293"/>
    <n v="1"/>
    <n v="35"/>
    <x v="57"/>
    <n v="1"/>
    <x v="6"/>
    <n v="116"/>
    <n v="10"/>
    <n v="29.5"/>
    <n v="117"/>
    <n v="7"/>
    <n v="34.5"/>
    <n v="233"/>
    <n v="17"/>
    <n v="64"/>
    <s v="Lost 3 wickets"/>
    <x v="0"/>
    <m/>
    <m/>
    <m/>
    <n v="1"/>
    <n v="17"/>
    <m/>
    <m/>
  </r>
  <r>
    <x v="17"/>
    <d v="2005-06-11T00:00:00"/>
    <m/>
    <n v="294"/>
    <n v="1"/>
    <n v="35"/>
    <x v="19"/>
    <n v="2"/>
    <x v="5"/>
    <n v="175"/>
    <n v="3"/>
    <n v="30"/>
    <n v="174"/>
    <n v="7"/>
    <n v="35"/>
    <n v="349"/>
    <n v="10"/>
    <n v="65"/>
    <s v="Won 7 wickets"/>
    <x v="1"/>
    <m/>
    <m/>
    <m/>
    <m/>
    <n v="10"/>
    <m/>
    <m/>
  </r>
  <r>
    <x v="17"/>
    <d v="2005-06-19T00:00:00"/>
    <m/>
    <n v="295"/>
    <n v="1"/>
    <n v="35"/>
    <x v="58"/>
    <n v="1"/>
    <x v="33"/>
    <n v="187"/>
    <n v="7"/>
    <n v="35"/>
    <n v="191"/>
    <n v="4"/>
    <n v="32"/>
    <n v="378"/>
    <n v="11"/>
    <n v="67"/>
    <s v="Lost 6 wickets"/>
    <x v="0"/>
    <m/>
    <m/>
    <m/>
    <n v="1"/>
    <n v="11"/>
    <m/>
    <m/>
  </r>
  <r>
    <x v="17"/>
    <d v="2005-06-26T00:00:00"/>
    <m/>
    <n v="296"/>
    <n v="1"/>
    <n v="35"/>
    <x v="47"/>
    <n v="1"/>
    <x v="14"/>
    <n v="184"/>
    <n v="10"/>
    <n v="34"/>
    <n v="186"/>
    <n v="7"/>
    <n v="34"/>
    <n v="370"/>
    <n v="17"/>
    <n v="68"/>
    <s v="Lost 3 wickets"/>
    <x v="0"/>
    <m/>
    <m/>
    <m/>
    <n v="1"/>
    <n v="17"/>
    <m/>
    <m/>
  </r>
  <r>
    <x v="17"/>
    <d v="2005-07-03T00:00:00"/>
    <m/>
    <n v="297"/>
    <n v="1"/>
    <n v="35"/>
    <x v="45"/>
    <n v="1"/>
    <x v="25"/>
    <n v="264"/>
    <n v="6"/>
    <n v="34"/>
    <n v="203"/>
    <n v="10"/>
    <n v="34"/>
    <n v="467"/>
    <n v="16"/>
    <n v="68"/>
    <s v="Won 61 runs"/>
    <x v="1"/>
    <m/>
    <m/>
    <m/>
    <m/>
    <n v="16"/>
    <m/>
    <m/>
  </r>
  <r>
    <x v="17"/>
    <d v="2005-07-09T00:00:00"/>
    <m/>
    <n v="298"/>
    <n v="1"/>
    <n v="35"/>
    <x v="6"/>
    <n v="1"/>
    <x v="5"/>
    <n v="112"/>
    <n v="10"/>
    <n v="28"/>
    <n v="116"/>
    <n v="3"/>
    <n v="25"/>
    <n v="228"/>
    <n v="13"/>
    <n v="53"/>
    <s v="Lost 7 wickets"/>
    <x v="0"/>
    <m/>
    <m/>
    <m/>
    <n v="1"/>
    <n v="13"/>
    <m/>
    <m/>
  </r>
  <r>
    <x v="17"/>
    <d v="2005-07-17T00:00:00"/>
    <m/>
    <n v="299"/>
    <n v="1"/>
    <n v="35"/>
    <x v="11"/>
    <n v="1"/>
    <x v="0"/>
    <n v="125"/>
    <n v="11"/>
    <n v="35"/>
    <n v="114"/>
    <n v="11"/>
    <n v="34"/>
    <n v="239"/>
    <n v="22"/>
    <n v="69"/>
    <s v="Won 11 runs"/>
    <x v="1"/>
    <m/>
    <m/>
    <m/>
    <m/>
    <n v="22"/>
    <m/>
    <m/>
  </r>
  <r>
    <x v="17"/>
    <d v="2005-07-30T00:00:00"/>
    <m/>
    <n v="300"/>
    <n v="1"/>
    <n v="35"/>
    <x v="6"/>
    <n v="1"/>
    <x v="15"/>
    <n v="183"/>
    <n v="10"/>
    <n v="34"/>
    <n v="92"/>
    <n v="10"/>
    <n v="29"/>
    <n v="275"/>
    <n v="20"/>
    <n v="63"/>
    <s v="Won 91 runs"/>
    <x v="1"/>
    <m/>
    <m/>
    <m/>
    <m/>
    <n v="20"/>
    <m/>
    <m/>
  </r>
  <r>
    <x v="17"/>
    <d v="2005-08-07T00:00:00"/>
    <m/>
    <n v="301"/>
    <n v="1"/>
    <n v="35"/>
    <x v="6"/>
    <n v="1"/>
    <x v="2"/>
    <n v="168"/>
    <n v="10"/>
    <n v="34"/>
    <n v="126"/>
    <n v="10"/>
    <n v="28"/>
    <n v="294"/>
    <n v="20"/>
    <n v="62"/>
    <s v="Won 42 runs"/>
    <x v="1"/>
    <m/>
    <m/>
    <m/>
    <m/>
    <n v="20"/>
    <m/>
    <m/>
  </r>
  <r>
    <x v="17"/>
    <d v="2005-08-14T00:00:00"/>
    <m/>
    <n v="302"/>
    <n v="1"/>
    <n v="35"/>
    <x v="6"/>
    <n v="2"/>
    <x v="6"/>
    <n v="92"/>
    <n v="10"/>
    <n v="28"/>
    <n v="133"/>
    <n v="10"/>
    <n v="34"/>
    <n v="225"/>
    <n v="20"/>
    <n v="62"/>
    <s v="Lost 41 runs"/>
    <x v="0"/>
    <m/>
    <m/>
    <m/>
    <n v="1"/>
    <n v="20"/>
    <m/>
    <m/>
  </r>
  <r>
    <x v="17"/>
    <d v="2005-08-21T00:00:00"/>
    <m/>
    <n v="303"/>
    <n v="1"/>
    <n v="35"/>
    <x v="59"/>
    <n v="1"/>
    <x v="29"/>
    <n v="104"/>
    <n v="10"/>
    <n v="34"/>
    <n v="108"/>
    <n v="4"/>
    <n v="30"/>
    <n v="212"/>
    <n v="14"/>
    <n v="64"/>
    <s v="Lost 6 wickets"/>
    <x v="0"/>
    <m/>
    <m/>
    <m/>
    <n v="1"/>
    <n v="14"/>
    <n v="1"/>
    <n v="0"/>
  </r>
  <r>
    <x v="17"/>
    <d v="2005-09-04T00:00:00"/>
    <m/>
    <n v="304"/>
    <n v="1"/>
    <n v="35"/>
    <x v="6"/>
    <n v="1"/>
    <x v="4"/>
    <n v="155"/>
    <n v="6"/>
    <n v="35"/>
    <n v="98"/>
    <n v="10"/>
    <n v="25"/>
    <n v="253"/>
    <n v="16"/>
    <n v="60"/>
    <s v="Won 57 runs"/>
    <x v="1"/>
    <m/>
    <m/>
    <m/>
    <m/>
    <n v="16"/>
    <m/>
    <m/>
  </r>
  <r>
    <x v="17"/>
    <d v="2005-09-11T00:00:00"/>
    <m/>
    <n v="305"/>
    <n v="1"/>
    <n v="35"/>
    <x v="48"/>
    <n v="1"/>
    <x v="0"/>
    <n v="116"/>
    <n v="10"/>
    <n v="34"/>
    <n v="117"/>
    <n v="2"/>
    <n v="25"/>
    <n v="233"/>
    <n v="12"/>
    <n v="59"/>
    <s v="Lost 8 wickets"/>
    <x v="0"/>
    <m/>
    <m/>
    <m/>
    <n v="1"/>
    <n v="12"/>
    <m/>
    <m/>
  </r>
  <r>
    <x v="17"/>
    <d v="2005-09-18T00:00:00"/>
    <m/>
    <n v="306"/>
    <n v="1"/>
    <n v="35"/>
    <x v="56"/>
    <n v="1"/>
    <x v="32"/>
    <n v="93"/>
    <n v="10"/>
    <n v="30"/>
    <n v="94"/>
    <n v="7"/>
    <n v="30"/>
    <n v="187"/>
    <n v="17"/>
    <n v="60"/>
    <s v="Lost 3 wickets"/>
    <x v="0"/>
    <m/>
    <m/>
    <m/>
    <n v="1"/>
    <n v="17"/>
    <m/>
    <m/>
  </r>
  <r>
    <x v="18"/>
    <d v="2006-04-29T00:00:00"/>
    <m/>
    <n v="307"/>
    <n v="1"/>
    <n v="35"/>
    <x v="60"/>
    <n v="2"/>
    <x v="26"/>
    <n v="133"/>
    <n v="3"/>
    <n v="23"/>
    <n v="131"/>
    <n v="10"/>
    <n v="31.3333333333333"/>
    <n v="264"/>
    <n v="13"/>
    <n v="54.3333333333333"/>
    <s v="Won 7 wickets"/>
    <x v="1"/>
    <m/>
    <m/>
    <m/>
    <m/>
    <n v="13"/>
    <m/>
    <m/>
  </r>
  <r>
    <x v="18"/>
    <d v="2006-05-07T00:00:00"/>
    <m/>
    <n v="308"/>
    <n v="1"/>
    <n v="35"/>
    <x v="61"/>
    <n v="2"/>
    <x v="34"/>
    <n v="81"/>
    <n v="6"/>
    <n v="23.6666666666666"/>
    <n v="76"/>
    <n v="10"/>
    <n v="28.1666666666666"/>
    <n v="157"/>
    <n v="16"/>
    <n v="51.833333333333201"/>
    <s v="Won 4 wickets"/>
    <x v="1"/>
    <m/>
    <m/>
    <m/>
    <m/>
    <n v="16"/>
    <m/>
    <m/>
  </r>
  <r>
    <x v="18"/>
    <d v="2006-05-14T00:00:00"/>
    <m/>
    <n v="309"/>
    <n v="1"/>
    <n v="35"/>
    <x v="59"/>
    <n v="1"/>
    <x v="11"/>
    <n v="251"/>
    <n v="5"/>
    <n v="35"/>
    <n v="97"/>
    <n v="9"/>
    <n v="35"/>
    <n v="348"/>
    <n v="14"/>
    <n v="70"/>
    <s v="Won 154 runs"/>
    <x v="1"/>
    <m/>
    <m/>
    <m/>
    <m/>
    <n v="14"/>
    <n v="1"/>
    <n v="0"/>
  </r>
  <r>
    <x v="18"/>
    <d v="2006-05-21T00:00:00"/>
    <m/>
    <n v="310"/>
    <n v="1"/>
    <n v="35"/>
    <x v="6"/>
    <n v="1"/>
    <x v="33"/>
    <n v="99"/>
    <n v="10"/>
    <n v="33.5"/>
    <n v="26"/>
    <n v="3"/>
    <n v="9"/>
    <n v="125"/>
    <n v="13"/>
    <n v="42.5"/>
    <s v="Abandoned"/>
    <x v="0"/>
    <m/>
    <n v="1"/>
    <m/>
    <m/>
    <n v="13"/>
    <m/>
    <m/>
  </r>
  <r>
    <x v="18"/>
    <d v="2006-06-04T00:00:00"/>
    <m/>
    <n v="311"/>
    <n v="1"/>
    <n v="40"/>
    <x v="57"/>
    <n v="1"/>
    <x v="6"/>
    <n v="243"/>
    <n v="8"/>
    <n v="40"/>
    <n v="133"/>
    <n v="10"/>
    <n v="33.5"/>
    <n v="376"/>
    <n v="18"/>
    <n v="73.5"/>
    <s v="Won 110 runs"/>
    <x v="1"/>
    <m/>
    <m/>
    <m/>
    <m/>
    <n v="18"/>
    <m/>
    <m/>
  </r>
  <r>
    <x v="18"/>
    <d v="2006-06-11T00:00:00"/>
    <m/>
    <n v="312"/>
    <n v="1"/>
    <n v="35"/>
    <x v="62"/>
    <n v="1"/>
    <x v="5"/>
    <n v="154"/>
    <n v="10"/>
    <n v="31.5"/>
    <n v="94"/>
    <n v="9"/>
    <n v="26"/>
    <n v="248"/>
    <n v="19"/>
    <n v="57.5"/>
    <s v="Won 60 runs"/>
    <x v="1"/>
    <m/>
    <m/>
    <m/>
    <m/>
    <n v="19"/>
    <m/>
    <m/>
  </r>
  <r>
    <x v="18"/>
    <d v="2006-06-17T00:00:00"/>
    <m/>
    <n v="313"/>
    <n v="1"/>
    <n v="35"/>
    <x v="6"/>
    <n v="1"/>
    <x v="15"/>
    <n v="141"/>
    <n v="8"/>
    <n v="35"/>
    <n v="142"/>
    <n v="6"/>
    <n v="30.33333333333"/>
    <n v="283"/>
    <n v="14"/>
    <n v="65.333333333330003"/>
    <s v="Lost 4 wickets"/>
    <x v="0"/>
    <m/>
    <m/>
    <m/>
    <n v="1"/>
    <n v="14"/>
    <m/>
    <m/>
  </r>
  <r>
    <x v="18"/>
    <d v="2006-06-18T00:00:00"/>
    <m/>
    <n v="314"/>
    <n v="1"/>
    <n v="35"/>
    <x v="43"/>
    <n v="2"/>
    <x v="33"/>
    <n v="79"/>
    <n v="10"/>
    <n v="25.333333332999999"/>
    <n v="152"/>
    <n v="10"/>
    <n v="30.33333333333"/>
    <n v="231"/>
    <n v="20"/>
    <n v="55.666666666330002"/>
    <s v="Lost 73 runs"/>
    <x v="0"/>
    <m/>
    <m/>
    <m/>
    <n v="1"/>
    <n v="20"/>
    <m/>
    <m/>
  </r>
  <r>
    <x v="18"/>
    <d v="2006-06-25T00:00:00"/>
    <m/>
    <n v="315"/>
    <n v="1"/>
    <n v="35"/>
    <x v="59"/>
    <n v="1"/>
    <x v="25"/>
    <n v="290"/>
    <n v="3"/>
    <n v="35"/>
    <n v="218"/>
    <n v="10"/>
    <n v="34.1666666666666"/>
    <n v="508"/>
    <n v="13"/>
    <n v="69.1666666666666"/>
    <s v="Won 72 runs"/>
    <x v="1"/>
    <m/>
    <m/>
    <m/>
    <m/>
    <n v="13"/>
    <n v="1"/>
    <n v="0"/>
  </r>
  <r>
    <x v="18"/>
    <d v="2006-07-02T00:00:00"/>
    <m/>
    <n v="316"/>
    <n v="1"/>
    <n v="35"/>
    <x v="47"/>
    <n v="2"/>
    <x v="14"/>
    <n v="124"/>
    <n v="10"/>
    <n v="30"/>
    <n v="186"/>
    <n v="10"/>
    <n v="34"/>
    <n v="310"/>
    <n v="20"/>
    <n v="64"/>
    <s v="Lost 62 runs"/>
    <x v="0"/>
    <m/>
    <m/>
    <m/>
    <n v="1"/>
    <n v="20"/>
    <m/>
    <m/>
  </r>
  <r>
    <x v="18"/>
    <d v="2006-07-08T00:00:00"/>
    <m/>
    <n v="317"/>
    <n v="1"/>
    <n v="35"/>
    <x v="6"/>
    <n v="2"/>
    <x v="35"/>
    <n v="116"/>
    <n v="3"/>
    <n v="25"/>
    <n v="115"/>
    <n v="10"/>
    <n v="28"/>
    <n v="231"/>
    <n v="13"/>
    <n v="53"/>
    <s v="Won 7 wickets"/>
    <x v="1"/>
    <m/>
    <m/>
    <m/>
    <m/>
    <n v="13"/>
    <m/>
    <m/>
  </r>
  <r>
    <x v="18"/>
    <d v="2006-07-16T00:00:00"/>
    <m/>
    <n v="318"/>
    <n v="1"/>
    <n v="35"/>
    <x v="59"/>
    <n v="1"/>
    <x v="0"/>
    <n v="142"/>
    <n v="10"/>
    <n v="32"/>
    <n v="147"/>
    <n v="4"/>
    <n v="31"/>
    <n v="289"/>
    <n v="14"/>
    <n v="63"/>
    <s v="Lost 6 wickets"/>
    <x v="0"/>
    <m/>
    <m/>
    <m/>
    <n v="1"/>
    <n v="14"/>
    <n v="1"/>
    <n v="0"/>
  </r>
  <r>
    <x v="18"/>
    <d v="2006-07-23T00:00:00"/>
    <m/>
    <n v="319"/>
    <n v="1"/>
    <n v="35"/>
    <x v="6"/>
    <n v="1"/>
    <x v="29"/>
    <n v="137"/>
    <n v="8"/>
    <n v="35"/>
    <n v="139"/>
    <n v="5"/>
    <n v="32"/>
    <n v="276"/>
    <n v="13"/>
    <n v="67"/>
    <s v="Lost 5 wickets"/>
    <x v="0"/>
    <m/>
    <m/>
    <m/>
    <n v="1"/>
    <n v="13"/>
    <m/>
    <m/>
  </r>
  <r>
    <x v="18"/>
    <d v="2006-07-30T00:00:00"/>
    <m/>
    <n v="320"/>
    <n v="1"/>
    <n v="35"/>
    <x v="63"/>
    <n v="2"/>
    <x v="36"/>
    <n v="113"/>
    <n v="10"/>
    <n v="25"/>
    <n v="256"/>
    <n v="5"/>
    <n v="35"/>
    <n v="369"/>
    <n v="15"/>
    <n v="60"/>
    <s v="Lost 143 runs"/>
    <x v="0"/>
    <m/>
    <m/>
    <m/>
    <n v="1"/>
    <n v="15"/>
    <m/>
    <m/>
  </r>
  <r>
    <x v="18"/>
    <d v="2006-08-06T00:00:00"/>
    <m/>
    <n v="321"/>
    <n v="1"/>
    <n v="40"/>
    <x v="40"/>
    <n v="2"/>
    <x v="24"/>
    <n v="119"/>
    <n v="8"/>
    <n v="33"/>
    <n v="199"/>
    <n v="8"/>
    <n v="40"/>
    <n v="318"/>
    <n v="16"/>
    <n v="73"/>
    <s v="Lost 80 runs"/>
    <x v="0"/>
    <m/>
    <m/>
    <m/>
    <n v="1"/>
    <n v="16"/>
    <m/>
    <m/>
  </r>
  <r>
    <x v="18"/>
    <d v="2006-08-13T00:00:00"/>
    <m/>
    <n v="322"/>
    <n v="1"/>
    <n v="35"/>
    <x v="27"/>
    <n v="1"/>
    <x v="6"/>
    <n v="201"/>
    <n v="6"/>
    <n v="35"/>
    <n v="128"/>
    <n v="9"/>
    <n v="35"/>
    <n v="329"/>
    <n v="15"/>
    <n v="70"/>
    <s v="Won 73 runs"/>
    <x v="1"/>
    <m/>
    <m/>
    <m/>
    <m/>
    <n v="15"/>
    <m/>
    <m/>
  </r>
  <r>
    <x v="18"/>
    <d v="2006-08-20T00:00:00"/>
    <m/>
    <n v="323"/>
    <n v="1"/>
    <n v="35"/>
    <x v="43"/>
    <n v="1"/>
    <x v="4"/>
    <n v="172"/>
    <n v="11"/>
    <n v="33.6666666666666"/>
    <n v="74"/>
    <n v="11"/>
    <n v="28.5"/>
    <n v="246"/>
    <n v="22"/>
    <n v="62.1666666666666"/>
    <s v="Won 98 runs"/>
    <x v="1"/>
    <m/>
    <m/>
    <m/>
    <m/>
    <n v="22"/>
    <m/>
    <m/>
  </r>
  <r>
    <x v="18"/>
    <d v="2006-08-27T00:00:00"/>
    <m/>
    <n v="324"/>
    <n v="1"/>
    <n v="20"/>
    <x v="59"/>
    <n v="2"/>
    <x v="37"/>
    <n v="84"/>
    <n v="2"/>
    <n v="13.1666666666666"/>
    <n v="83"/>
    <n v="10"/>
    <n v="20"/>
    <n v="167"/>
    <n v="12"/>
    <n v="33.1666666666666"/>
    <s v="Won 8 wickets"/>
    <x v="1"/>
    <m/>
    <m/>
    <m/>
    <m/>
    <n v="12"/>
    <n v="1"/>
    <n v="0"/>
  </r>
  <r>
    <x v="18"/>
    <d v="2006-08-27T00:00:00"/>
    <m/>
    <n v="325"/>
    <n v="1"/>
    <n v="20"/>
    <x v="59"/>
    <n v="1"/>
    <x v="2"/>
    <n v="207"/>
    <n v="3"/>
    <n v="20"/>
    <n v="118"/>
    <n v="8"/>
    <n v="20"/>
    <n v="325"/>
    <n v="11"/>
    <n v="40"/>
    <s v="Won 89 runs"/>
    <x v="1"/>
    <m/>
    <m/>
    <m/>
    <m/>
    <n v="11"/>
    <n v="1"/>
    <n v="0"/>
  </r>
  <r>
    <x v="18"/>
    <d v="2006-09-03T00:00:00"/>
    <m/>
    <n v="326"/>
    <n v="1"/>
    <n v="35"/>
    <x v="43"/>
    <n v="1"/>
    <x v="10"/>
    <n v="218"/>
    <n v="5"/>
    <n v="35"/>
    <n v="134"/>
    <n v="9"/>
    <n v="35"/>
    <n v="352"/>
    <n v="14"/>
    <n v="70"/>
    <s v="Won 84 runs"/>
    <x v="1"/>
    <m/>
    <m/>
    <m/>
    <m/>
    <n v="14"/>
    <m/>
    <m/>
  </r>
  <r>
    <x v="18"/>
    <d v="2006-09-10T00:00:00"/>
    <m/>
    <n v="327"/>
    <n v="1"/>
    <n v="40"/>
    <x v="48"/>
    <n v="2"/>
    <x v="0"/>
    <n v="147"/>
    <n v="3"/>
    <n v="26"/>
    <n v="146"/>
    <n v="10"/>
    <n v="37.1666666666666"/>
    <n v="293"/>
    <n v="13"/>
    <n v="63.1666666666666"/>
    <s v="Won 7 wickets"/>
    <x v="1"/>
    <m/>
    <m/>
    <m/>
    <m/>
    <n v="13"/>
    <m/>
    <m/>
  </r>
  <r>
    <x v="18"/>
    <d v="2006-09-17T00:00:00"/>
    <m/>
    <n v="328"/>
    <n v="1"/>
    <n v="35"/>
    <x v="56"/>
    <n v="2"/>
    <x v="32"/>
    <n v="138"/>
    <n v="10"/>
    <n v="32.6666666666666"/>
    <n v="150"/>
    <n v="8"/>
    <n v="35"/>
    <n v="288"/>
    <n v="18"/>
    <n v="67.6666666666666"/>
    <s v="Lost 12 runs"/>
    <x v="0"/>
    <m/>
    <m/>
    <m/>
    <n v="1"/>
    <n v="18"/>
    <m/>
    <m/>
  </r>
  <r>
    <x v="19"/>
    <d v="2007-05-06T00:00:00"/>
    <m/>
    <n v="329"/>
    <n v="1"/>
    <n v="35"/>
    <x v="43"/>
    <n v="1"/>
    <x v="33"/>
    <n v="139"/>
    <n v="10"/>
    <n v="27.8333333333333"/>
    <n v="85"/>
    <n v="10"/>
    <n v="21.8333333333333"/>
    <n v="224"/>
    <n v="20"/>
    <n v="49.6666666666666"/>
    <s v="Won 54 runs"/>
    <x v="1"/>
    <m/>
    <m/>
    <m/>
    <m/>
    <n v="20"/>
    <m/>
    <m/>
  </r>
  <r>
    <x v="19"/>
    <d v="2007-05-20T00:00:00"/>
    <m/>
    <n v="330"/>
    <n v="1"/>
    <n v="35"/>
    <x v="11"/>
    <n v="1"/>
    <x v="0"/>
    <n v="194"/>
    <n v="7"/>
    <n v="35"/>
    <n v="79"/>
    <n v="10"/>
    <n v="26.6666666666666"/>
    <n v="273"/>
    <n v="17"/>
    <n v="61.6666666666666"/>
    <s v="Won 115 runs"/>
    <x v="1"/>
    <m/>
    <m/>
    <m/>
    <m/>
    <n v="17"/>
    <m/>
    <m/>
  </r>
  <r>
    <x v="19"/>
    <d v="2007-06-03T00:00:00"/>
    <m/>
    <n v="331"/>
    <n v="1"/>
    <n v="40"/>
    <x v="59"/>
    <n v="1"/>
    <x v="6"/>
    <n v="325"/>
    <n v="5"/>
    <n v="40"/>
    <n v="184"/>
    <n v="9"/>
    <n v="40"/>
    <n v="509"/>
    <n v="14"/>
    <n v="80"/>
    <s v="Won 141 runs"/>
    <x v="1"/>
    <m/>
    <m/>
    <m/>
    <m/>
    <n v="14"/>
    <n v="1"/>
    <n v="0"/>
  </r>
  <r>
    <x v="19"/>
    <d v="2007-06-09T00:00:00"/>
    <m/>
    <n v="332"/>
    <n v="1"/>
    <n v="35"/>
    <x v="53"/>
    <n v="1"/>
    <x v="5"/>
    <n v="177"/>
    <n v="10"/>
    <n v="34"/>
    <n v="117"/>
    <n v="9"/>
    <n v="35"/>
    <n v="294"/>
    <n v="19"/>
    <n v="69"/>
    <s v="Won 60 runs"/>
    <x v="1"/>
    <m/>
    <m/>
    <m/>
    <m/>
    <n v="19"/>
    <m/>
    <m/>
  </r>
  <r>
    <x v="19"/>
    <d v="2007-06-17T00:00:00"/>
    <m/>
    <n v="333"/>
    <n v="1"/>
    <n v="35"/>
    <x v="43"/>
    <n v="2"/>
    <x v="33"/>
    <n v="128"/>
    <n v="10"/>
    <n v="25.3333333333333"/>
    <n v="172"/>
    <n v="10"/>
    <n v="32.8333333333333"/>
    <n v="300"/>
    <n v="20"/>
    <n v="58.1666666666666"/>
    <s v="Lost 44 runs"/>
    <x v="0"/>
    <m/>
    <m/>
    <m/>
    <n v="1"/>
    <n v="20"/>
    <m/>
    <m/>
  </r>
  <r>
    <x v="19"/>
    <d v="2007-07-07T00:00:00"/>
    <m/>
    <n v="334"/>
    <n v="1"/>
    <n v="35"/>
    <x v="43"/>
    <n v="1"/>
    <x v="5"/>
    <n v="281"/>
    <n v="7"/>
    <n v="35"/>
    <n v="45"/>
    <n v="9"/>
    <n v="19.3333333333333"/>
    <n v="326"/>
    <n v="16"/>
    <n v="54.3333333333333"/>
    <s v="Won 236 runs"/>
    <x v="1"/>
    <m/>
    <m/>
    <m/>
    <m/>
    <n v="16"/>
    <m/>
    <m/>
  </r>
  <r>
    <x v="19"/>
    <d v="2007-07-08T00:00:00"/>
    <m/>
    <n v="335"/>
    <n v="1"/>
    <s v="T"/>
    <x v="59"/>
    <n v="1"/>
    <x v="38"/>
    <n v="72"/>
    <n v="9"/>
    <n v="22.833333333333002"/>
    <n v="73"/>
    <n v="2"/>
    <n v="18.1666666666666"/>
    <n v="145"/>
    <n v="11"/>
    <n v="40.999999999999602"/>
    <s v="Lost 8 wickets"/>
    <x v="0"/>
    <m/>
    <m/>
    <m/>
    <n v="1"/>
    <n v="11"/>
    <n v="1"/>
    <n v="0"/>
  </r>
  <r>
    <x v="19"/>
    <d v="2007-07-08T00:00:00"/>
    <m/>
    <n v="336"/>
    <n v="1"/>
    <n v="20"/>
    <x v="59"/>
    <n v="2"/>
    <x v="38"/>
    <n v="111"/>
    <n v="2"/>
    <n v="16.3333333333333"/>
    <n v="109"/>
    <n v="6"/>
    <n v="20"/>
    <n v="220"/>
    <n v="8"/>
    <n v="36.3333333333333"/>
    <s v="Won 8 wickets"/>
    <x v="1"/>
    <m/>
    <m/>
    <m/>
    <m/>
    <n v="8"/>
    <n v="1"/>
    <n v="0"/>
  </r>
  <r>
    <x v="19"/>
    <d v="2007-07-15T00:00:00"/>
    <m/>
    <n v="337"/>
    <n v="1"/>
    <n v="35"/>
    <x v="59"/>
    <n v="2"/>
    <x v="0"/>
    <n v="0"/>
    <n v="0"/>
    <n v="0"/>
    <n v="81"/>
    <n v="5"/>
    <n v="25"/>
    <n v="81"/>
    <n v="5"/>
    <n v="25"/>
    <s v="Abandoned"/>
    <x v="0"/>
    <m/>
    <n v="1"/>
    <m/>
    <m/>
    <n v="5"/>
    <n v="1"/>
    <n v="0"/>
  </r>
  <r>
    <x v="19"/>
    <d v="2007-07-29T00:00:00"/>
    <m/>
    <n v="338"/>
    <n v="1"/>
    <n v="35"/>
    <x v="43"/>
    <n v="1"/>
    <x v="11"/>
    <n v="188"/>
    <n v="10"/>
    <n v="35"/>
    <n v="132"/>
    <n v="10"/>
    <n v="32"/>
    <n v="320"/>
    <n v="20"/>
    <n v="67"/>
    <s v="Won 56 runs"/>
    <x v="1"/>
    <m/>
    <m/>
    <m/>
    <m/>
    <n v="20"/>
    <m/>
    <m/>
  </r>
  <r>
    <x v="19"/>
    <d v="2007-08-04T00:00:00"/>
    <m/>
    <n v="339"/>
    <n v="1"/>
    <n v="35"/>
    <x v="43"/>
    <n v="1"/>
    <x v="2"/>
    <n v="176"/>
    <n v="8"/>
    <n v="35"/>
    <n v="85"/>
    <n v="10"/>
    <n v="18"/>
    <n v="261"/>
    <n v="18"/>
    <n v="53"/>
    <s v="Won 91 runs"/>
    <x v="1"/>
    <m/>
    <m/>
    <m/>
    <m/>
    <n v="18"/>
    <m/>
    <m/>
  </r>
  <r>
    <x v="19"/>
    <d v="2007-08-05T00:00:00"/>
    <m/>
    <n v="340"/>
    <n v="1"/>
    <n v="35"/>
    <x v="43"/>
    <n v="2"/>
    <x v="4"/>
    <n v="62"/>
    <n v="1"/>
    <n v="9.6666666666666607"/>
    <n v="61"/>
    <n v="10"/>
    <n v="21.5"/>
    <n v="123"/>
    <n v="11"/>
    <n v="31.166666666666661"/>
    <s v="Won 9 wickets"/>
    <x v="1"/>
    <m/>
    <m/>
    <m/>
    <m/>
    <n v="11"/>
    <m/>
    <m/>
  </r>
  <r>
    <x v="19"/>
    <d v="2007-08-05T00:00:00"/>
    <m/>
    <n v="341"/>
    <n v="1"/>
    <n v="15"/>
    <x v="43"/>
    <n v="1"/>
    <x v="4"/>
    <n v="109"/>
    <n v="2"/>
    <n v="15"/>
    <n v="87"/>
    <n v="3"/>
    <n v="15"/>
    <n v="196"/>
    <n v="5"/>
    <n v="30"/>
    <s v="Won 22 runs"/>
    <x v="1"/>
    <m/>
    <m/>
    <m/>
    <m/>
    <n v="5"/>
    <m/>
    <m/>
  </r>
  <r>
    <x v="19"/>
    <d v="2007-08-12T00:00:00"/>
    <m/>
    <n v="342"/>
    <n v="1"/>
    <n v="35"/>
    <x v="57"/>
    <n v="2"/>
    <x v="6"/>
    <n v="184"/>
    <n v="8"/>
    <n v="31.5"/>
    <n v="199"/>
    <n v="5"/>
    <n v="35"/>
    <n v="383"/>
    <n v="13"/>
    <n v="66.5"/>
    <s v="Lost 15 runs"/>
    <x v="0"/>
    <m/>
    <m/>
    <m/>
    <n v="1"/>
    <n v="13"/>
    <m/>
    <m/>
  </r>
  <r>
    <x v="19"/>
    <d v="2007-08-26T00:00:00"/>
    <m/>
    <n v="343"/>
    <n v="1"/>
    <n v="40"/>
    <x v="59"/>
    <n v="1"/>
    <x v="37"/>
    <n v="240"/>
    <n v="16"/>
    <n v="40"/>
    <n v="213"/>
    <n v="19"/>
    <n v="37.5"/>
    <n v="453"/>
    <n v="35"/>
    <n v="77.5"/>
    <s v="Won 27 runs"/>
    <x v="1"/>
    <m/>
    <m/>
    <m/>
    <m/>
    <n v="35"/>
    <n v="1"/>
    <n v="0"/>
  </r>
  <r>
    <x v="19"/>
    <d v="2007-09-02T00:00:00"/>
    <m/>
    <n v="344"/>
    <n v="1"/>
    <n v="35"/>
    <x v="64"/>
    <n v="2"/>
    <x v="39"/>
    <n v="129"/>
    <n v="10"/>
    <n v="24.1666666666666"/>
    <n v="215"/>
    <n v="10"/>
    <n v="34.3333333333333"/>
    <n v="344"/>
    <n v="20"/>
    <n v="58.499999999999901"/>
    <s v="Lost 86 runs"/>
    <x v="0"/>
    <m/>
    <m/>
    <m/>
    <n v="1"/>
    <n v="20"/>
    <m/>
    <m/>
  </r>
  <r>
    <x v="19"/>
    <d v="2007-09-09T00:00:00"/>
    <m/>
    <n v="345"/>
    <n v="1"/>
    <n v="35"/>
    <x v="48"/>
    <n v="1"/>
    <x v="0"/>
    <n v="147"/>
    <n v="10"/>
    <n v="33"/>
    <n v="149"/>
    <n v="5"/>
    <n v="33.1666666666666"/>
    <n v="296"/>
    <n v="15"/>
    <n v="66.1666666666666"/>
    <s v="Lost 5 wickets"/>
    <x v="0"/>
    <m/>
    <m/>
    <m/>
    <n v="1"/>
    <n v="15"/>
    <m/>
    <m/>
  </r>
  <r>
    <x v="19"/>
    <d v="2007-09-16T00:00:00"/>
    <m/>
    <n v="346"/>
    <n v="1"/>
    <n v="35"/>
    <x v="56"/>
    <n v="2"/>
    <x v="32"/>
    <n v="164"/>
    <n v="9"/>
    <n v="35"/>
    <n v="193"/>
    <n v="8"/>
    <n v="35"/>
    <n v="357"/>
    <n v="17"/>
    <n v="70"/>
    <s v="Lost 29 runs"/>
    <x v="0"/>
    <m/>
    <m/>
    <m/>
    <n v="1"/>
    <n v="17"/>
    <m/>
    <m/>
  </r>
  <r>
    <x v="20"/>
    <d v="2008-04-27T00:00:00"/>
    <m/>
    <n v="347"/>
    <n v="1"/>
    <n v="35"/>
    <x v="43"/>
    <n v="2"/>
    <x v="26"/>
    <n v="104"/>
    <n v="1"/>
    <n v="19.6666666666666"/>
    <n v="103"/>
    <n v="11"/>
    <n v="30.8333333333333"/>
    <n v="207"/>
    <n v="12"/>
    <n v="50.499999999999901"/>
    <s v="Won 9 wickets"/>
    <x v="1"/>
    <m/>
    <m/>
    <m/>
    <m/>
    <n v="12"/>
    <m/>
    <m/>
  </r>
  <r>
    <x v="20"/>
    <d v="2008-05-04T00:00:00"/>
    <m/>
    <n v="348"/>
    <n v="1"/>
    <s v="T"/>
    <x v="6"/>
    <n v="1"/>
    <x v="40"/>
    <n v="123"/>
    <n v="9"/>
    <n v="29.3333333333333"/>
    <n v="77"/>
    <n v="8"/>
    <n v="36"/>
    <n v="200"/>
    <n v="17"/>
    <n v="65.3333333333333"/>
    <s v="Drawn"/>
    <x v="0"/>
    <n v="1"/>
    <m/>
    <m/>
    <m/>
    <n v="17"/>
    <m/>
    <m/>
  </r>
  <r>
    <x v="20"/>
    <d v="2008-05-11T00:00:00"/>
    <m/>
    <n v="349"/>
    <n v="1"/>
    <n v="35"/>
    <x v="65"/>
    <n v="1"/>
    <x v="41"/>
    <n v="275"/>
    <n v="3"/>
    <n v="35"/>
    <n v="30"/>
    <n v="9"/>
    <n v="15"/>
    <n v="305"/>
    <n v="12"/>
    <n v="50"/>
    <s v="Won 245 runs"/>
    <x v="1"/>
    <m/>
    <m/>
    <m/>
    <m/>
    <n v="12"/>
    <m/>
    <m/>
  </r>
  <r>
    <x v="20"/>
    <d v="2008-05-18T00:00:00"/>
    <m/>
    <n v="350"/>
    <n v="1"/>
    <n v="35"/>
    <x v="66"/>
    <n v="1"/>
    <x v="0"/>
    <n v="162"/>
    <n v="9"/>
    <n v="35"/>
    <n v="79"/>
    <n v="10"/>
    <n v="25.6666666666666"/>
    <n v="241"/>
    <n v="19"/>
    <n v="60.6666666666666"/>
    <s v="Won 83 runs"/>
    <x v="1"/>
    <m/>
    <m/>
    <m/>
    <m/>
    <n v="19"/>
    <m/>
    <m/>
  </r>
  <r>
    <x v="20"/>
    <d v="2008-06-01T00:00:00"/>
    <m/>
    <n v="351"/>
    <n v="1"/>
    <n v="35"/>
    <x v="59"/>
    <n v="2"/>
    <x v="6"/>
    <n v="42"/>
    <n v="3"/>
    <n v="10.1666666666666"/>
    <n v="41"/>
    <n v="10"/>
    <n v="20.6666666666666"/>
    <n v="83"/>
    <n v="13"/>
    <n v="30.833333333333201"/>
    <s v="Won 7 wickets"/>
    <x v="1"/>
    <m/>
    <m/>
    <m/>
    <m/>
    <n v="13"/>
    <n v="1"/>
    <n v="0"/>
  </r>
  <r>
    <x v="20"/>
    <d v="2008-06-01T00:00:00"/>
    <m/>
    <n v="352"/>
    <n v="1"/>
    <n v="20"/>
    <x v="59"/>
    <n v="1"/>
    <x v="6"/>
    <n v="120"/>
    <n v="8"/>
    <n v="20"/>
    <n v="117"/>
    <n v="8"/>
    <n v="20"/>
    <n v="237"/>
    <n v="16"/>
    <n v="40"/>
    <s v="Won 3 runs"/>
    <x v="1"/>
    <m/>
    <m/>
    <m/>
    <m/>
    <n v="16"/>
    <n v="1"/>
    <n v="0"/>
  </r>
  <r>
    <x v="20"/>
    <d v="2008-06-07T00:00:00"/>
    <m/>
    <n v="353"/>
    <n v="1"/>
    <n v="35"/>
    <x v="50"/>
    <n v="1"/>
    <x v="5"/>
    <n v="253"/>
    <n v="6"/>
    <n v="35"/>
    <n v="99"/>
    <n v="7"/>
    <n v="35"/>
    <n v="352"/>
    <n v="13"/>
    <n v="70"/>
    <s v="Won 154 runs"/>
    <x v="1"/>
    <m/>
    <m/>
    <m/>
    <m/>
    <n v="13"/>
    <m/>
    <m/>
  </r>
  <r>
    <x v="20"/>
    <d v="2008-06-15T00:00:00"/>
    <m/>
    <n v="354"/>
    <n v="1"/>
    <n v="35"/>
    <x v="43"/>
    <n v="2"/>
    <x v="42"/>
    <n v="167"/>
    <n v="8"/>
    <n v="34.8333333333333"/>
    <n v="166"/>
    <n v="10"/>
    <n v="34.5"/>
    <n v="333"/>
    <n v="18"/>
    <n v="69.3333333333333"/>
    <s v="Won 2 wickets"/>
    <x v="1"/>
    <m/>
    <m/>
    <m/>
    <m/>
    <n v="18"/>
    <m/>
    <m/>
  </r>
  <r>
    <x v="20"/>
    <d v="2008-06-22T00:00:00"/>
    <m/>
    <n v="355"/>
    <n v="1"/>
    <n v="35"/>
    <x v="43"/>
    <n v="2"/>
    <x v="25"/>
    <n v="72"/>
    <n v="9"/>
    <n v="20.1666666666666"/>
    <n v="71"/>
    <n v="10"/>
    <n v="22.8333333333333"/>
    <n v="143"/>
    <n v="19"/>
    <n v="42.999999999999901"/>
    <s v="Won 1 wicket"/>
    <x v="1"/>
    <m/>
    <m/>
    <m/>
    <m/>
    <n v="19"/>
    <m/>
    <m/>
  </r>
  <r>
    <x v="20"/>
    <d v="2008-06-22T00:00:00"/>
    <m/>
    <n v="356"/>
    <n v="1"/>
    <n v="15"/>
    <x v="43"/>
    <n v="1"/>
    <x v="25"/>
    <n v="122"/>
    <n v="5"/>
    <n v="15"/>
    <n v="83"/>
    <n v="8"/>
    <n v="15"/>
    <n v="205"/>
    <n v="13"/>
    <n v="30"/>
    <s v="Won 39 runs"/>
    <x v="1"/>
    <m/>
    <m/>
    <m/>
    <m/>
    <n v="13"/>
    <m/>
    <m/>
  </r>
  <r>
    <x v="20"/>
    <d v="2008-06-29T00:00:00"/>
    <m/>
    <n v="357"/>
    <n v="1"/>
    <n v="35"/>
    <x v="43"/>
    <n v="1"/>
    <x v="43"/>
    <n v="62"/>
    <n v="9"/>
    <n v="22.1666666666666"/>
    <n v="63"/>
    <n v="2"/>
    <n v="12.6666666666666"/>
    <n v="125"/>
    <n v="11"/>
    <n v="34.833333333333201"/>
    <s v="Lost 8 wickets"/>
    <x v="0"/>
    <m/>
    <m/>
    <m/>
    <n v="1"/>
    <n v="11"/>
    <m/>
    <m/>
  </r>
  <r>
    <x v="20"/>
    <d v="2008-07-06T00:00:00"/>
    <m/>
    <n v="358"/>
    <n v="1"/>
    <n v="40"/>
    <x v="59"/>
    <n v="2"/>
    <x v="38"/>
    <n v="109"/>
    <n v="8"/>
    <n v="37"/>
    <n v="141"/>
    <n v="8"/>
    <n v="36.5"/>
    <n v="250"/>
    <n v="16"/>
    <n v="73.5"/>
    <s v="Lost 32 runs"/>
    <x v="0"/>
    <m/>
    <m/>
    <m/>
    <n v="1"/>
    <n v="16"/>
    <n v="1"/>
    <n v="0"/>
  </r>
  <r>
    <x v="20"/>
    <d v="2008-07-13T00:00:00"/>
    <m/>
    <n v="359"/>
    <n v="1"/>
    <n v="35"/>
    <x v="59"/>
    <n v="2"/>
    <x v="0"/>
    <n v="125"/>
    <n v="10"/>
    <n v="35"/>
    <n v="127"/>
    <n v="10"/>
    <n v="32.3333333333333"/>
    <n v="252"/>
    <n v="20"/>
    <n v="67.3333333333333"/>
    <s v="Lost 2 runs"/>
    <x v="0"/>
    <m/>
    <m/>
    <m/>
    <n v="1"/>
    <n v="20"/>
    <n v="1"/>
    <n v="0"/>
  </r>
  <r>
    <x v="20"/>
    <d v="2008-07-20T00:00:00"/>
    <m/>
    <n v="360"/>
    <n v="1"/>
    <n v="35"/>
    <x v="14"/>
    <n v="1"/>
    <x v="2"/>
    <n v="181"/>
    <n v="7"/>
    <n v="35"/>
    <n v="77"/>
    <n v="10"/>
    <n v="16.5"/>
    <n v="258"/>
    <n v="17"/>
    <n v="51.5"/>
    <s v="Won 104 runs"/>
    <x v="1"/>
    <m/>
    <m/>
    <m/>
    <m/>
    <n v="17"/>
    <m/>
    <m/>
  </r>
  <r>
    <x v="20"/>
    <d v="2008-07-27T00:00:00"/>
    <m/>
    <n v="361"/>
    <n v="1"/>
    <n v="40"/>
    <x v="67"/>
    <n v="1"/>
    <x v="44"/>
    <n v="91"/>
    <n v="10"/>
    <n v="27"/>
    <n v="92"/>
    <n v="9"/>
    <n v="35.5"/>
    <n v="183"/>
    <n v="19"/>
    <n v="62.5"/>
    <s v="Lost 1 wicket"/>
    <x v="0"/>
    <m/>
    <m/>
    <m/>
    <n v="1"/>
    <n v="19"/>
    <m/>
    <m/>
  </r>
  <r>
    <x v="20"/>
    <d v="2008-08-03T00:00:00"/>
    <m/>
    <n v="362"/>
    <n v="1"/>
    <n v="30"/>
    <x v="43"/>
    <n v="1"/>
    <x v="45"/>
    <n v="133"/>
    <n v="9"/>
    <n v="30"/>
    <n v="134"/>
    <n v="7"/>
    <n v="26.5"/>
    <n v="267"/>
    <n v="16"/>
    <n v="56.5"/>
    <s v="Lost 3 wickets"/>
    <x v="0"/>
    <m/>
    <m/>
    <m/>
    <n v="1"/>
    <n v="16"/>
    <m/>
    <m/>
  </r>
  <r>
    <x v="20"/>
    <d v="2008-08-17T00:00:00"/>
    <m/>
    <n v="363"/>
    <n v="1"/>
    <n v="35"/>
    <x v="57"/>
    <n v="1"/>
    <x v="6"/>
    <n v="189"/>
    <n v="8"/>
    <n v="35"/>
    <n v="155"/>
    <n v="9"/>
    <n v="35"/>
    <n v="344"/>
    <n v="17"/>
    <n v="70"/>
    <s v="Won 34 runs"/>
    <x v="1"/>
    <m/>
    <m/>
    <m/>
    <m/>
    <n v="17"/>
    <m/>
    <m/>
  </r>
  <r>
    <x v="20"/>
    <d v="2008-08-24T00:00:00"/>
    <m/>
    <n v="364"/>
    <n v="1"/>
    <n v="20"/>
    <x v="59"/>
    <n v="1"/>
    <x v="46"/>
    <n v="124"/>
    <n v="10"/>
    <n v="20"/>
    <n v="108"/>
    <n v="9"/>
    <n v="20"/>
    <n v="232"/>
    <n v="19"/>
    <n v="40"/>
    <s v="Won 16 runs"/>
    <x v="1"/>
    <m/>
    <m/>
    <m/>
    <m/>
    <n v="19"/>
    <n v="1"/>
    <n v="0"/>
  </r>
  <r>
    <x v="20"/>
    <d v="2008-08-24T00:00:00"/>
    <m/>
    <n v="365"/>
    <n v="1"/>
    <n v="20"/>
    <x v="59"/>
    <n v="2"/>
    <x v="47"/>
    <n v="140"/>
    <n v="10"/>
    <n v="20"/>
    <n v="140"/>
    <n v="8"/>
    <n v="20"/>
    <n v="280"/>
    <n v="18"/>
    <n v="40"/>
    <s v="Tied"/>
    <x v="0"/>
    <m/>
    <m/>
    <n v="1"/>
    <m/>
    <n v="18"/>
    <n v="1"/>
    <n v="0"/>
  </r>
  <r>
    <x v="20"/>
    <d v="2008-09-07T00:00:00"/>
    <m/>
    <n v="366"/>
    <n v="1"/>
    <n v="35"/>
    <x v="68"/>
    <n v="2"/>
    <x v="0"/>
    <n v="57"/>
    <n v="10"/>
    <n v="25.6666666666666"/>
    <n v="153"/>
    <n v="5"/>
    <n v="35"/>
    <n v="210"/>
    <n v="15"/>
    <n v="60.6666666666666"/>
    <s v="Lost 96 runs"/>
    <x v="0"/>
    <m/>
    <m/>
    <m/>
    <n v="1"/>
    <n v="15"/>
    <m/>
    <m/>
  </r>
  <r>
    <x v="20"/>
    <d v="2008-09-14T00:00:00"/>
    <m/>
    <n v="367"/>
    <n v="1"/>
    <n v="35"/>
    <x v="56"/>
    <n v="1"/>
    <x v="32"/>
    <n v="89"/>
    <n v="10"/>
    <n v="29.8333333333333"/>
    <n v="89"/>
    <n v="10"/>
    <n v="32.8333333333333"/>
    <n v="178"/>
    <n v="20"/>
    <n v="62.6666666666666"/>
    <s v="Tied"/>
    <x v="0"/>
    <m/>
    <m/>
    <n v="1"/>
    <m/>
    <n v="20"/>
    <m/>
    <m/>
  </r>
  <r>
    <x v="20"/>
    <d v="2008-09-28T00:00:00"/>
    <m/>
    <n v="368"/>
    <n v="1"/>
    <n v="40"/>
    <x v="61"/>
    <n v="2"/>
    <x v="34"/>
    <n v="124"/>
    <n v="6"/>
    <n v="28"/>
    <n v="120"/>
    <n v="10"/>
    <n v="42"/>
    <n v="244"/>
    <n v="16"/>
    <n v="70"/>
    <s v="Won 4 wickets"/>
    <x v="1"/>
    <m/>
    <m/>
    <m/>
    <m/>
    <n v="16"/>
    <m/>
    <m/>
  </r>
  <r>
    <x v="21"/>
    <d v="2009-04-25T00:00:00"/>
    <m/>
    <n v="369"/>
    <n v="1"/>
    <n v="35"/>
    <x v="60"/>
    <n v="1"/>
    <x v="26"/>
    <n v="212"/>
    <n v="3"/>
    <n v="35"/>
    <n v="170"/>
    <n v="8"/>
    <n v="35"/>
    <n v="382"/>
    <n v="11"/>
    <n v="70"/>
    <s v="Won 42 runs"/>
    <x v="1"/>
    <m/>
    <m/>
    <m/>
    <m/>
    <n v="11"/>
    <m/>
    <m/>
  </r>
  <r>
    <x v="21"/>
    <d v="2009-05-03T00:00:00"/>
    <m/>
    <n v="370"/>
    <n v="1"/>
    <n v="35"/>
    <x v="6"/>
    <n v="1"/>
    <x v="40"/>
    <n v="120"/>
    <n v="9"/>
    <n v="35"/>
    <n v="86"/>
    <n v="10"/>
    <n v="28.1666666666666"/>
    <n v="206"/>
    <n v="19"/>
    <n v="63.1666666666666"/>
    <s v="Won 34 runs"/>
    <x v="1"/>
    <m/>
    <m/>
    <m/>
    <m/>
    <n v="19"/>
    <m/>
    <m/>
  </r>
  <r>
    <x v="21"/>
    <d v="2009-05-10T00:00:00"/>
    <m/>
    <n v="371"/>
    <n v="1"/>
    <n v="35"/>
    <x v="65"/>
    <n v="1"/>
    <x v="41"/>
    <n v="234"/>
    <n v="5"/>
    <n v="35"/>
    <n v="139"/>
    <n v="9"/>
    <n v="35"/>
    <n v="373"/>
    <n v="14"/>
    <n v="70"/>
    <s v="Won 95 runs"/>
    <x v="1"/>
    <m/>
    <m/>
    <m/>
    <m/>
    <n v="14"/>
    <m/>
    <m/>
  </r>
  <r>
    <x v="21"/>
    <d v="2009-05-17T00:00:00"/>
    <m/>
    <n v="372"/>
    <n v="1"/>
    <n v="35"/>
    <x v="43"/>
    <n v="1"/>
    <x v="6"/>
    <n v="153"/>
    <n v="8"/>
    <n v="35"/>
    <n v="35"/>
    <n v="10"/>
    <n v="20.8333333333333"/>
    <n v="188"/>
    <n v="18"/>
    <n v="55.8333333333333"/>
    <s v="Won 118 runs"/>
    <x v="1"/>
    <m/>
    <m/>
    <m/>
    <m/>
    <n v="18"/>
    <m/>
    <m/>
  </r>
  <r>
    <x v="21"/>
    <d v="2009-05-24T00:00:00"/>
    <m/>
    <n v="373"/>
    <n v="1"/>
    <s v="T"/>
    <x v="43"/>
    <n v="2"/>
    <x v="48"/>
    <n v="119"/>
    <n v="4"/>
    <n v="18.1666666666666"/>
    <n v="116"/>
    <n v="11"/>
    <n v="39.1666666666666"/>
    <n v="235"/>
    <n v="15"/>
    <n v="57.333333333333201"/>
    <s v="Won 7 wickets"/>
    <x v="1"/>
    <m/>
    <m/>
    <m/>
    <m/>
    <n v="15"/>
    <m/>
    <m/>
  </r>
  <r>
    <x v="21"/>
    <d v="2009-05-31T00:00:00"/>
    <m/>
    <n v="374"/>
    <n v="1"/>
    <n v="35"/>
    <x v="50"/>
    <n v="2"/>
    <x v="0"/>
    <n v="156"/>
    <n v="1"/>
    <n v="26.5"/>
    <n v="155"/>
    <n v="9"/>
    <n v="35"/>
    <n v="311"/>
    <n v="10"/>
    <n v="61.5"/>
    <s v="Won 9 wickets"/>
    <x v="1"/>
    <m/>
    <m/>
    <m/>
    <m/>
    <n v="10"/>
    <m/>
    <m/>
  </r>
  <r>
    <x v="21"/>
    <d v="2009-06-06T00:00:00"/>
    <m/>
    <n v="375"/>
    <n v="1"/>
    <n v="35"/>
    <x v="43"/>
    <n v="2"/>
    <x v="49"/>
    <n v="161"/>
    <n v="9"/>
    <n v="34.1666666666666"/>
    <n v="157"/>
    <n v="7"/>
    <n v="35"/>
    <n v="318"/>
    <n v="16"/>
    <n v="69.1666666666666"/>
    <s v="Won 1 wicket"/>
    <x v="1"/>
    <m/>
    <m/>
    <m/>
    <m/>
    <n v="16"/>
    <m/>
    <m/>
  </r>
  <r>
    <x v="21"/>
    <d v="2009-06-14T00:00:00"/>
    <m/>
    <n v="376"/>
    <n v="1"/>
    <n v="35"/>
    <x v="43"/>
    <n v="1"/>
    <x v="42"/>
    <n v="111"/>
    <n v="10"/>
    <n v="29.1666666666666"/>
    <n v="89"/>
    <n v="10"/>
    <n v="22.8333333333333"/>
    <n v="200"/>
    <n v="20"/>
    <n v="51.999999999999901"/>
    <s v="Won 22 runs"/>
    <x v="1"/>
    <m/>
    <m/>
    <m/>
    <m/>
    <n v="20"/>
    <m/>
    <m/>
  </r>
  <r>
    <x v="21"/>
    <d v="2009-06-21T00:00:00"/>
    <m/>
    <n v="377"/>
    <n v="1"/>
    <n v="35"/>
    <x v="43"/>
    <n v="1"/>
    <x v="34"/>
    <n v="217"/>
    <n v="10"/>
    <n v="34.5"/>
    <n v="72"/>
    <n v="10"/>
    <n v="26"/>
    <n v="289"/>
    <n v="20"/>
    <n v="60.5"/>
    <s v="Won 145 runs"/>
    <x v="1"/>
    <m/>
    <m/>
    <m/>
    <m/>
    <n v="20"/>
    <m/>
    <m/>
  </r>
  <r>
    <x v="21"/>
    <d v="2009-06-28T00:00:00"/>
    <m/>
    <n v="378"/>
    <n v="1"/>
    <n v="40"/>
    <x v="37"/>
    <n v="1"/>
    <x v="45"/>
    <n v="183"/>
    <n v="10"/>
    <n v="39.6666666666666"/>
    <n v="152"/>
    <n v="10"/>
    <n v="39.1666666666666"/>
    <n v="335"/>
    <n v="20"/>
    <n v="78.833333333333201"/>
    <s v="Won 31 runs"/>
    <x v="1"/>
    <m/>
    <m/>
    <m/>
    <m/>
    <n v="20"/>
    <m/>
    <m/>
  </r>
  <r>
    <x v="21"/>
    <d v="2009-07-12T00:00:00"/>
    <m/>
    <n v="379"/>
    <n v="1"/>
    <n v="35"/>
    <x v="43"/>
    <n v="1"/>
    <x v="2"/>
    <n v="177"/>
    <n v="7"/>
    <n v="35"/>
    <n v="119"/>
    <n v="9"/>
    <n v="30.1666666666666"/>
    <n v="296"/>
    <n v="16"/>
    <n v="65.1666666666666"/>
    <s v="Won 58 runs"/>
    <x v="1"/>
    <m/>
    <m/>
    <m/>
    <m/>
    <n v="16"/>
    <m/>
    <m/>
  </r>
  <r>
    <x v="21"/>
    <d v="2009-07-19T00:00:00"/>
    <m/>
    <n v="380"/>
    <n v="1"/>
    <n v="35"/>
    <x v="59"/>
    <n v="1"/>
    <x v="0"/>
    <n v="237"/>
    <n v="5"/>
    <n v="35"/>
    <n v="143"/>
    <n v="8"/>
    <n v="35"/>
    <n v="380"/>
    <n v="13"/>
    <n v="70"/>
    <s v="Won 94 runs"/>
    <x v="1"/>
    <m/>
    <m/>
    <m/>
    <m/>
    <n v="13"/>
    <n v="1"/>
    <n v="0"/>
  </r>
  <r>
    <x v="21"/>
    <d v="2009-07-25T00:00:00"/>
    <m/>
    <n v="381"/>
    <n v="1"/>
    <n v="35"/>
    <x v="69"/>
    <n v="2"/>
    <x v="26"/>
    <n v="145"/>
    <n v="3"/>
    <n v="23.3333333333333"/>
    <n v="143"/>
    <n v="10"/>
    <n v="35"/>
    <n v="288"/>
    <n v="13"/>
    <n v="58.3333333333333"/>
    <s v="Won 7 wickets"/>
    <x v="1"/>
    <m/>
    <m/>
    <m/>
    <m/>
    <n v="13"/>
    <m/>
    <m/>
  </r>
  <r>
    <x v="21"/>
    <d v="2009-07-26T00:00:00"/>
    <m/>
    <n v="382"/>
    <n v="1"/>
    <n v="20"/>
    <x v="70"/>
    <n v="2"/>
    <x v="50"/>
    <n v="125"/>
    <n v="6"/>
    <n v="20"/>
    <n v="161"/>
    <n v="4"/>
    <n v="20"/>
    <n v="286"/>
    <n v="10"/>
    <n v="40"/>
    <s v="Lost 36 runs"/>
    <x v="0"/>
    <m/>
    <m/>
    <m/>
    <n v="1"/>
    <n v="10"/>
    <m/>
    <m/>
  </r>
  <r>
    <x v="21"/>
    <d v="2009-08-02T00:00:00"/>
    <m/>
    <n v="383"/>
    <n v="1"/>
    <n v="40"/>
    <x v="59"/>
    <n v="1"/>
    <x v="46"/>
    <n v="251"/>
    <n v="14"/>
    <n v="40"/>
    <n v="193"/>
    <n v="19"/>
    <n v="37"/>
    <n v="444"/>
    <n v="33"/>
    <n v="77"/>
    <s v="Won 58 runs"/>
    <x v="1"/>
    <m/>
    <m/>
    <m/>
    <m/>
    <n v="33"/>
    <n v="1"/>
    <n v="0"/>
  </r>
  <r>
    <x v="21"/>
    <d v="2009-08-09T00:00:00"/>
    <m/>
    <n v="384"/>
    <n v="1"/>
    <n v="35"/>
    <x v="14"/>
    <n v="1"/>
    <x v="51"/>
    <n v="198"/>
    <n v="10"/>
    <n v="35"/>
    <n v="113"/>
    <n v="10"/>
    <n v="32.3333333333333"/>
    <n v="311"/>
    <n v="20"/>
    <n v="67.3333333333333"/>
    <s v="Won 85 runs"/>
    <x v="1"/>
    <m/>
    <m/>
    <m/>
    <m/>
    <n v="20"/>
    <m/>
    <m/>
  </r>
  <r>
    <x v="21"/>
    <d v="2009-08-16T00:00:00"/>
    <m/>
    <n v="385"/>
    <n v="1"/>
    <n v="35"/>
    <x v="57"/>
    <n v="2"/>
    <x v="6"/>
    <n v="113"/>
    <n v="5"/>
    <n v="35"/>
    <n v="112"/>
    <n v="10"/>
    <n v="28.1666666666666"/>
    <n v="225"/>
    <n v="15"/>
    <n v="63.1666666666666"/>
    <s v="Won 5 wickets"/>
    <x v="1"/>
    <m/>
    <m/>
    <m/>
    <m/>
    <n v="15"/>
    <m/>
    <m/>
  </r>
  <r>
    <x v="21"/>
    <d v="2009-08-23T00:00:00"/>
    <m/>
    <n v="386"/>
    <n v="1"/>
    <n v="40"/>
    <x v="59"/>
    <n v="2"/>
    <x v="52"/>
    <n v="158"/>
    <n v="2"/>
    <n v="23.5"/>
    <n v="153"/>
    <n v="9"/>
    <n v="32.1666666666666"/>
    <n v="311"/>
    <n v="11"/>
    <n v="55.6666666666666"/>
    <s v="Won 8 wickets"/>
    <x v="1"/>
    <m/>
    <m/>
    <m/>
    <m/>
    <n v="11"/>
    <n v="1"/>
    <n v="0"/>
  </r>
  <r>
    <x v="21"/>
    <d v="2009-08-30T00:00:00"/>
    <m/>
    <n v="387"/>
    <n v="1"/>
    <n v="35"/>
    <x v="6"/>
    <n v="1"/>
    <x v="37"/>
    <n v="59"/>
    <n v="10"/>
    <n v="14.1666666666666"/>
    <n v="42"/>
    <n v="10"/>
    <n v="15.8333333333333"/>
    <n v="101"/>
    <n v="20"/>
    <n v="29.999999999999901"/>
    <s v="Won 17 runs"/>
    <x v="1"/>
    <m/>
    <m/>
    <m/>
    <m/>
    <n v="20"/>
    <m/>
    <m/>
  </r>
  <r>
    <x v="21"/>
    <d v="2009-08-30T00:00:00"/>
    <m/>
    <n v="388"/>
    <n v="1"/>
    <n v="20"/>
    <x v="6"/>
    <n v="2"/>
    <x v="37"/>
    <n v="115"/>
    <n v="8"/>
    <n v="17.6666666666666"/>
    <n v="114"/>
    <n v="9"/>
    <n v="20"/>
    <n v="229"/>
    <n v="17"/>
    <n v="37.6666666666666"/>
    <s v="Won 2 wickets"/>
    <x v="1"/>
    <m/>
    <m/>
    <m/>
    <m/>
    <n v="17"/>
    <m/>
    <m/>
  </r>
  <r>
    <x v="21"/>
    <d v="2009-09-06T00:00:00"/>
    <m/>
    <n v="389"/>
    <n v="1"/>
    <n v="35"/>
    <x v="43"/>
    <n v="2"/>
    <x v="0"/>
    <n v="148"/>
    <n v="8"/>
    <n v="31"/>
    <n v="144"/>
    <n v="8"/>
    <n v="35"/>
    <n v="292"/>
    <n v="16"/>
    <n v="66"/>
    <s v="Won 2 wickets"/>
    <x v="1"/>
    <m/>
    <m/>
    <m/>
    <m/>
    <n v="16"/>
    <m/>
    <m/>
  </r>
  <r>
    <x v="21"/>
    <d v="2009-09-13T00:00:00"/>
    <m/>
    <n v="390"/>
    <n v="1"/>
    <n v="35"/>
    <x v="56"/>
    <n v="2"/>
    <x v="32"/>
    <n v="174"/>
    <n v="10"/>
    <n v="35"/>
    <n v="224"/>
    <n v="8"/>
    <n v="35"/>
    <n v="398"/>
    <n v="18"/>
    <n v="70"/>
    <s v="Lost 50 runs"/>
    <x v="0"/>
    <m/>
    <m/>
    <m/>
    <n v="1"/>
    <n v="18"/>
    <m/>
    <m/>
  </r>
  <r>
    <x v="21"/>
    <d v="2009-09-27T00:00:00"/>
    <m/>
    <n v="391"/>
    <n v="1"/>
    <n v="35"/>
    <x v="61"/>
    <n v="1"/>
    <x v="34"/>
    <n v="247"/>
    <n v="7"/>
    <n v="35"/>
    <n v="211"/>
    <n v="10"/>
    <n v="32.8333333333333"/>
    <n v="458"/>
    <n v="17"/>
    <n v="67.8333333333333"/>
    <s v="Won 36 runs"/>
    <x v="1"/>
    <m/>
    <m/>
    <m/>
    <m/>
    <n v="17"/>
    <m/>
    <m/>
  </r>
  <r>
    <x v="22"/>
    <d v="2010-04-18T00:00:00"/>
    <m/>
    <n v="392"/>
    <n v="1"/>
    <n v="35"/>
    <x v="71"/>
    <n v="1"/>
    <x v="29"/>
    <n v="146"/>
    <n v="10"/>
    <n v="33.1666666666666"/>
    <n v="147"/>
    <n v="6"/>
    <n v="33.5"/>
    <n v="293"/>
    <n v="16"/>
    <n v="66.6666666666666"/>
    <s v="Lost 4 wickets"/>
    <x v="0"/>
    <m/>
    <m/>
    <m/>
    <n v="1"/>
    <n v="16"/>
    <m/>
    <m/>
  </r>
  <r>
    <x v="22"/>
    <d v="2010-04-25T00:00:00"/>
    <m/>
    <n v="393"/>
    <n v="1"/>
    <n v="35"/>
    <x v="43"/>
    <n v="1"/>
    <x v="26"/>
    <n v="157"/>
    <n v="10"/>
    <n v="34"/>
    <n v="122"/>
    <n v="9"/>
    <n v="30.5"/>
    <n v="279"/>
    <n v="19"/>
    <n v="64.5"/>
    <s v="Won 35 runs"/>
    <x v="1"/>
    <m/>
    <m/>
    <m/>
    <m/>
    <n v="19"/>
    <m/>
    <m/>
  </r>
  <r>
    <x v="22"/>
    <d v="2010-05-09T00:00:00"/>
    <m/>
    <n v="394"/>
    <n v="1"/>
    <n v="35"/>
    <x v="72"/>
    <n v="2"/>
    <x v="53"/>
    <n v="126"/>
    <n v="2"/>
    <n v="22.6666666666666"/>
    <n v="125"/>
    <n v="10"/>
    <n v="31.6666666666666"/>
    <n v="251"/>
    <n v="12"/>
    <n v="54.333333333333201"/>
    <s v="Won 8 wickets"/>
    <x v="1"/>
    <m/>
    <m/>
    <m/>
    <m/>
    <n v="12"/>
    <m/>
    <m/>
  </r>
  <r>
    <x v="22"/>
    <d v="2010-05-16T00:00:00"/>
    <m/>
    <n v="395"/>
    <n v="1"/>
    <n v="35"/>
    <x v="73"/>
    <n v="1"/>
    <x v="0"/>
    <n v="151"/>
    <n v="6"/>
    <n v="35"/>
    <n v="132"/>
    <n v="9"/>
    <n v="35"/>
    <n v="283"/>
    <n v="15"/>
    <n v="70"/>
    <s v="Won 19 runs"/>
    <x v="1"/>
    <m/>
    <m/>
    <m/>
    <m/>
    <n v="15"/>
    <m/>
    <m/>
  </r>
  <r>
    <x v="22"/>
    <d v="2010-05-23T00:00:00"/>
    <m/>
    <n v="396"/>
    <n v="1"/>
    <n v="35"/>
    <x v="70"/>
    <n v="2"/>
    <x v="6"/>
    <n v="140"/>
    <n v="6"/>
    <n v="26.5"/>
    <n v="136"/>
    <n v="10"/>
    <n v="35"/>
    <n v="276"/>
    <n v="16"/>
    <n v="61.5"/>
    <s v="Won 4 wickets"/>
    <x v="1"/>
    <m/>
    <m/>
    <m/>
    <m/>
    <n v="16"/>
    <m/>
    <m/>
  </r>
  <r>
    <x v="22"/>
    <d v="2010-05-30T00:00:00"/>
    <m/>
    <n v="397"/>
    <n v="1"/>
    <n v="35"/>
    <x v="32"/>
    <n v="1"/>
    <x v="54"/>
    <n v="196"/>
    <n v="9"/>
    <n v="35"/>
    <n v="107"/>
    <n v="9"/>
    <n v="28"/>
    <n v="303"/>
    <n v="18"/>
    <n v="63"/>
    <s v="Won 89 runs"/>
    <x v="1"/>
    <m/>
    <m/>
    <m/>
    <m/>
    <n v="18"/>
    <m/>
    <m/>
  </r>
  <r>
    <x v="22"/>
    <d v="2010-06-05T00:00:00"/>
    <m/>
    <n v="398"/>
    <n v="1"/>
    <n v="35"/>
    <x v="43"/>
    <n v="1"/>
    <x v="49"/>
    <n v="100"/>
    <n v="10"/>
    <n v="28.3333333333333"/>
    <n v="103"/>
    <n v="5"/>
    <n v="22.3333333333333"/>
    <n v="203"/>
    <n v="15"/>
    <n v="50.6666666666666"/>
    <s v="Lost 5 wickets"/>
    <x v="0"/>
    <m/>
    <m/>
    <m/>
    <n v="1"/>
    <n v="15"/>
    <m/>
    <m/>
  </r>
  <r>
    <x v="22"/>
    <d v="2010-06-13T00:00:00"/>
    <m/>
    <n v="399"/>
    <n v="1"/>
    <s v="T"/>
    <x v="43"/>
    <n v="1"/>
    <x v="48"/>
    <n v="124"/>
    <n v="8"/>
    <n v="42"/>
    <n v="127"/>
    <n v="1"/>
    <n v="23.8333333333333"/>
    <n v="251"/>
    <n v="9"/>
    <n v="65.8333333333333"/>
    <s v="Lost 9 wickets"/>
    <x v="0"/>
    <m/>
    <m/>
    <m/>
    <n v="1"/>
    <n v="9"/>
    <m/>
    <m/>
  </r>
  <r>
    <x v="22"/>
    <d v="2010-06-20T00:00:00"/>
    <m/>
    <n v="400"/>
    <n v="1"/>
    <n v="40"/>
    <x v="70"/>
    <n v="1"/>
    <x v="34"/>
    <n v="136"/>
    <n v="10"/>
    <n v="39.8333333333333"/>
    <n v="139"/>
    <n v="3"/>
    <n v="31.5"/>
    <n v="275"/>
    <n v="13"/>
    <n v="71.3333333333333"/>
    <s v="Lost 7 wickets"/>
    <x v="0"/>
    <m/>
    <m/>
    <m/>
    <n v="1"/>
    <n v="13"/>
    <m/>
    <m/>
  </r>
  <r>
    <x v="22"/>
    <d v="2010-06-20T00:00:00"/>
    <m/>
    <n v="401"/>
    <n v="1"/>
    <n v="10"/>
    <x v="70"/>
    <n v="2"/>
    <x v="34"/>
    <n v="59"/>
    <n v="2"/>
    <n v="7.1666666666666599"/>
    <n v="57"/>
    <n v="3"/>
    <n v="10"/>
    <n v="116"/>
    <n v="5"/>
    <n v="17.166666666666661"/>
    <s v="Won 8 wickets"/>
    <x v="1"/>
    <m/>
    <m/>
    <m/>
    <m/>
    <n v="5"/>
    <m/>
    <m/>
  </r>
  <r>
    <x v="22"/>
    <d v="2010-07-04T00:00:00"/>
    <m/>
    <n v="402"/>
    <n v="1"/>
    <n v="40"/>
    <x v="59"/>
    <n v="2"/>
    <x v="38"/>
    <n v="118"/>
    <n v="10"/>
    <n v="30.1666666666666"/>
    <n v="251"/>
    <n v="7"/>
    <n v="40"/>
    <n v="369"/>
    <n v="17"/>
    <n v="70.1666666666666"/>
    <s v="Lost 133 runs"/>
    <x v="0"/>
    <m/>
    <m/>
    <m/>
    <n v="1"/>
    <n v="17"/>
    <n v="1"/>
    <n v="0"/>
  </r>
  <r>
    <x v="22"/>
    <d v="2010-07-11T00:00:00"/>
    <m/>
    <n v="403"/>
    <n v="1"/>
    <n v="35"/>
    <x v="72"/>
    <n v="1"/>
    <x v="0"/>
    <n v="132"/>
    <n v="11"/>
    <n v="32.1666666666666"/>
    <n v="120"/>
    <n v="11"/>
    <n v="33.8333333333333"/>
    <n v="252"/>
    <n v="22"/>
    <n v="65.999999999999901"/>
    <s v="Won 12 runs"/>
    <x v="1"/>
    <m/>
    <m/>
    <m/>
    <m/>
    <n v="22"/>
    <m/>
    <m/>
  </r>
  <r>
    <x v="22"/>
    <d v="2010-07-18T00:00:00"/>
    <m/>
    <n v="404"/>
    <n v="1"/>
    <n v="20"/>
    <x v="59"/>
    <n v="1"/>
    <x v="2"/>
    <n v="229"/>
    <n v="4"/>
    <n v="20"/>
    <n v="62"/>
    <n v="10"/>
    <n v="10.1666666666666"/>
    <n v="291"/>
    <n v="14"/>
    <n v="30.1666666666666"/>
    <s v="Won 167 runs"/>
    <x v="1"/>
    <m/>
    <m/>
    <m/>
    <m/>
    <n v="14"/>
    <n v="1"/>
    <n v="0"/>
  </r>
  <r>
    <x v="22"/>
    <d v="2010-07-18T00:00:00"/>
    <m/>
    <n v="405"/>
    <n v="1"/>
    <n v="20"/>
    <x v="59"/>
    <n v="2"/>
    <x v="33"/>
    <n v="146"/>
    <n v="9"/>
    <n v="20"/>
    <n v="148"/>
    <n v="8"/>
    <n v="20"/>
    <n v="294"/>
    <n v="17"/>
    <n v="40"/>
    <s v="Lost 2 runs"/>
    <x v="0"/>
    <m/>
    <m/>
    <m/>
    <n v="1"/>
    <n v="17"/>
    <n v="1"/>
    <n v="0"/>
  </r>
  <r>
    <x v="22"/>
    <d v="2010-07-25T00:00:00"/>
    <m/>
    <n v="406"/>
    <n v="1"/>
    <n v="35"/>
    <x v="70"/>
    <n v="1"/>
    <x v="50"/>
    <n v="191"/>
    <n v="10"/>
    <n v="31.6666666666666"/>
    <n v="178"/>
    <n v="10"/>
    <n v="32.5"/>
    <n v="369"/>
    <n v="20"/>
    <n v="64.1666666666666"/>
    <s v="Won 13 runs"/>
    <x v="1"/>
    <m/>
    <m/>
    <m/>
    <m/>
    <n v="20"/>
    <m/>
    <m/>
  </r>
  <r>
    <x v="22"/>
    <d v="2010-08-01T00:00:00"/>
    <m/>
    <n v="407"/>
    <n v="1"/>
    <n v="20"/>
    <x v="59"/>
    <n v="1"/>
    <x v="46"/>
    <n v="141"/>
    <n v="7"/>
    <n v="20"/>
    <n v="142"/>
    <n v="9"/>
    <n v="17.6666666666666"/>
    <n v="283"/>
    <n v="16"/>
    <n v="37.6666666666666"/>
    <s v="Lost 1 wicket"/>
    <x v="0"/>
    <m/>
    <m/>
    <m/>
    <n v="1"/>
    <n v="16"/>
    <n v="1"/>
    <n v="0"/>
  </r>
  <r>
    <x v="22"/>
    <d v="2010-08-01T00:00:00"/>
    <m/>
    <n v="408"/>
    <n v="1"/>
    <n v="20"/>
    <x v="59"/>
    <n v="2"/>
    <x v="46"/>
    <n v="200"/>
    <n v="6"/>
    <n v="20"/>
    <n v="196"/>
    <n v="5"/>
    <n v="20"/>
    <n v="396"/>
    <n v="11"/>
    <n v="40"/>
    <s v="Won 4 wickets"/>
    <x v="1"/>
    <m/>
    <m/>
    <m/>
    <m/>
    <n v="11"/>
    <n v="1"/>
    <n v="0"/>
  </r>
  <r>
    <x v="22"/>
    <d v="2010-08-08T00:00:00"/>
    <m/>
    <n v="409"/>
    <n v="1"/>
    <n v="35"/>
    <x v="70"/>
    <n v="2"/>
    <x v="51"/>
    <n v="158"/>
    <n v="10"/>
    <n v="33.5"/>
    <n v="207"/>
    <n v="6"/>
    <n v="35"/>
    <n v="365"/>
    <n v="16"/>
    <n v="68.5"/>
    <s v="Lost 49 runs"/>
    <x v="0"/>
    <m/>
    <m/>
    <m/>
    <n v="1"/>
    <n v="16"/>
    <m/>
    <m/>
  </r>
  <r>
    <x v="22"/>
    <d v="2010-08-15T00:00:00"/>
    <m/>
    <n v="410"/>
    <n v="1"/>
    <n v="35"/>
    <x v="57"/>
    <n v="2"/>
    <x v="6"/>
    <n v="95"/>
    <n v="6"/>
    <n v="17.6666666666666"/>
    <n v="92"/>
    <n v="9"/>
    <n v="25.8333333333333"/>
    <n v="187"/>
    <n v="15"/>
    <n v="43.499999999999901"/>
    <s v="Won 2 wickets"/>
    <x v="1"/>
    <m/>
    <m/>
    <m/>
    <m/>
    <n v="15"/>
    <m/>
    <m/>
  </r>
  <r>
    <x v="22"/>
    <d v="2010-08-22T00:00:00"/>
    <m/>
    <n v="411"/>
    <n v="1"/>
    <n v="20"/>
    <x v="59"/>
    <n v="1"/>
    <x v="37"/>
    <n v="164"/>
    <n v="8"/>
    <n v="20"/>
    <n v="97"/>
    <n v="10"/>
    <n v="18.6666666666666"/>
    <n v="261"/>
    <n v="18"/>
    <n v="38.6666666666666"/>
    <s v="Won 67 runs"/>
    <x v="1"/>
    <m/>
    <m/>
    <m/>
    <m/>
    <n v="18"/>
    <n v="1"/>
    <n v="0"/>
  </r>
  <r>
    <x v="22"/>
    <d v="2010-08-22T00:00:00"/>
    <m/>
    <n v="412"/>
    <n v="1"/>
    <n v="20"/>
    <x v="59"/>
    <n v="2"/>
    <x v="37"/>
    <n v="70"/>
    <n v="3"/>
    <n v="11.1666666666666"/>
    <n v="67"/>
    <n v="10"/>
    <n v="13.1666666666666"/>
    <n v="137"/>
    <n v="13"/>
    <n v="24.333333333333201"/>
    <s v="Won 7 wickets"/>
    <x v="1"/>
    <m/>
    <m/>
    <m/>
    <m/>
    <n v="13"/>
    <n v="1"/>
    <n v="0"/>
  </r>
  <r>
    <x v="22"/>
    <d v="2010-08-30T00:00:00"/>
    <m/>
    <n v="413"/>
    <n v="1"/>
    <s v="T"/>
    <x v="74"/>
    <n v="2"/>
    <x v="55"/>
    <n v="170"/>
    <n v="8"/>
    <n v="46"/>
    <n v="240"/>
    <n v="6"/>
    <n v="39"/>
    <n v="410"/>
    <n v="14"/>
    <n v="85"/>
    <s v="Drawn"/>
    <x v="0"/>
    <n v="1"/>
    <m/>
    <m/>
    <m/>
    <n v="14"/>
    <m/>
    <m/>
  </r>
  <r>
    <x v="22"/>
    <d v="2010-09-05T00:00:00"/>
    <m/>
    <n v="414"/>
    <n v="1"/>
    <n v="40"/>
    <x v="43"/>
    <n v="2"/>
    <x v="56"/>
    <n v="84"/>
    <n v="10"/>
    <n v="17.1666666666666"/>
    <n v="252"/>
    <n v="5"/>
    <n v="40"/>
    <n v="336"/>
    <n v="15"/>
    <n v="57.1666666666666"/>
    <s v="Lost 168 runs"/>
    <x v="0"/>
    <m/>
    <m/>
    <m/>
    <n v="1"/>
    <n v="15"/>
    <m/>
    <m/>
  </r>
  <r>
    <x v="22"/>
    <d v="2010-09-12T00:00:00"/>
    <m/>
    <n v="415"/>
    <n v="1"/>
    <n v="35"/>
    <x v="75"/>
    <n v="1"/>
    <x v="32"/>
    <n v="130"/>
    <n v="10"/>
    <n v="32.5"/>
    <n v="131"/>
    <n v="7"/>
    <n v="33.1666666666666"/>
    <n v="261"/>
    <n v="17"/>
    <n v="65.6666666666666"/>
    <s v="Lost 3 wickets"/>
    <x v="0"/>
    <m/>
    <m/>
    <m/>
    <n v="1"/>
    <n v="17"/>
    <m/>
    <m/>
  </r>
  <r>
    <x v="22"/>
    <d v="2010-09-26T00:00:00"/>
    <m/>
    <n v="416"/>
    <n v="1"/>
    <n v="40"/>
    <x v="61"/>
    <n v="1"/>
    <x v="34"/>
    <n v="189"/>
    <n v="10"/>
    <n v="37.8333333333333"/>
    <n v="180"/>
    <n v="9"/>
    <n v="39.3333333333333"/>
    <n v="369"/>
    <n v="19"/>
    <n v="77.1666666666666"/>
    <s v="Won 9 runs"/>
    <x v="1"/>
    <m/>
    <m/>
    <m/>
    <m/>
    <n v="19"/>
    <m/>
    <m/>
  </r>
  <r>
    <x v="23"/>
    <d v="2011-03-19T00:00:00"/>
    <m/>
    <n v="417"/>
    <n v="1"/>
    <n v="40"/>
    <x v="76"/>
    <n v="1"/>
    <x v="57"/>
    <n v="123"/>
    <n v="10"/>
    <n v="35.6666666666666"/>
    <n v="124"/>
    <n v="8"/>
    <n v="37.8333333333333"/>
    <n v="247"/>
    <n v="18"/>
    <n v="73.499999999999901"/>
    <s v="Lost 2 wickets"/>
    <x v="0"/>
    <m/>
    <m/>
    <m/>
    <n v="1"/>
    <n v="18"/>
    <m/>
    <m/>
  </r>
  <r>
    <x v="23"/>
    <d v="2011-03-20T00:00:00"/>
    <m/>
    <n v="418"/>
    <n v="1"/>
    <n v="35"/>
    <x v="76"/>
    <n v="2"/>
    <x v="57"/>
    <n v="23"/>
    <n v="0"/>
    <n v="4.1666666666666599"/>
    <n v="174"/>
    <n v="7"/>
    <n v="35"/>
    <n v="197"/>
    <n v="7"/>
    <n v="39.166666666666657"/>
    <s v="Abandoned"/>
    <x v="0"/>
    <m/>
    <n v="1"/>
    <m/>
    <m/>
    <n v="7"/>
    <m/>
    <m/>
  </r>
  <r>
    <x v="23"/>
    <d v="2011-04-24T00:00:00"/>
    <m/>
    <n v="419"/>
    <n v="1"/>
    <n v="35"/>
    <x v="60"/>
    <n v="1"/>
    <x v="26"/>
    <n v="181"/>
    <n v="6"/>
    <n v="35"/>
    <n v="182"/>
    <n v="5"/>
    <n v="27.8333333333333"/>
    <n v="363"/>
    <n v="11"/>
    <n v="62.8333333333333"/>
    <s v="Lost 5 wickets"/>
    <x v="0"/>
    <m/>
    <m/>
    <m/>
    <n v="1"/>
    <n v="11"/>
    <m/>
    <m/>
  </r>
  <r>
    <x v="23"/>
    <d v="2011-05-08T00:00:00"/>
    <m/>
    <n v="420"/>
    <n v="1"/>
    <n v="35"/>
    <x v="73"/>
    <n v="1"/>
    <x v="58"/>
    <n v="205"/>
    <n v="9"/>
    <n v="35"/>
    <n v="103"/>
    <n v="10"/>
    <n v="27.5"/>
    <n v="308"/>
    <n v="19"/>
    <n v="62.5"/>
    <s v="Won 102 runs"/>
    <x v="1"/>
    <m/>
    <m/>
    <m/>
    <m/>
    <n v="19"/>
    <m/>
    <m/>
  </r>
  <r>
    <x v="23"/>
    <d v="2011-05-15T00:00:00"/>
    <m/>
    <n v="421"/>
    <n v="1"/>
    <n v="35"/>
    <x v="72"/>
    <n v="2"/>
    <x v="53"/>
    <n v="116"/>
    <n v="10"/>
    <n v="34.6666666666666"/>
    <n v="165"/>
    <n v="8"/>
    <n v="35"/>
    <n v="281"/>
    <n v="18"/>
    <n v="69.6666666666666"/>
    <s v="Lost 49 runs"/>
    <x v="0"/>
    <m/>
    <m/>
    <m/>
    <n v="1"/>
    <n v="18"/>
    <m/>
    <m/>
  </r>
  <r>
    <x v="23"/>
    <d v="2011-05-22T00:00:00"/>
    <m/>
    <n v="422"/>
    <n v="1"/>
    <n v="35"/>
    <x v="70"/>
    <n v="1"/>
    <x v="6"/>
    <n v="146"/>
    <n v="6"/>
    <n v="35"/>
    <n v="149"/>
    <n v="6"/>
    <n v="32.8333333333333"/>
    <n v="295"/>
    <n v="12"/>
    <n v="67.8333333333333"/>
    <s v="Lost 4 wickets"/>
    <x v="0"/>
    <m/>
    <m/>
    <m/>
    <n v="1"/>
    <n v="12"/>
    <m/>
    <m/>
  </r>
  <r>
    <x v="23"/>
    <d v="2011-05-29T00:00:00"/>
    <m/>
    <n v="423"/>
    <n v="1"/>
    <n v="35"/>
    <x v="32"/>
    <n v="1"/>
    <x v="54"/>
    <n v="212"/>
    <n v="5"/>
    <n v="35"/>
    <n v="127"/>
    <n v="10"/>
    <n v="32.8333333333333"/>
    <n v="339"/>
    <n v="15"/>
    <n v="67.8333333333333"/>
    <s v="Won 85 runs"/>
    <x v="1"/>
    <m/>
    <m/>
    <m/>
    <m/>
    <n v="15"/>
    <m/>
    <m/>
  </r>
  <r>
    <x v="23"/>
    <d v="2011-06-05T00:00:00"/>
    <m/>
    <n v="424"/>
    <n v="1"/>
    <n v="35"/>
    <x v="58"/>
    <n v="2"/>
    <x v="56"/>
    <n v="118"/>
    <n v="3"/>
    <n v="16.5"/>
    <n v="210"/>
    <n v="4"/>
    <n v="35"/>
    <n v="328"/>
    <n v="7"/>
    <n v="51.5"/>
    <s v="Abandoned"/>
    <x v="0"/>
    <m/>
    <n v="1"/>
    <m/>
    <m/>
    <n v="7"/>
    <m/>
    <m/>
  </r>
  <r>
    <x v="23"/>
    <d v="2011-06-19T00:00:00"/>
    <m/>
    <n v="425"/>
    <n v="1"/>
    <n v="40"/>
    <x v="70"/>
    <n v="1"/>
    <x v="34"/>
    <n v="172"/>
    <n v="10"/>
    <n v="33.6666666666666"/>
    <n v="173"/>
    <n v="4"/>
    <n v="36"/>
    <n v="345"/>
    <n v="14"/>
    <n v="69.6666666666666"/>
    <s v="Lost 6 wickets"/>
    <x v="0"/>
    <m/>
    <m/>
    <m/>
    <n v="1"/>
    <n v="14"/>
    <m/>
    <m/>
  </r>
  <r>
    <x v="23"/>
    <d v="2011-06-26T00:00:00"/>
    <m/>
    <n v="426"/>
    <n v="1"/>
    <n v="35"/>
    <x v="73"/>
    <n v="1"/>
    <x v="59"/>
    <n v="106"/>
    <n v="10"/>
    <n v="32"/>
    <n v="170"/>
    <n v="10"/>
    <n v="33.5"/>
    <n v="276"/>
    <n v="20"/>
    <n v="65.5"/>
    <s v="Lost 64 runs"/>
    <x v="0"/>
    <m/>
    <m/>
    <m/>
    <n v="1"/>
    <n v="20"/>
    <m/>
    <m/>
  </r>
  <r>
    <x v="23"/>
    <d v="2011-07-03T00:00:00"/>
    <m/>
    <n v="427"/>
    <n v="1"/>
    <n v="40"/>
    <x v="59"/>
    <n v="2"/>
    <x v="60"/>
    <n v="95"/>
    <n v="10"/>
    <n v="27.6666666666666"/>
    <n v="155"/>
    <n v="8"/>
    <n v="40"/>
    <n v="250"/>
    <n v="18"/>
    <n v="67.6666666666666"/>
    <s v="Lost 60 runs"/>
    <x v="0"/>
    <m/>
    <m/>
    <m/>
    <n v="1"/>
    <n v="18"/>
    <n v="1"/>
    <n v="0"/>
  </r>
  <r>
    <x v="23"/>
    <d v="2011-07-10T00:00:00"/>
    <m/>
    <n v="428"/>
    <n v="1"/>
    <n v="35"/>
    <x v="72"/>
    <n v="2"/>
    <x v="0"/>
    <n v="142"/>
    <n v="7"/>
    <n v="24.6666666666666"/>
    <n v="141"/>
    <n v="10"/>
    <n v="34.6666666666666"/>
    <n v="283"/>
    <n v="17"/>
    <n v="59.333333333333201"/>
    <s v="Won 3 wickets"/>
    <x v="1"/>
    <m/>
    <m/>
    <m/>
    <m/>
    <n v="17"/>
    <m/>
    <m/>
  </r>
  <r>
    <x v="23"/>
    <d v="2011-07-17T00:00:00"/>
    <m/>
    <n v="429"/>
    <n v="1"/>
    <n v="20"/>
    <x v="59"/>
    <n v="1"/>
    <x v="33"/>
    <n v="126"/>
    <n v="5"/>
    <n v="20"/>
    <n v="10"/>
    <n v="1"/>
    <n v="3.1666666666666599"/>
    <n v="136"/>
    <n v="6"/>
    <n v="23.166666666666661"/>
    <s v="Abandoned"/>
    <x v="0"/>
    <m/>
    <n v="1"/>
    <m/>
    <m/>
    <n v="6"/>
    <n v="1"/>
    <n v="0"/>
  </r>
  <r>
    <x v="23"/>
    <d v="2011-07-24T00:00:00"/>
    <m/>
    <n v="430"/>
    <n v="1"/>
    <n v="35"/>
    <x v="70"/>
    <n v="1"/>
    <x v="50"/>
    <n v="207"/>
    <n v="10"/>
    <n v="30.3333333333333"/>
    <n v="128"/>
    <n v="10"/>
    <n v="27.8333333333333"/>
    <n v="335"/>
    <n v="20"/>
    <n v="58.1666666666666"/>
    <s v="Won 79 runs"/>
    <x v="1"/>
    <m/>
    <m/>
    <m/>
    <m/>
    <n v="20"/>
    <m/>
    <m/>
  </r>
  <r>
    <x v="23"/>
    <d v="2011-07-31T00:00:00"/>
    <m/>
    <n v="431"/>
    <n v="1"/>
    <n v="35"/>
    <x v="59"/>
    <n v="1"/>
    <x v="11"/>
    <n v="182"/>
    <n v="8"/>
    <n v="35"/>
    <n v="132"/>
    <n v="10"/>
    <n v="32"/>
    <n v="314"/>
    <n v="18"/>
    <n v="67"/>
    <s v="Won 50 runs"/>
    <x v="1"/>
    <m/>
    <m/>
    <m/>
    <m/>
    <n v="18"/>
    <n v="1"/>
    <n v="0"/>
  </r>
  <r>
    <x v="23"/>
    <d v="2011-08-07T00:00:00"/>
    <m/>
    <n v="432"/>
    <n v="1"/>
    <n v="35"/>
    <x v="70"/>
    <n v="1"/>
    <x v="61"/>
    <n v="245"/>
    <n v="10"/>
    <n v="35"/>
    <n v="218"/>
    <n v="10"/>
    <n v="34.3333333333333"/>
    <n v="463"/>
    <n v="20"/>
    <n v="69.3333333333333"/>
    <s v="Won 27 runs"/>
    <x v="1"/>
    <m/>
    <m/>
    <m/>
    <m/>
    <n v="20"/>
    <m/>
    <m/>
  </r>
  <r>
    <x v="23"/>
    <d v="2011-08-14T00:00:00"/>
    <m/>
    <n v="433"/>
    <n v="1"/>
    <n v="35"/>
    <x v="57"/>
    <n v="1"/>
    <x v="6"/>
    <n v="266"/>
    <n v="5"/>
    <n v="35"/>
    <n v="107"/>
    <n v="10"/>
    <n v="26.6666666666666"/>
    <n v="373"/>
    <n v="15"/>
    <n v="61.6666666666666"/>
    <s v="Won 159 runs"/>
    <x v="1"/>
    <m/>
    <m/>
    <m/>
    <m/>
    <n v="15"/>
    <m/>
    <m/>
  </r>
  <r>
    <x v="23"/>
    <d v="2011-08-21T00:00:00"/>
    <m/>
    <n v="434"/>
    <n v="1"/>
    <n v="35"/>
    <x v="59"/>
    <n v="2"/>
    <x v="62"/>
    <n v="140"/>
    <n v="10"/>
    <n v="25.6666666666666"/>
    <n v="152"/>
    <n v="7"/>
    <n v="35"/>
    <n v="292"/>
    <n v="17"/>
    <n v="60.6666666666666"/>
    <s v="Lost 12 runs"/>
    <x v="0"/>
    <m/>
    <m/>
    <m/>
    <n v="1"/>
    <n v="17"/>
    <n v="1"/>
    <n v="0"/>
  </r>
  <r>
    <x v="23"/>
    <d v="2011-08-28T00:00:00"/>
    <m/>
    <n v="435"/>
    <n v="1"/>
    <n v="40"/>
    <x v="73"/>
    <n v="2"/>
    <x v="63"/>
    <n v="75"/>
    <n v="10"/>
    <n v="30"/>
    <n v="185"/>
    <n v="8"/>
    <n v="40"/>
    <n v="260"/>
    <n v="18"/>
    <n v="70"/>
    <s v="Lost 110 runs"/>
    <x v="0"/>
    <m/>
    <m/>
    <m/>
    <n v="1"/>
    <n v="18"/>
    <m/>
    <m/>
  </r>
  <r>
    <x v="23"/>
    <d v="2011-09-04T00:00:00"/>
    <m/>
    <n v="436"/>
    <n v="1"/>
    <n v="30"/>
    <x v="70"/>
    <n v="1"/>
    <x v="0"/>
    <n v="279"/>
    <n v="3"/>
    <n v="30"/>
    <n v="199"/>
    <n v="7"/>
    <n v="30"/>
    <n v="478"/>
    <n v="10"/>
    <n v="60"/>
    <s v="Won 80 runs"/>
    <x v="1"/>
    <m/>
    <m/>
    <m/>
    <m/>
    <n v="10"/>
    <m/>
    <m/>
  </r>
  <r>
    <x v="23"/>
    <d v="2011-09-11T00:00:00"/>
    <m/>
    <n v="437"/>
    <n v="1"/>
    <n v="35"/>
    <x v="75"/>
    <n v="1"/>
    <x v="32"/>
    <n v="93"/>
    <n v="10"/>
    <n v="24.5"/>
    <n v="98"/>
    <n v="7"/>
    <n v="28.6666666666666"/>
    <n v="191"/>
    <n v="17"/>
    <n v="53.1666666666666"/>
    <s v="Lost 3 wickets"/>
    <x v="0"/>
    <m/>
    <m/>
    <m/>
    <n v="1"/>
    <n v="17"/>
    <m/>
    <m/>
  </r>
  <r>
    <x v="23"/>
    <d v="2011-09-25T00:00:00"/>
    <m/>
    <n v="438"/>
    <n v="1"/>
    <n v="35"/>
    <x v="61"/>
    <n v="1"/>
    <x v="34"/>
    <n v="167"/>
    <n v="9"/>
    <n v="35"/>
    <n v="146"/>
    <n v="10"/>
    <n v="33.3333333333333"/>
    <n v="313"/>
    <n v="19"/>
    <n v="68.3333333333333"/>
    <s v="Won 21 runs"/>
    <x v="1"/>
    <m/>
    <m/>
    <m/>
    <m/>
    <n v="19"/>
    <m/>
    <m/>
  </r>
  <r>
    <x v="24"/>
    <d v="2012-05-06T00:00:00"/>
    <m/>
    <n v="439"/>
    <n v="1"/>
    <n v="40"/>
    <x v="77"/>
    <n v="1"/>
    <x v="59"/>
    <n v="76"/>
    <n v="10"/>
    <n v="26.5"/>
    <n v="78"/>
    <n v="5"/>
    <n v="17.6666666666666"/>
    <n v="154"/>
    <n v="15"/>
    <n v="44.1666666666666"/>
    <s v="Lost 5 wickets"/>
    <x v="0"/>
    <m/>
    <m/>
    <m/>
    <n v="1"/>
    <n v="15"/>
    <m/>
    <m/>
  </r>
  <r>
    <x v="24"/>
    <d v="2012-05-13T00:00:00"/>
    <m/>
    <n v="440"/>
    <n v="1"/>
    <n v="35"/>
    <x v="15"/>
    <n v="1"/>
    <x v="42"/>
    <n v="92"/>
    <n v="10"/>
    <n v="24.1666666666666"/>
    <n v="96"/>
    <n v="7"/>
    <n v="22.1666666666666"/>
    <n v="188"/>
    <n v="17"/>
    <n v="46.333333333333201"/>
    <s v="Lost 3 wickets"/>
    <x v="0"/>
    <m/>
    <m/>
    <m/>
    <n v="1"/>
    <n v="17"/>
    <m/>
    <m/>
  </r>
  <r>
    <x v="24"/>
    <d v="2012-05-20T00:00:00"/>
    <m/>
    <n v="441"/>
    <n v="1"/>
    <n v="35"/>
    <x v="70"/>
    <n v="1"/>
    <x v="6"/>
    <n v="224"/>
    <n v="7"/>
    <n v="35"/>
    <n v="135"/>
    <n v="7"/>
    <n v="35"/>
    <n v="359"/>
    <n v="14"/>
    <n v="70"/>
    <s v="Won 89 runs"/>
    <x v="1"/>
    <m/>
    <m/>
    <m/>
    <m/>
    <n v="14"/>
    <m/>
    <m/>
  </r>
  <r>
    <x v="24"/>
    <d v="2012-05-27T00:00:00"/>
    <m/>
    <n v="442"/>
    <n v="1"/>
    <n v="40"/>
    <x v="78"/>
    <n v="1"/>
    <x v="51"/>
    <n v="125"/>
    <n v="10"/>
    <n v="30.6666666666666"/>
    <n v="129"/>
    <n v="6"/>
    <n v="25"/>
    <n v="254"/>
    <n v="16"/>
    <n v="55.6666666666666"/>
    <s v="Lost 4 wickets"/>
    <x v="0"/>
    <m/>
    <m/>
    <m/>
    <n v="1"/>
    <n v="16"/>
    <m/>
    <m/>
  </r>
  <r>
    <x v="24"/>
    <d v="2012-06-09T00:00:00"/>
    <m/>
    <n v="443"/>
    <n v="1"/>
    <n v="40"/>
    <x v="79"/>
    <n v="2"/>
    <x v="64"/>
    <n v="143"/>
    <n v="4"/>
    <n v="24"/>
    <n v="142"/>
    <n v="10"/>
    <n v="37.8333333333333"/>
    <n v="285"/>
    <n v="14"/>
    <n v="61.8333333333333"/>
    <s v="Won 6 wickets"/>
    <x v="1"/>
    <m/>
    <m/>
    <m/>
    <m/>
    <n v="14"/>
    <m/>
    <m/>
  </r>
  <r>
    <x v="24"/>
    <d v="2012-06-10T00:00:00"/>
    <m/>
    <n v="444"/>
    <n v="1"/>
    <n v="40"/>
    <x v="80"/>
    <n v="1"/>
    <x v="65"/>
    <n v="199"/>
    <n v="8"/>
    <n v="40"/>
    <n v="193"/>
    <n v="11"/>
    <n v="39.5"/>
    <n v="392"/>
    <n v="19"/>
    <n v="79.5"/>
    <s v="Won 6 runs"/>
    <x v="1"/>
    <m/>
    <m/>
    <m/>
    <m/>
    <n v="19"/>
    <m/>
    <m/>
  </r>
  <r>
    <x v="24"/>
    <d v="2012-06-17T00:00:00"/>
    <m/>
    <n v="445"/>
    <n v="1"/>
    <n v="40"/>
    <x v="70"/>
    <n v="2"/>
    <x v="34"/>
    <n v="96"/>
    <n v="2"/>
    <n v="11.5"/>
    <n v="93"/>
    <n v="10"/>
    <n v="26.3333333333333"/>
    <n v="189"/>
    <n v="12"/>
    <n v="37.8333333333333"/>
    <s v="Won 8 wickets"/>
    <x v="1"/>
    <m/>
    <m/>
    <m/>
    <m/>
    <n v="12"/>
    <m/>
    <m/>
  </r>
  <r>
    <x v="24"/>
    <d v="2012-06-17T00:00:00"/>
    <m/>
    <n v="446"/>
    <n v="1"/>
    <n v="15"/>
    <x v="70"/>
    <n v="1"/>
    <x v="34"/>
    <n v="128"/>
    <n v="5"/>
    <n v="15"/>
    <n v="110"/>
    <n v="8"/>
    <n v="15"/>
    <n v="238"/>
    <n v="13"/>
    <n v="30"/>
    <s v="Won 18 runs"/>
    <x v="1"/>
    <m/>
    <m/>
    <m/>
    <m/>
    <n v="13"/>
    <m/>
    <m/>
  </r>
  <r>
    <x v="24"/>
    <d v="2012-06-24T00:00:00"/>
    <m/>
    <n v="447"/>
    <n v="1"/>
    <s v="T"/>
    <x v="32"/>
    <n v="1"/>
    <x v="54"/>
    <n v="232"/>
    <n v="7"/>
    <n v="38"/>
    <n v="118"/>
    <n v="9"/>
    <n v="32.8333333333333"/>
    <n v="350"/>
    <n v="16"/>
    <n v="70.8333333333333"/>
    <s v="Won 114 runs"/>
    <x v="1"/>
    <m/>
    <m/>
    <m/>
    <m/>
    <n v="16"/>
    <m/>
    <m/>
  </r>
  <r>
    <x v="24"/>
    <d v="2012-07-01T00:00:00"/>
    <m/>
    <n v="448"/>
    <n v="1"/>
    <n v="35"/>
    <x v="59"/>
    <n v="2"/>
    <x v="66"/>
    <n v="54"/>
    <n v="10"/>
    <n v="14.8333333333333"/>
    <n v="158"/>
    <n v="9"/>
    <n v="34.1666666666666"/>
    <n v="212"/>
    <n v="19"/>
    <n v="48.999999999999901"/>
    <s v="Lost 104 runs"/>
    <x v="0"/>
    <m/>
    <m/>
    <m/>
    <n v="1"/>
    <n v="19"/>
    <n v="1"/>
    <n v="0"/>
  </r>
  <r>
    <x v="24"/>
    <d v="2012-07-22T00:00:00"/>
    <m/>
    <n v="449"/>
    <n v="1"/>
    <n v="35"/>
    <x v="70"/>
    <n v="2"/>
    <x v="50"/>
    <n v="152"/>
    <n v="6"/>
    <n v="22.8333333333333"/>
    <n v="151"/>
    <n v="11"/>
    <n v="31"/>
    <n v="303"/>
    <n v="17"/>
    <n v="53.8333333333333"/>
    <s v="Won 5 wickets"/>
    <x v="1"/>
    <m/>
    <m/>
    <m/>
    <m/>
    <n v="17"/>
    <m/>
    <m/>
  </r>
  <r>
    <x v="24"/>
    <d v="2012-07-29T00:00:00"/>
    <m/>
    <n v="450"/>
    <n v="1"/>
    <n v="35"/>
    <x v="72"/>
    <n v="2"/>
    <x v="58"/>
    <n v="83"/>
    <n v="3"/>
    <n v="11.5"/>
    <n v="82"/>
    <n v="10"/>
    <n v="29.1666666666666"/>
    <n v="165"/>
    <n v="13"/>
    <n v="40.6666666666666"/>
    <s v="Won 7 wickets"/>
    <x v="1"/>
    <m/>
    <m/>
    <m/>
    <m/>
    <n v="13"/>
    <m/>
    <m/>
  </r>
  <r>
    <x v="24"/>
    <d v="2012-08-05T00:00:00"/>
    <m/>
    <n v="451"/>
    <n v="1"/>
    <n v="35"/>
    <x v="70"/>
    <n v="1"/>
    <x v="26"/>
    <n v="249"/>
    <n v="10"/>
    <n v="34.3333333333333"/>
    <n v="136"/>
    <n v="9"/>
    <n v="35"/>
    <n v="385"/>
    <n v="19"/>
    <n v="69.3333333333333"/>
    <s v="Won 113 runs"/>
    <x v="1"/>
    <m/>
    <m/>
    <m/>
    <m/>
    <n v="19"/>
    <m/>
    <m/>
  </r>
  <r>
    <x v="24"/>
    <d v="2012-08-12T00:00:00"/>
    <m/>
    <n v="452"/>
    <n v="1"/>
    <n v="35"/>
    <x v="72"/>
    <n v="1"/>
    <x v="6"/>
    <n v="186"/>
    <n v="10"/>
    <n v="31.5555555555555"/>
    <n v="95"/>
    <n v="9"/>
    <n v="29.8333333333333"/>
    <n v="281"/>
    <n v="19"/>
    <n v="61.3888888888888"/>
    <s v="Won 91 runs"/>
    <x v="1"/>
    <m/>
    <m/>
    <m/>
    <m/>
    <n v="19"/>
    <m/>
    <m/>
  </r>
  <r>
    <x v="24"/>
    <d v="2012-08-19T00:00:00"/>
    <m/>
    <n v="453"/>
    <n v="1"/>
    <n v="35"/>
    <x v="72"/>
    <n v="1"/>
    <x v="32"/>
    <n v="273"/>
    <n v="7"/>
    <n v="35"/>
    <n v="125"/>
    <n v="10"/>
    <n v="34.3333333333333"/>
    <n v="398"/>
    <n v="17"/>
    <n v="69.3333333333333"/>
    <s v="Won 148 runs"/>
    <x v="1"/>
    <m/>
    <m/>
    <m/>
    <m/>
    <n v="17"/>
    <m/>
    <m/>
  </r>
  <r>
    <x v="24"/>
    <d v="2012-09-02T00:00:00"/>
    <m/>
    <n v="454"/>
    <n v="1"/>
    <n v="35"/>
    <x v="70"/>
    <n v="1"/>
    <x v="60"/>
    <n v="202"/>
    <n v="6"/>
    <n v="35"/>
    <n v="110"/>
    <n v="7"/>
    <n v="27"/>
    <n v="312"/>
    <n v="13"/>
    <n v="62"/>
    <s v="Won 92 runs"/>
    <x v="1"/>
    <m/>
    <m/>
    <m/>
    <m/>
    <n v="13"/>
    <m/>
    <m/>
  </r>
  <r>
    <x v="24"/>
    <d v="2012-09-09T00:00:00"/>
    <m/>
    <n v="455"/>
    <n v="1"/>
    <n v="35"/>
    <x v="75"/>
    <n v="1"/>
    <x v="32"/>
    <n v="252"/>
    <n v="9"/>
    <n v="35"/>
    <n v="184"/>
    <n v="7"/>
    <n v="35"/>
    <n v="436"/>
    <n v="16"/>
    <n v="70"/>
    <s v="Won 68 runs"/>
    <x v="1"/>
    <m/>
    <m/>
    <m/>
    <m/>
    <n v="16"/>
    <m/>
    <m/>
  </r>
  <r>
    <x v="24"/>
    <d v="2012-09-30T00:00:00"/>
    <m/>
    <n v="456"/>
    <n v="1"/>
    <n v="35"/>
    <x v="61"/>
    <n v="2"/>
    <x v="34"/>
    <n v="103"/>
    <n v="10"/>
    <n v="30"/>
    <n v="172"/>
    <n v="9"/>
    <n v="35"/>
    <n v="275"/>
    <n v="19"/>
    <n v="65"/>
    <s v="Lost 63 runs"/>
    <x v="0"/>
    <m/>
    <m/>
    <m/>
    <n v="1"/>
    <n v="19"/>
    <m/>
    <m/>
  </r>
  <r>
    <x v="25"/>
    <d v="2013-04-28T00:00:00"/>
    <m/>
    <n v="457"/>
    <n v="1"/>
    <n v="20"/>
    <x v="15"/>
    <n v="1"/>
    <x v="42"/>
    <n v="231"/>
    <n v="3"/>
    <n v="20"/>
    <n v="185"/>
    <n v="6"/>
    <n v="20"/>
    <n v="416"/>
    <n v="9"/>
    <n v="40"/>
    <s v="Won 46 runs"/>
    <x v="1"/>
    <m/>
    <m/>
    <m/>
    <m/>
    <n v="9"/>
    <m/>
    <m/>
  </r>
  <r>
    <x v="25"/>
    <d v="2013-05-05T00:00:00"/>
    <m/>
    <n v="458"/>
    <n v="1"/>
    <n v="35"/>
    <x v="59"/>
    <n v="2"/>
    <x v="59"/>
    <n v="67"/>
    <n v="3"/>
    <n v="15"/>
    <n v="63"/>
    <n v="10"/>
    <n v="12"/>
    <n v="130"/>
    <n v="13"/>
    <n v="27"/>
    <s v="Won 7 wickets"/>
    <x v="1"/>
    <m/>
    <m/>
    <m/>
    <m/>
    <n v="13"/>
    <n v="1"/>
    <n v="0"/>
  </r>
  <r>
    <x v="25"/>
    <d v="2013-05-05T00:00:00"/>
    <m/>
    <n v="459"/>
    <n v="1"/>
    <n v="15"/>
    <x v="59"/>
    <n v="1"/>
    <x v="59"/>
    <n v="97"/>
    <n v="7"/>
    <n v="15"/>
    <n v="93"/>
    <n v="7"/>
    <n v="15"/>
    <n v="190"/>
    <n v="14"/>
    <n v="30"/>
    <s v="Won 4 runs"/>
    <x v="1"/>
    <m/>
    <m/>
    <m/>
    <m/>
    <n v="14"/>
    <n v="1"/>
    <n v="0"/>
  </r>
  <r>
    <x v="25"/>
    <d v="2013-05-18T00:00:00"/>
    <m/>
    <n v="460"/>
    <n v="1"/>
    <n v="35"/>
    <x v="81"/>
    <n v="1"/>
    <x v="67"/>
    <n v="61"/>
    <n v="9"/>
    <n v="22"/>
    <n v="62"/>
    <n v="5"/>
    <n v="15.5"/>
    <n v="123"/>
    <n v="14"/>
    <n v="37.5"/>
    <s v="Lost 5 wickets"/>
    <x v="0"/>
    <m/>
    <m/>
    <m/>
    <n v="1"/>
    <n v="14"/>
    <m/>
    <m/>
  </r>
  <r>
    <x v="25"/>
    <d v="2013-05-18T00:00:00"/>
    <m/>
    <n v="461"/>
    <n v="1"/>
    <n v="15"/>
    <x v="81"/>
    <n v="2"/>
    <x v="67"/>
    <n v="59"/>
    <n v="9"/>
    <n v="11.1666666666666"/>
    <n v="122"/>
    <n v="8"/>
    <n v="15"/>
    <n v="181"/>
    <n v="17"/>
    <n v="26.1666666666666"/>
    <s v="Lost 63 runs"/>
    <x v="0"/>
    <m/>
    <m/>
    <m/>
    <n v="1"/>
    <n v="17"/>
    <m/>
    <m/>
  </r>
  <r>
    <x v="25"/>
    <d v="2013-05-19T00:00:00"/>
    <m/>
    <n v="462"/>
    <n v="1"/>
    <n v="35"/>
    <x v="82"/>
    <n v="2"/>
    <x v="68"/>
    <n v="89"/>
    <n v="9"/>
    <n v="35"/>
    <n v="121"/>
    <n v="10"/>
    <n v="30"/>
    <n v="210"/>
    <n v="19"/>
    <n v="65"/>
    <s v="Lost 32 runs"/>
    <x v="0"/>
    <m/>
    <m/>
    <m/>
    <n v="1"/>
    <n v="19"/>
    <m/>
    <m/>
  </r>
  <r>
    <x v="25"/>
    <d v="2013-06-02T00:00:00"/>
    <m/>
    <n v="463"/>
    <n v="1"/>
    <n v="35"/>
    <x v="70"/>
    <n v="2"/>
    <x v="6"/>
    <n v="86"/>
    <n v="2"/>
    <n v="17.6666666666666"/>
    <n v="83"/>
    <n v="10"/>
    <n v="22.3333333333333"/>
    <n v="169"/>
    <n v="12"/>
    <n v="39.999999999999901"/>
    <s v="Won 8 wickets"/>
    <x v="1"/>
    <m/>
    <m/>
    <m/>
    <m/>
    <n v="12"/>
    <m/>
    <m/>
  </r>
  <r>
    <x v="25"/>
    <d v="2013-06-02T00:00:00"/>
    <m/>
    <n v="464"/>
    <n v="1"/>
    <n v="15"/>
    <x v="70"/>
    <n v="1"/>
    <x v="6"/>
    <n v="151"/>
    <n v="4"/>
    <n v="15"/>
    <n v="108"/>
    <n v="6"/>
    <n v="15"/>
    <n v="259"/>
    <n v="10"/>
    <n v="30"/>
    <s v="Won 43 runs"/>
    <x v="1"/>
    <m/>
    <m/>
    <m/>
    <m/>
    <n v="10"/>
    <m/>
    <m/>
  </r>
  <r>
    <x v="25"/>
    <d v="2013-06-16T00:00:00"/>
    <m/>
    <n v="465"/>
    <n v="1"/>
    <n v="35"/>
    <x v="70"/>
    <n v="1"/>
    <x v="34"/>
    <n v="134"/>
    <n v="10"/>
    <n v="29.6666666666666"/>
    <n v="111"/>
    <n v="9"/>
    <n v="26.3333333333333"/>
    <n v="245"/>
    <n v="19"/>
    <n v="55.999999999999901"/>
    <s v="Won 23 runs"/>
    <x v="1"/>
    <m/>
    <m/>
    <m/>
    <m/>
    <n v="19"/>
    <m/>
    <m/>
  </r>
  <r>
    <x v="25"/>
    <d v="2013-06-30T00:00:00"/>
    <m/>
    <n v="466"/>
    <n v="1"/>
    <n v="20"/>
    <x v="59"/>
    <n v="2"/>
    <x v="33"/>
    <n v="131"/>
    <n v="7"/>
    <n v="18.6666666666666"/>
    <n v="128"/>
    <n v="6"/>
    <n v="20"/>
    <n v="259"/>
    <n v="13"/>
    <n v="38.6666666666666"/>
    <s v="Won 3 wickets"/>
    <x v="1"/>
    <m/>
    <m/>
    <m/>
    <m/>
    <n v="13"/>
    <n v="1"/>
    <n v="0"/>
  </r>
  <r>
    <x v="25"/>
    <d v="2013-06-30T00:00:00"/>
    <m/>
    <n v="467"/>
    <n v="1"/>
    <n v="20"/>
    <x v="59"/>
    <n v="2"/>
    <x v="33"/>
    <n v="113"/>
    <n v="1"/>
    <n v="14.1666666666666"/>
    <n v="112"/>
    <n v="11"/>
    <n v="19.5"/>
    <n v="225"/>
    <n v="12"/>
    <n v="33.6666666666666"/>
    <s v="Won 9 wickets"/>
    <x v="1"/>
    <m/>
    <m/>
    <m/>
    <m/>
    <n v="12"/>
    <n v="1"/>
    <n v="0"/>
  </r>
  <r>
    <x v="25"/>
    <d v="2013-07-14T00:00:00"/>
    <m/>
    <n v="468"/>
    <n v="1"/>
    <n v="35"/>
    <x v="59"/>
    <n v="1"/>
    <x v="69"/>
    <n v="231"/>
    <n v="9"/>
    <n v="35"/>
    <n v="231"/>
    <n v="10"/>
    <n v="35"/>
    <n v="462"/>
    <n v="19"/>
    <n v="70"/>
    <s v="Tied"/>
    <x v="0"/>
    <m/>
    <m/>
    <n v="1"/>
    <m/>
    <n v="19"/>
    <n v="1"/>
    <n v="0"/>
  </r>
  <r>
    <x v="25"/>
    <d v="2013-07-28T00:00:00"/>
    <m/>
    <n v="469"/>
    <n v="1"/>
    <n v="40"/>
    <x v="66"/>
    <n v="1"/>
    <x v="58"/>
    <n v="274"/>
    <n v="10"/>
    <n v="40"/>
    <n v="126"/>
    <n v="10"/>
    <n v="31.6666666666666"/>
    <n v="400"/>
    <n v="20"/>
    <n v="71.6666666666666"/>
    <s v="Won 148 runs"/>
    <x v="1"/>
    <m/>
    <m/>
    <m/>
    <m/>
    <n v="20"/>
    <m/>
    <m/>
  </r>
  <r>
    <x v="25"/>
    <d v="2013-08-04T00:00:00"/>
    <m/>
    <n v="470"/>
    <n v="1"/>
    <n v="35"/>
    <x v="70"/>
    <n v="1"/>
    <x v="26"/>
    <n v="325"/>
    <n v="9"/>
    <n v="35"/>
    <n v="106"/>
    <n v="10"/>
    <n v="31.3333333333333"/>
    <n v="431"/>
    <n v="19"/>
    <n v="66.3333333333333"/>
    <s v="Won 219 runs"/>
    <x v="1"/>
    <m/>
    <m/>
    <m/>
    <m/>
    <n v="19"/>
    <m/>
    <m/>
  </r>
  <r>
    <x v="25"/>
    <d v="2013-08-11T00:00:00"/>
    <m/>
    <n v="471"/>
    <n v="1"/>
    <n v="35"/>
    <x v="57"/>
    <n v="1"/>
    <x v="6"/>
    <n v="271"/>
    <n v="6"/>
    <n v="35"/>
    <n v="169"/>
    <n v="10"/>
    <n v="33.6666666666666"/>
    <n v="440"/>
    <n v="16"/>
    <n v="68.6666666666666"/>
    <s v="Won 102 runs"/>
    <x v="1"/>
    <m/>
    <m/>
    <m/>
    <m/>
    <n v="16"/>
    <m/>
    <m/>
  </r>
  <r>
    <x v="25"/>
    <d v="2013-08-18T00:00:00"/>
    <m/>
    <n v="472"/>
    <n v="1"/>
    <n v="20"/>
    <x v="59"/>
    <n v="2"/>
    <x v="70"/>
    <n v="119"/>
    <n v="2"/>
    <n v="15.3333333333333"/>
    <n v="115"/>
    <n v="8"/>
    <n v="20"/>
    <n v="234"/>
    <n v="10"/>
    <n v="35.3333333333333"/>
    <s v="Won 8 wickets"/>
    <x v="1"/>
    <m/>
    <m/>
    <m/>
    <m/>
    <n v="10"/>
    <n v="1"/>
    <n v="0"/>
  </r>
  <r>
    <x v="25"/>
    <d v="2013-08-18T00:00:00"/>
    <m/>
    <n v="473"/>
    <n v="1"/>
    <n v="20"/>
    <x v="59"/>
    <n v="2"/>
    <x v="70"/>
    <n v="107"/>
    <n v="6"/>
    <n v="15.5"/>
    <n v="104"/>
    <n v="9"/>
    <n v="29"/>
    <n v="211"/>
    <n v="15"/>
    <n v="44.5"/>
    <s v="Won 4 wickets"/>
    <x v="1"/>
    <m/>
    <m/>
    <m/>
    <m/>
    <n v="15"/>
    <n v="1"/>
    <n v="0"/>
  </r>
  <r>
    <x v="25"/>
    <d v="2013-09-01T00:00:00"/>
    <m/>
    <n v="474"/>
    <n v="1"/>
    <n v="35"/>
    <x v="83"/>
    <n v="1"/>
    <x v="60"/>
    <n v="279"/>
    <n v="7"/>
    <n v="35"/>
    <n v="222"/>
    <n v="3"/>
    <n v="35"/>
    <n v="501"/>
    <n v="10"/>
    <n v="70"/>
    <s v="Won 57 runs"/>
    <x v="1"/>
    <m/>
    <m/>
    <m/>
    <m/>
    <n v="10"/>
    <m/>
    <m/>
  </r>
  <r>
    <x v="25"/>
    <d v="2013-09-08T00:00:00"/>
    <m/>
    <n v="475"/>
    <n v="1"/>
    <n v="35"/>
    <x v="75"/>
    <n v="1"/>
    <x v="32"/>
    <n v="238"/>
    <n v="8"/>
    <n v="35"/>
    <n v="80"/>
    <n v="10"/>
    <n v="28.5"/>
    <n v="318"/>
    <n v="18"/>
    <n v="63.5"/>
    <s v="Won 158 runs"/>
    <x v="1"/>
    <m/>
    <m/>
    <m/>
    <m/>
    <n v="18"/>
    <m/>
    <m/>
  </r>
  <r>
    <x v="25"/>
    <d v="2013-09-29T00:00:00"/>
    <m/>
    <n v="476"/>
    <n v="1"/>
    <n v="35"/>
    <x v="61"/>
    <n v="1"/>
    <x v="34"/>
    <n v="177"/>
    <n v="10"/>
    <n v="32"/>
    <n v="143"/>
    <n v="9"/>
    <n v="35"/>
    <n v="320"/>
    <n v="19"/>
    <n v="67"/>
    <s v="Won 34 runs"/>
    <x v="1"/>
    <m/>
    <m/>
    <m/>
    <m/>
    <n v="19"/>
    <m/>
    <m/>
  </r>
  <r>
    <x v="26"/>
    <d v="2014-04-27T00:00:00"/>
    <m/>
    <n v="477"/>
    <n v="1"/>
    <n v="35"/>
    <x v="17"/>
    <n v="2"/>
    <x v="58"/>
    <n v="47"/>
    <n v="4"/>
    <n v="12.5"/>
    <n v="44"/>
    <n v="10"/>
    <n v="22.1666666666666"/>
    <n v="91"/>
    <n v="14"/>
    <n v="34.6666666666666"/>
    <s v="Won 6 wickets"/>
    <x v="1"/>
    <m/>
    <m/>
    <m/>
    <m/>
    <n v="14"/>
    <m/>
    <m/>
  </r>
  <r>
    <x v="26"/>
    <d v="2014-04-27T00:00:00"/>
    <m/>
    <n v="478"/>
    <n v="1"/>
    <n v="15"/>
    <x v="17"/>
    <n v="1"/>
    <x v="58"/>
    <n v="146"/>
    <n v="4"/>
    <n v="15"/>
    <n v="76"/>
    <n v="9"/>
    <n v="15"/>
    <n v="222"/>
    <n v="13"/>
    <n v="30"/>
    <s v="Won 70 runs"/>
    <x v="1"/>
    <m/>
    <m/>
    <m/>
    <m/>
    <n v="13"/>
    <m/>
    <m/>
  </r>
  <r>
    <x v="26"/>
    <d v="2014-05-18T00:00:00"/>
    <m/>
    <n v="479"/>
    <n v="1"/>
    <n v="35"/>
    <x v="59"/>
    <n v="1"/>
    <x v="6"/>
    <n v="301"/>
    <n v="9"/>
    <n v="35"/>
    <n v="87"/>
    <n v="7"/>
    <n v="35"/>
    <n v="388"/>
    <n v="16"/>
    <n v="70"/>
    <s v="Won 214 runs"/>
    <x v="1"/>
    <m/>
    <m/>
    <m/>
    <m/>
    <n v="16"/>
    <n v="1"/>
    <n v="0"/>
  </r>
  <r>
    <x v="26"/>
    <d v="2014-05-25T00:00:00"/>
    <m/>
    <n v="480"/>
    <n v="1"/>
    <n v="40"/>
    <x v="78"/>
    <n v="1"/>
    <x v="51"/>
    <n v="256"/>
    <n v="10"/>
    <n v="39.5"/>
    <n v="70"/>
    <n v="10"/>
    <n v="24.1666666666666"/>
    <n v="326"/>
    <n v="20"/>
    <n v="63.6666666666666"/>
    <s v="Won 186 runs"/>
    <x v="1"/>
    <m/>
    <m/>
    <m/>
    <m/>
    <n v="20"/>
    <m/>
    <m/>
  </r>
  <r>
    <x v="26"/>
    <d v="2014-06-01T00:00:00"/>
    <m/>
    <n v="481"/>
    <n v="1"/>
    <n v="35"/>
    <x v="43"/>
    <n v="1"/>
    <x v="25"/>
    <n v="112"/>
    <n v="10"/>
    <n v="23.5"/>
    <n v="99"/>
    <n v="8"/>
    <n v="31.5"/>
    <n v="211"/>
    <n v="18"/>
    <n v="55"/>
    <s v="Won 13 runs"/>
    <x v="1"/>
    <m/>
    <m/>
    <m/>
    <m/>
    <n v="18"/>
    <m/>
    <m/>
  </r>
  <r>
    <x v="26"/>
    <d v="2014-06-08T00:00:00"/>
    <m/>
    <n v="482"/>
    <n v="1"/>
    <n v="35"/>
    <x v="59"/>
    <n v="2"/>
    <x v="39"/>
    <n v="104"/>
    <n v="9"/>
    <n v="29.1666666666666"/>
    <n v="139"/>
    <n v="8"/>
    <n v="35"/>
    <n v="243"/>
    <n v="17"/>
    <n v="64.1666666666666"/>
    <s v="Lost 35 runs"/>
    <x v="0"/>
    <m/>
    <m/>
    <m/>
    <n v="1"/>
    <n v="17"/>
    <n v="1"/>
    <n v="0"/>
  </r>
  <r>
    <x v="26"/>
    <d v="2014-06-15T00:00:00"/>
    <m/>
    <n v="483"/>
    <n v="1"/>
    <n v="35"/>
    <x v="59"/>
    <n v="1"/>
    <x v="34"/>
    <n v="177"/>
    <n v="6"/>
    <n v="35"/>
    <n v="116"/>
    <n v="10"/>
    <n v="29.1666666666666"/>
    <n v="293"/>
    <n v="16"/>
    <n v="64.1666666666666"/>
    <s v="Won 61 runs"/>
    <x v="1"/>
    <m/>
    <m/>
    <m/>
    <m/>
    <n v="16"/>
    <n v="1"/>
    <n v="0"/>
  </r>
  <r>
    <x v="26"/>
    <d v="2014-06-22T00:00:00"/>
    <m/>
    <n v="484"/>
    <n v="1"/>
    <n v="30"/>
    <x v="59"/>
    <n v="1"/>
    <x v="71"/>
    <n v="215"/>
    <n v="7"/>
    <n v="30"/>
    <n v="154"/>
    <n v="10"/>
    <n v="27.6666666666666"/>
    <n v="369"/>
    <n v="17"/>
    <n v="57.6666666666666"/>
    <s v="Won 61 runs"/>
    <x v="1"/>
    <m/>
    <m/>
    <m/>
    <m/>
    <n v="17"/>
    <n v="1"/>
    <n v="0"/>
  </r>
  <r>
    <x v="26"/>
    <d v="2014-06-29T00:00:00"/>
    <m/>
    <n v="485"/>
    <n v="1"/>
    <n v="35"/>
    <x v="59"/>
    <n v="2"/>
    <x v="42"/>
    <n v="209"/>
    <n v="6"/>
    <n v="35"/>
    <n v="212"/>
    <n v="8"/>
    <n v="35"/>
    <n v="421"/>
    <n v="14"/>
    <n v="70"/>
    <s v="Lost 3 runs"/>
    <x v="0"/>
    <m/>
    <m/>
    <m/>
    <n v="1"/>
    <n v="14"/>
    <n v="1"/>
    <n v="0"/>
  </r>
  <r>
    <x v="26"/>
    <d v="2014-07-20T00:00:00"/>
    <m/>
    <n v="486"/>
    <n v="1"/>
    <n v="35"/>
    <x v="59"/>
    <n v="1"/>
    <x v="72"/>
    <n v="204"/>
    <n v="6"/>
    <n v="35"/>
    <n v="54"/>
    <n v="4"/>
    <n v="19"/>
    <n v="258"/>
    <n v="10"/>
    <n v="54"/>
    <s v="Abandoned"/>
    <x v="0"/>
    <m/>
    <n v="1"/>
    <m/>
    <m/>
    <n v="10"/>
    <n v="1"/>
    <n v="0"/>
  </r>
  <r>
    <x v="26"/>
    <d v="2014-07-27T00:00:00"/>
    <m/>
    <n v="487"/>
    <n v="1"/>
    <n v="40"/>
    <x v="38"/>
    <n v="1"/>
    <x v="69"/>
    <n v="250"/>
    <n v="9"/>
    <n v="40"/>
    <n v="230"/>
    <n v="8"/>
    <n v="40"/>
    <n v="480"/>
    <n v="17"/>
    <n v="80"/>
    <s v="Won 20 runs"/>
    <x v="1"/>
    <m/>
    <m/>
    <m/>
    <m/>
    <n v="17"/>
    <m/>
    <m/>
  </r>
  <r>
    <x v="26"/>
    <d v="2014-08-02T00:00:00"/>
    <m/>
    <n v="488"/>
    <n v="1"/>
    <n v="35"/>
    <x v="60"/>
    <n v="1"/>
    <x v="26"/>
    <n v="229"/>
    <n v="9"/>
    <n v="35"/>
    <n v="206"/>
    <n v="7"/>
    <n v="35"/>
    <n v="435"/>
    <n v="16"/>
    <n v="70"/>
    <s v="Won 23 runs"/>
    <x v="1"/>
    <m/>
    <m/>
    <m/>
    <m/>
    <n v="16"/>
    <m/>
    <m/>
  </r>
  <r>
    <x v="26"/>
    <d v="2014-08-17T00:00:00"/>
    <m/>
    <n v="489"/>
    <n v="1"/>
    <n v="25"/>
    <x v="59"/>
    <n v="2"/>
    <x v="73"/>
    <n v="120"/>
    <n v="10"/>
    <n v="24.5"/>
    <n v="125"/>
    <n v="10"/>
    <n v="23.8333333333333"/>
    <n v="245"/>
    <n v="20"/>
    <n v="48.3333333333333"/>
    <s v="Lost 5 runs"/>
    <x v="0"/>
    <m/>
    <m/>
    <m/>
    <n v="1"/>
    <n v="20"/>
    <n v="1"/>
    <n v="0"/>
  </r>
  <r>
    <x v="26"/>
    <d v="2014-08-31T00:00:00"/>
    <m/>
    <n v="490"/>
    <n v="1"/>
    <n v="40"/>
    <x v="83"/>
    <n v="2"/>
    <x v="60"/>
    <n v="187"/>
    <n v="9"/>
    <n v="35.8333333333333"/>
    <n v="193"/>
    <n v="10"/>
    <n v="38.3333333333333"/>
    <n v="380"/>
    <n v="19"/>
    <n v="74.1666666666666"/>
    <s v="Lost 6 runs"/>
    <x v="0"/>
    <m/>
    <m/>
    <m/>
    <n v="1"/>
    <n v="19"/>
    <m/>
    <m/>
  </r>
  <r>
    <x v="26"/>
    <d v="2014-09-07T00:00:00"/>
    <m/>
    <n v="491"/>
    <n v="1"/>
    <n v="35"/>
    <x v="75"/>
    <n v="1"/>
    <x v="32"/>
    <n v="221"/>
    <n v="8"/>
    <n v="35"/>
    <n v="113"/>
    <n v="9"/>
    <n v="35"/>
    <n v="334"/>
    <n v="17"/>
    <n v="70"/>
    <s v="Won 108 runs"/>
    <x v="1"/>
    <m/>
    <m/>
    <m/>
    <m/>
    <n v="17"/>
    <m/>
    <m/>
  </r>
  <r>
    <x v="26"/>
    <d v="2014-09-28T00:00:00"/>
    <m/>
    <n v="492"/>
    <n v="1"/>
    <n v="35"/>
    <x v="61"/>
    <n v="1"/>
    <x v="34"/>
    <n v="254"/>
    <n v="10"/>
    <n v="35"/>
    <n v="124"/>
    <n v="10"/>
    <n v="30.3333333333333"/>
    <n v="378"/>
    <n v="20"/>
    <n v="65.3333333333333"/>
    <s v="Won 130 runs"/>
    <x v="1"/>
    <m/>
    <m/>
    <m/>
    <m/>
    <n v="20"/>
    <m/>
    <m/>
  </r>
  <r>
    <x v="27"/>
    <d v="2015-05-03T00:00:00"/>
    <m/>
    <n v="493"/>
    <n v="1"/>
    <n v="30"/>
    <x v="73"/>
    <n v="2"/>
    <x v="73"/>
    <n v="115"/>
    <n v="9"/>
    <n v="27"/>
    <n v="144"/>
    <n v="9"/>
    <n v="29.8333333333333"/>
    <n v="259"/>
    <n v="18"/>
    <n v="56.8333333333333"/>
    <s v="Lost 29 runs"/>
    <x v="0"/>
    <m/>
    <m/>
    <m/>
    <n v="1"/>
    <n v="18"/>
    <m/>
    <m/>
  </r>
  <r>
    <x v="27"/>
    <d v="2015-05-10T00:00:00"/>
    <m/>
    <n v="494"/>
    <n v="1"/>
    <n v="35"/>
    <x v="59"/>
    <n v="2"/>
    <x v="74"/>
    <n v="170"/>
    <n v="10"/>
    <n v="32.4444444444444"/>
    <n v="199"/>
    <n v="4"/>
    <n v="35"/>
    <n v="369"/>
    <n v="14"/>
    <n v="67.4444444444444"/>
    <s v="Lost 29 runs"/>
    <x v="0"/>
    <m/>
    <m/>
    <m/>
    <n v="1"/>
    <n v="14"/>
    <n v="1"/>
    <n v="0"/>
  </r>
  <r>
    <x v="27"/>
    <d v="2015-05-17T00:00:00"/>
    <m/>
    <n v="495"/>
    <n v="1"/>
    <n v="40"/>
    <x v="59"/>
    <n v="1"/>
    <x v="39"/>
    <n v="101"/>
    <n v="10"/>
    <n v="29.6666666666666"/>
    <n v="103"/>
    <n v="2"/>
    <n v="19"/>
    <n v="204"/>
    <n v="12"/>
    <n v="48.6666666666666"/>
    <s v="Lost 8 wickets"/>
    <x v="0"/>
    <m/>
    <m/>
    <m/>
    <n v="1"/>
    <n v="12"/>
    <n v="1"/>
    <n v="0"/>
  </r>
  <r>
    <x v="27"/>
    <d v="2015-05-24T00:00:00"/>
    <m/>
    <n v="496"/>
    <n v="1"/>
    <n v="40"/>
    <x v="78"/>
    <n v="1"/>
    <x v="51"/>
    <n v="260"/>
    <n v="7"/>
    <n v="40"/>
    <n v="261"/>
    <n v="3"/>
    <n v="34.1666666666666"/>
    <n v="521"/>
    <n v="10"/>
    <n v="74.1666666666666"/>
    <s v="Lost 7 wickets"/>
    <x v="0"/>
    <m/>
    <m/>
    <m/>
    <n v="1"/>
    <n v="10"/>
    <m/>
    <m/>
  </r>
  <r>
    <x v="27"/>
    <d v="2015-06-07T00:00:00"/>
    <m/>
    <n v="497"/>
    <n v="1"/>
    <n v="35"/>
    <x v="73"/>
    <n v="1"/>
    <x v="26"/>
    <n v="268"/>
    <n v="5"/>
    <n v="35"/>
    <n v="127"/>
    <n v="8"/>
    <n v="35"/>
    <n v="395"/>
    <n v="13"/>
    <n v="70"/>
    <s v="Won 141 runs"/>
    <x v="1"/>
    <m/>
    <m/>
    <m/>
    <m/>
    <n v="13"/>
    <m/>
    <m/>
  </r>
  <r>
    <x v="27"/>
    <d v="2015-06-14T00:00:00"/>
    <m/>
    <n v="498"/>
    <n v="1"/>
    <n v="35"/>
    <x v="70"/>
    <n v="1"/>
    <x v="34"/>
    <n v="199"/>
    <n v="10"/>
    <n v="32.3333333333333"/>
    <n v="161"/>
    <n v="9"/>
    <n v="35"/>
    <n v="360"/>
    <n v="19"/>
    <n v="67.3333333333333"/>
    <s v="Won 38 runs"/>
    <x v="1"/>
    <m/>
    <m/>
    <m/>
    <m/>
    <n v="19"/>
    <m/>
    <m/>
  </r>
  <r>
    <x v="27"/>
    <d v="2015-06-20T00:00:00"/>
    <m/>
    <n v="499"/>
    <n v="1"/>
    <n v="35"/>
    <x v="43"/>
    <n v="1"/>
    <x v="25"/>
    <n v="130"/>
    <n v="8"/>
    <n v="30"/>
    <n v="115"/>
    <n v="8"/>
    <n v="23.1666666666666"/>
    <n v="245"/>
    <n v="16"/>
    <n v="53.1666666666666"/>
    <s v="Won 15 runs"/>
    <x v="1"/>
    <m/>
    <m/>
    <m/>
    <m/>
    <n v="16"/>
    <m/>
    <m/>
  </r>
  <r>
    <x v="27"/>
    <d v="2015-06-28T00:00:00"/>
    <m/>
    <n v="500"/>
    <n v="1"/>
    <n v="35"/>
    <x v="59"/>
    <n v="1"/>
    <x v="46"/>
    <n v="203"/>
    <n v="2"/>
    <n v="35"/>
    <n v="206"/>
    <n v="4"/>
    <n v="32.3333333333333"/>
    <n v="409"/>
    <n v="6"/>
    <n v="67.3333333333333"/>
    <s v="Lost 6 wickets"/>
    <x v="0"/>
    <m/>
    <m/>
    <m/>
    <n v="1"/>
    <n v="6"/>
    <n v="1"/>
    <n v="0"/>
  </r>
  <r>
    <x v="27"/>
    <d v="2015-07-12T00:00:00"/>
    <m/>
    <n v="501"/>
    <n v="1"/>
    <n v="35"/>
    <x v="73"/>
    <n v="1"/>
    <x v="58"/>
    <n v="257"/>
    <n v="9"/>
    <n v="33.5"/>
    <n v="25"/>
    <n v="1"/>
    <n v="5"/>
    <n v="282"/>
    <n v="10"/>
    <n v="38.5"/>
    <s v="Abandoned"/>
    <x v="0"/>
    <m/>
    <n v="1"/>
    <m/>
    <m/>
    <n v="10"/>
    <m/>
    <m/>
  </r>
  <r>
    <x v="27"/>
    <d v="2015-07-19T00:00:00"/>
    <m/>
    <n v="502"/>
    <n v="1"/>
    <n v="35"/>
    <x v="59"/>
    <n v="1"/>
    <x v="72"/>
    <n v="264"/>
    <n v="5"/>
    <n v="35"/>
    <n v="140"/>
    <n v="9"/>
    <n v="35"/>
    <n v="404"/>
    <n v="14"/>
    <n v="70"/>
    <s v="Won 124 runs"/>
    <x v="1"/>
    <m/>
    <m/>
    <m/>
    <m/>
    <n v="14"/>
    <n v="1"/>
    <n v="0"/>
  </r>
  <r>
    <x v="27"/>
    <d v="2015-08-02T00:00:00"/>
    <m/>
    <n v="503"/>
    <n v="1"/>
    <n v="35"/>
    <x v="84"/>
    <n v="1"/>
    <x v="75"/>
    <n v="78"/>
    <n v="10"/>
    <n v="25.8333333333333"/>
    <n v="79"/>
    <n v="2"/>
    <n v="17.6666666666666"/>
    <n v="157"/>
    <n v="12"/>
    <n v="43.499999999999901"/>
    <s v="Lost 8 wickets"/>
    <x v="0"/>
    <m/>
    <m/>
    <m/>
    <n v="1"/>
    <n v="12"/>
    <m/>
    <m/>
  </r>
  <r>
    <x v="27"/>
    <d v="2015-08-02T00:00:00"/>
    <m/>
    <n v="504"/>
    <n v="1"/>
    <n v="15"/>
    <x v="84"/>
    <n v="2"/>
    <x v="75"/>
    <n v="116"/>
    <n v="4"/>
    <n v="15"/>
    <n v="134"/>
    <n v="8"/>
    <n v="15"/>
    <n v="250"/>
    <n v="12"/>
    <n v="30"/>
    <s v="Lost 18 runs"/>
    <x v="0"/>
    <m/>
    <m/>
    <m/>
    <n v="1"/>
    <n v="12"/>
    <m/>
    <m/>
  </r>
  <r>
    <x v="27"/>
    <d v="2015-08-09T00:00:00"/>
    <m/>
    <n v="505"/>
    <n v="1"/>
    <n v="20"/>
    <x v="59"/>
    <n v="2"/>
    <x v="33"/>
    <n v="125"/>
    <n v="9"/>
    <n v="18"/>
    <n v="121"/>
    <n v="8"/>
    <n v="20"/>
    <n v="246"/>
    <n v="17"/>
    <n v="38"/>
    <s v="Won 1 wicket"/>
    <x v="1"/>
    <m/>
    <m/>
    <m/>
    <m/>
    <n v="17"/>
    <n v="1"/>
    <n v="0"/>
  </r>
  <r>
    <x v="27"/>
    <d v="2015-08-09T00:00:00"/>
    <m/>
    <n v="506"/>
    <n v="1"/>
    <n v="16"/>
    <x v="59"/>
    <n v="1"/>
    <x v="33"/>
    <n v="121"/>
    <n v="5"/>
    <n v="16"/>
    <n v="90"/>
    <n v="8"/>
    <n v="16"/>
    <n v="211"/>
    <n v="13"/>
    <n v="32"/>
    <s v="Won 31 runs"/>
    <x v="1"/>
    <m/>
    <m/>
    <m/>
    <m/>
    <n v="13"/>
    <n v="1"/>
    <n v="0"/>
  </r>
  <r>
    <x v="27"/>
    <d v="2015-08-16T00:00:00"/>
    <m/>
    <n v="507"/>
    <n v="1"/>
    <n v="35"/>
    <x v="59"/>
    <n v="1"/>
    <x v="60"/>
    <n v="200"/>
    <n v="7"/>
    <n v="35"/>
    <n v="179"/>
    <n v="9"/>
    <n v="35"/>
    <n v="379"/>
    <n v="16"/>
    <n v="70"/>
    <s v="Won 21 runs"/>
    <x v="1"/>
    <m/>
    <m/>
    <m/>
    <m/>
    <n v="16"/>
    <n v="1"/>
    <n v="0"/>
  </r>
  <r>
    <x v="27"/>
    <d v="2015-08-23T00:00:00"/>
    <m/>
    <n v="508"/>
    <n v="1"/>
    <n v="30"/>
    <x v="85"/>
    <n v="1"/>
    <x v="72"/>
    <n v="219"/>
    <n v="10"/>
    <n v="29.8333333333333"/>
    <n v="117"/>
    <n v="6"/>
    <n v="30"/>
    <n v="336"/>
    <n v="16"/>
    <n v="59.8333333333333"/>
    <s v="Won 102 runs"/>
    <x v="1"/>
    <m/>
    <m/>
    <m/>
    <m/>
    <n v="16"/>
    <m/>
    <m/>
  </r>
  <r>
    <x v="27"/>
    <d v="2015-08-30T00:00:00"/>
    <m/>
    <n v="509"/>
    <n v="1"/>
    <n v="38"/>
    <x v="59"/>
    <n v="2"/>
    <x v="76"/>
    <n v="94"/>
    <n v="7"/>
    <n v="22.6666666666666"/>
    <n v="93"/>
    <n v="9"/>
    <n v="22.1666666666666"/>
    <n v="187"/>
    <n v="16"/>
    <n v="44.833333333333201"/>
    <s v="Won 3 wickets"/>
    <x v="1"/>
    <m/>
    <m/>
    <m/>
    <m/>
    <n v="16"/>
    <n v="1"/>
    <n v="0"/>
  </r>
  <r>
    <x v="27"/>
    <d v="2015-08-30T00:00:00"/>
    <m/>
    <n v="510"/>
    <n v="1"/>
    <n v="18"/>
    <x v="59"/>
    <n v="1"/>
    <x v="76"/>
    <n v="129"/>
    <n v="6"/>
    <n v="18"/>
    <n v="116"/>
    <n v="10"/>
    <n v="14"/>
    <n v="245"/>
    <n v="16"/>
    <n v="32"/>
    <s v="Won 13 runs"/>
    <x v="1"/>
    <m/>
    <m/>
    <m/>
    <m/>
    <n v="16"/>
    <n v="1"/>
    <n v="0"/>
  </r>
  <r>
    <x v="27"/>
    <d v="2015-09-06T00:00:00"/>
    <m/>
    <n v="511"/>
    <n v="1"/>
    <n v="35"/>
    <x v="75"/>
    <n v="2"/>
    <x v="32"/>
    <n v="118"/>
    <n v="3"/>
    <n v="15.6666666666666"/>
    <n v="116"/>
    <n v="10"/>
    <n v="34.8333333333333"/>
    <n v="234"/>
    <n v="13"/>
    <n v="50.499999999999901"/>
    <s v="Won 7 wickets"/>
    <x v="1"/>
    <m/>
    <m/>
    <m/>
    <m/>
    <n v="13"/>
    <m/>
    <m/>
  </r>
  <r>
    <x v="27"/>
    <d v="2015-09-13T00:00:00"/>
    <m/>
    <n v="512"/>
    <n v="1"/>
    <n v="35"/>
    <x v="64"/>
    <n v="1"/>
    <x v="39"/>
    <n v="159"/>
    <n v="9"/>
    <n v="35"/>
    <n v="160"/>
    <n v="5"/>
    <n v="33.3333333333333"/>
    <n v="319"/>
    <n v="14"/>
    <n v="68.3333333333333"/>
    <s v="Lost 5 wickets"/>
    <x v="0"/>
    <m/>
    <m/>
    <m/>
    <n v="1"/>
    <n v="14"/>
    <m/>
    <m/>
  </r>
  <r>
    <x v="27"/>
    <d v="2015-09-27T00:00:00"/>
    <m/>
    <n v="513"/>
    <n v="1"/>
    <n v="35"/>
    <x v="61"/>
    <n v="1"/>
    <x v="34"/>
    <n v="136"/>
    <n v="10"/>
    <n v="35"/>
    <n v="72"/>
    <n v="10"/>
    <n v="28.5"/>
    <n v="208"/>
    <n v="20"/>
    <n v="63.5"/>
    <s v="Won 64 runs"/>
    <x v="1"/>
    <m/>
    <m/>
    <m/>
    <m/>
    <n v="20"/>
    <m/>
    <m/>
  </r>
  <r>
    <x v="28"/>
    <d v="2016-05-01T00:00:00"/>
    <m/>
    <n v="514"/>
    <n v="1"/>
    <n v="40"/>
    <x v="72"/>
    <n v="2"/>
    <x v="77"/>
    <n v="100"/>
    <n v="10"/>
    <n v="28.6666666666666"/>
    <n v="244"/>
    <n v="10"/>
    <n v="35.3333333333333"/>
    <n v="344"/>
    <n v="20"/>
    <n v="63.999999999999901"/>
    <s v="Lost 144 runs"/>
    <x v="0"/>
    <m/>
    <m/>
    <m/>
    <n v="1"/>
    <n v="20"/>
    <m/>
    <m/>
  </r>
  <r>
    <x v="28"/>
    <d v="2016-05-08T00:00:00"/>
    <m/>
    <n v="515"/>
    <n v="1"/>
    <n v="35"/>
    <x v="59"/>
    <n v="2"/>
    <x v="74"/>
    <n v="159"/>
    <n v="5"/>
    <n v="30.5"/>
    <n v="155"/>
    <n v="7"/>
    <n v="35"/>
    <n v="314"/>
    <n v="12"/>
    <n v="65.5"/>
    <s v="Won 5 wickets"/>
    <x v="1"/>
    <m/>
    <m/>
    <m/>
    <m/>
    <n v="12"/>
    <n v="1"/>
    <n v="0"/>
  </r>
  <r>
    <x v="28"/>
    <d v="2016-05-15T00:00:00"/>
    <m/>
    <n v="516"/>
    <n v="1"/>
    <n v="35"/>
    <x v="31"/>
    <n v="2"/>
    <x v="39"/>
    <n v="139"/>
    <n v="7"/>
    <n v="22.3333333333333"/>
    <n v="135"/>
    <n v="9"/>
    <n v="33.5"/>
    <n v="274"/>
    <n v="16"/>
    <n v="55.8333333333333"/>
    <s v="Won 3 wickets"/>
    <x v="1"/>
    <m/>
    <m/>
    <m/>
    <m/>
    <n v="16"/>
    <m/>
    <m/>
  </r>
  <r>
    <x v="28"/>
    <d v="2016-05-22T00:00:00"/>
    <m/>
    <n v="517"/>
    <n v="1"/>
    <n v="40"/>
    <x v="78"/>
    <n v="1"/>
    <x v="51"/>
    <n v="237"/>
    <n v="9"/>
    <n v="40"/>
    <n v="238"/>
    <n v="3"/>
    <n v="38"/>
    <n v="475"/>
    <n v="12"/>
    <n v="78"/>
    <s v="Lost 7 wickets"/>
    <x v="0"/>
    <m/>
    <m/>
    <m/>
    <n v="1"/>
    <n v="12"/>
    <m/>
    <m/>
  </r>
  <r>
    <x v="28"/>
    <d v="2016-05-29T00:00:00"/>
    <m/>
    <n v="518"/>
    <n v="1"/>
    <n v="35"/>
    <x v="86"/>
    <n v="2"/>
    <x v="78"/>
    <n v="87"/>
    <n v="3"/>
    <n v="17.1666666666666"/>
    <n v="86"/>
    <n v="10"/>
    <n v="28.8333333333333"/>
    <n v="173"/>
    <n v="13"/>
    <n v="45.999999999999901"/>
    <s v="Won 7 wickets"/>
    <x v="1"/>
    <m/>
    <m/>
    <m/>
    <m/>
    <n v="13"/>
    <m/>
    <m/>
  </r>
  <r>
    <x v="28"/>
    <d v="2016-06-05T00:00:00"/>
    <m/>
    <n v="519"/>
    <n v="1"/>
    <n v="40"/>
    <x v="38"/>
    <n v="1"/>
    <x v="69"/>
    <n v="223"/>
    <n v="9"/>
    <n v="40"/>
    <n v="202"/>
    <n v="10"/>
    <n v="38.3333333333333"/>
    <n v="425"/>
    <n v="19"/>
    <n v="78.3333333333333"/>
    <s v="Won 21 runs"/>
    <x v="1"/>
    <m/>
    <m/>
    <m/>
    <m/>
    <n v="19"/>
    <m/>
    <m/>
  </r>
  <r>
    <x v="28"/>
    <d v="2016-06-18T00:00:00"/>
    <m/>
    <n v="520"/>
    <n v="1"/>
    <n v="40"/>
    <x v="31"/>
    <n v="1"/>
    <x v="79"/>
    <n v="146"/>
    <n v="9"/>
    <n v="36.6666666666666"/>
    <n v="77"/>
    <n v="9"/>
    <n v="26.8333333333333"/>
    <n v="223"/>
    <n v="18"/>
    <n v="63.499999999999901"/>
    <s v="Won 69 runs"/>
    <x v="1"/>
    <m/>
    <m/>
    <m/>
    <m/>
    <n v="18"/>
    <m/>
    <m/>
  </r>
  <r>
    <x v="28"/>
    <d v="2016-06-26T00:00:00"/>
    <m/>
    <n v="521"/>
    <n v="1"/>
    <n v="35"/>
    <x v="59"/>
    <n v="2"/>
    <x v="80"/>
    <n v="122"/>
    <n v="9"/>
    <n v="30"/>
    <n v="121"/>
    <n v="8"/>
    <n v="35"/>
    <n v="243"/>
    <n v="17"/>
    <n v="65"/>
    <s v="Won 1 wicket"/>
    <x v="1"/>
    <m/>
    <m/>
    <m/>
    <m/>
    <n v="17"/>
    <n v="1"/>
    <n v="0"/>
  </r>
  <r>
    <x v="28"/>
    <d v="2016-07-03T00:00:00"/>
    <m/>
    <n v="522"/>
    <n v="1"/>
    <n v="35"/>
    <x v="53"/>
    <n v="2"/>
    <x v="26"/>
    <n v="71"/>
    <n v="6"/>
    <n v="15.8333333333333"/>
    <n v="69"/>
    <n v="10"/>
    <n v="27.8333333333333"/>
    <n v="140"/>
    <n v="16"/>
    <n v="43.6666666666666"/>
    <s v="Won 4 wickets"/>
    <x v="1"/>
    <m/>
    <m/>
    <m/>
    <m/>
    <n v="16"/>
    <m/>
    <m/>
  </r>
  <r>
    <x v="28"/>
    <d v="2016-07-10T00:00:00"/>
    <m/>
    <n v="523"/>
    <n v="1"/>
    <n v="35"/>
    <x v="59"/>
    <n v="1"/>
    <x v="81"/>
    <n v="136"/>
    <n v="10"/>
    <n v="30.5"/>
    <n v="137"/>
    <n v="7"/>
    <n v="28.1666666666666"/>
    <n v="273"/>
    <n v="17"/>
    <n v="58.6666666666666"/>
    <s v="Lost 3 wickets"/>
    <x v="0"/>
    <m/>
    <m/>
    <m/>
    <n v="1"/>
    <n v="17"/>
    <n v="1"/>
    <n v="0"/>
  </r>
  <r>
    <x v="28"/>
    <d v="2016-07-17T00:00:00"/>
    <m/>
    <n v="524"/>
    <n v="1"/>
    <n v="40"/>
    <x v="59"/>
    <n v="2"/>
    <x v="77"/>
    <n v="121"/>
    <n v="10"/>
    <n v="32.6666666666666"/>
    <n v="185"/>
    <n v="10"/>
    <n v="39.3333333333333"/>
    <n v="306"/>
    <n v="20"/>
    <n v="71.999999999999901"/>
    <s v="Lost 64 runs"/>
    <x v="0"/>
    <m/>
    <m/>
    <m/>
    <n v="1"/>
    <n v="20"/>
    <n v="1"/>
    <n v="0"/>
  </r>
  <r>
    <x v="28"/>
    <d v="2016-07-24T00:00:00"/>
    <m/>
    <n v="525"/>
    <n v="1"/>
    <n v="35"/>
    <x v="59"/>
    <n v="1"/>
    <x v="82"/>
    <n v="234"/>
    <n v="7"/>
    <n v="35"/>
    <n v="201"/>
    <n v="7"/>
    <n v="35"/>
    <n v="435"/>
    <n v="14"/>
    <n v="70"/>
    <s v="Won 33 runs"/>
    <x v="1"/>
    <m/>
    <m/>
    <m/>
    <m/>
    <n v="14"/>
    <n v="1"/>
    <n v="0"/>
  </r>
  <r>
    <x v="28"/>
    <d v="2016-07-31T00:00:00"/>
    <m/>
    <n v="526"/>
    <n v="1"/>
    <n v="40"/>
    <x v="77"/>
    <n v="2"/>
    <x v="83"/>
    <n v="116"/>
    <n v="10"/>
    <n v="32.3333333333333"/>
    <n v="196"/>
    <n v="10"/>
    <n v="40"/>
    <n v="312"/>
    <n v="20"/>
    <n v="72.3333333333333"/>
    <s v="Lost 80 runs"/>
    <x v="0"/>
    <m/>
    <m/>
    <m/>
    <n v="1"/>
    <n v="20"/>
    <m/>
    <m/>
  </r>
  <r>
    <x v="28"/>
    <d v="2016-08-07T00:00:00"/>
    <m/>
    <n v="527"/>
    <n v="1"/>
    <n v="20"/>
    <x v="72"/>
    <n v="1"/>
    <x v="33"/>
    <n v="171"/>
    <n v="7"/>
    <n v="20"/>
    <n v="137"/>
    <n v="7"/>
    <n v="20"/>
    <n v="308"/>
    <n v="14"/>
    <n v="40"/>
    <s v="Won 34 runs"/>
    <x v="1"/>
    <m/>
    <m/>
    <m/>
    <m/>
    <n v="14"/>
    <m/>
    <m/>
  </r>
  <r>
    <x v="28"/>
    <d v="2016-08-07T00:00:00"/>
    <m/>
    <n v="528"/>
    <n v="1"/>
    <n v="20"/>
    <x v="72"/>
    <n v="1"/>
    <x v="33"/>
    <n v="178"/>
    <n v="6"/>
    <n v="20"/>
    <n v="79"/>
    <n v="12"/>
    <n v="16.3333333333333"/>
    <n v="257"/>
    <n v="18"/>
    <n v="36.3333333333333"/>
    <s v="Won 99 runs"/>
    <x v="1"/>
    <m/>
    <m/>
    <m/>
    <m/>
    <n v="18"/>
    <m/>
    <m/>
  </r>
  <r>
    <x v="28"/>
    <d v="2016-08-14T00:00:00"/>
    <m/>
    <n v="529"/>
    <n v="1"/>
    <n v="35"/>
    <x v="59"/>
    <n v="1"/>
    <x v="60"/>
    <n v="206"/>
    <n v="8"/>
    <n v="35"/>
    <n v="167"/>
    <n v="10"/>
    <n v="34.1666666666666"/>
    <n v="373"/>
    <n v="18"/>
    <n v="69.1666666666666"/>
    <s v="Won 39 runs"/>
    <x v="1"/>
    <m/>
    <m/>
    <m/>
    <m/>
    <n v="18"/>
    <n v="1"/>
    <n v="0"/>
  </r>
  <r>
    <x v="28"/>
    <d v="2016-08-21T00:00:00"/>
    <m/>
    <n v="530"/>
    <n v="1"/>
    <s v="T"/>
    <x v="85"/>
    <n v="1"/>
    <x v="72"/>
    <n v="257"/>
    <n v="5"/>
    <n v="31"/>
    <n v="131"/>
    <n v="6"/>
    <n v="38"/>
    <n v="388"/>
    <n v="11"/>
    <n v="69"/>
    <s v="Drawn"/>
    <x v="0"/>
    <n v="1"/>
    <m/>
    <m/>
    <m/>
    <n v="11"/>
    <m/>
    <m/>
  </r>
  <r>
    <x v="28"/>
    <d v="2016-08-28T00:00:00"/>
    <m/>
    <n v="531"/>
    <n v="1"/>
    <n v="40"/>
    <x v="59"/>
    <n v="1"/>
    <x v="76"/>
    <n v="202"/>
    <n v="10"/>
    <n v="38"/>
    <n v="125"/>
    <n v="10"/>
    <n v="39.8333333333333"/>
    <n v="327"/>
    <n v="20"/>
    <n v="77.8333333333333"/>
    <s v="Won 77 runs"/>
    <x v="1"/>
    <m/>
    <m/>
    <m/>
    <m/>
    <n v="20"/>
    <n v="1"/>
    <n v="0"/>
  </r>
  <r>
    <x v="28"/>
    <d v="2016-09-04T00:00:00"/>
    <m/>
    <n v="532"/>
    <n v="1"/>
    <n v="40"/>
    <x v="87"/>
    <n v="1"/>
    <x v="84"/>
    <n v="210"/>
    <n v="10"/>
    <n v="39.1666666666666"/>
    <n v="159"/>
    <n v="6"/>
    <n v="40"/>
    <n v="369"/>
    <n v="16"/>
    <n v="79.1666666666666"/>
    <s v="Won 51 runs"/>
    <x v="1"/>
    <m/>
    <m/>
    <m/>
    <m/>
    <n v="16"/>
    <m/>
    <m/>
  </r>
  <r>
    <x v="28"/>
    <d v="2016-09-11T00:00:00"/>
    <m/>
    <n v="533"/>
    <n v="1"/>
    <n v="35"/>
    <x v="75"/>
    <n v="2"/>
    <x v="32"/>
    <n v="158"/>
    <n v="6"/>
    <n v="27.3333333333333"/>
    <n v="157"/>
    <n v="7"/>
    <n v="35"/>
    <n v="315"/>
    <n v="13"/>
    <n v="62.3333333333333"/>
    <s v="Won 4 wickets"/>
    <x v="1"/>
    <m/>
    <m/>
    <m/>
    <m/>
    <n v="13"/>
    <m/>
    <m/>
  </r>
  <r>
    <x v="28"/>
    <d v="2016-09-18T00:00:00"/>
    <m/>
    <n v="534"/>
    <n v="1"/>
    <n v="35"/>
    <x v="61"/>
    <n v="1"/>
    <x v="34"/>
    <n v="125"/>
    <n v="10"/>
    <n v="32.8333333333333"/>
    <n v="127"/>
    <n v="8"/>
    <n v="33.1666666666666"/>
    <n v="252"/>
    <n v="18"/>
    <n v="65.999999999999901"/>
    <s v="Lost 1 wicket"/>
    <x v="0"/>
    <m/>
    <m/>
    <m/>
    <n v="1"/>
    <n v="18"/>
    <m/>
    <m/>
  </r>
  <r>
    <x v="29"/>
    <d v="2017-04-30T00:00:00"/>
    <m/>
    <n v="535"/>
    <n v="1"/>
    <n v="35"/>
    <x v="31"/>
    <n v="1"/>
    <x v="81"/>
    <n v="154"/>
    <n v="10"/>
    <n v="35"/>
    <n v="152"/>
    <n v="10"/>
    <n v="33.1666666666666"/>
    <n v="306"/>
    <n v="20"/>
    <n v="68.1666666666666"/>
    <s v="Won 2 runs"/>
    <x v="1"/>
    <m/>
    <m/>
    <m/>
    <m/>
    <n v="20"/>
    <m/>
    <m/>
  </r>
  <r>
    <x v="29"/>
    <d v="2017-05-07T00:00:00"/>
    <m/>
    <n v="536"/>
    <n v="1"/>
    <n v="40"/>
    <x v="87"/>
    <n v="1"/>
    <x v="84"/>
    <n v="186"/>
    <n v="10"/>
    <n v="38.6666666666666"/>
    <n v="190"/>
    <n v="5"/>
    <n v="39"/>
    <n v="376"/>
    <n v="15"/>
    <n v="77.6666666666666"/>
    <s v="Lost 5 wickets"/>
    <x v="0"/>
    <m/>
    <m/>
    <m/>
    <n v="1"/>
    <n v="15"/>
    <m/>
    <m/>
  </r>
  <r>
    <x v="29"/>
    <d v="2017-05-14T00:00:00"/>
    <m/>
    <n v="537"/>
    <n v="1"/>
    <n v="35"/>
    <x v="51"/>
    <n v="2"/>
    <x v="74"/>
    <n v="53"/>
    <n v="10"/>
    <n v="14.6666666666666"/>
    <n v="176"/>
    <n v="8"/>
    <n v="35"/>
    <n v="229"/>
    <n v="18"/>
    <n v="49.6666666666666"/>
    <s v="Lost 123 runs"/>
    <x v="0"/>
    <m/>
    <m/>
    <m/>
    <n v="1"/>
    <n v="18"/>
    <m/>
    <m/>
  </r>
  <r>
    <x v="29"/>
    <d v="2017-05-21T00:00:00"/>
    <m/>
    <n v="538"/>
    <n v="1"/>
    <n v="35"/>
    <x v="59"/>
    <n v="2"/>
    <x v="39"/>
    <n v="111"/>
    <n v="5"/>
    <n v="26.3333333333333"/>
    <n v="106"/>
    <n v="10"/>
    <n v="34.5"/>
    <n v="217"/>
    <n v="15"/>
    <n v="60.8333333333333"/>
    <s v="Won 5 wickets"/>
    <x v="1"/>
    <m/>
    <m/>
    <m/>
    <m/>
    <n v="15"/>
    <n v="1"/>
    <n v="0"/>
  </r>
  <r>
    <x v="29"/>
    <d v="2017-05-28T00:00:00"/>
    <m/>
    <n v="539"/>
    <n v="1"/>
    <n v="40"/>
    <x v="78"/>
    <n v="1"/>
    <x v="51"/>
    <n v="257"/>
    <n v="8"/>
    <n v="40"/>
    <n v="145"/>
    <n v="5"/>
    <n v="40"/>
    <n v="402"/>
    <n v="13"/>
    <n v="80"/>
    <s v="Won 112 runs"/>
    <x v="1"/>
    <m/>
    <m/>
    <m/>
    <m/>
    <n v="13"/>
    <m/>
    <m/>
  </r>
  <r>
    <x v="29"/>
    <d v="2017-06-04T00:00:00"/>
    <m/>
    <n v="540"/>
    <n v="1"/>
    <n v="40"/>
    <x v="59"/>
    <n v="2"/>
    <x v="85"/>
    <n v="101"/>
    <n v="10"/>
    <n v="30.5"/>
    <n v="160"/>
    <n v="10"/>
    <n v="38.1666666666666"/>
    <n v="261"/>
    <n v="20"/>
    <n v="68.6666666666666"/>
    <s v="Lost 59 runs"/>
    <x v="0"/>
    <m/>
    <m/>
    <m/>
    <n v="1"/>
    <n v="20"/>
    <n v="1"/>
    <n v="0"/>
  </r>
  <r>
    <x v="29"/>
    <d v="2017-06-11T00:00:00"/>
    <m/>
    <n v="541"/>
    <n v="1"/>
    <n v="40"/>
    <x v="88"/>
    <n v="1"/>
    <x v="81"/>
    <n v="91"/>
    <n v="10"/>
    <n v="28.5"/>
    <n v="92"/>
    <n v="3"/>
    <n v="22.3333333333333"/>
    <n v="183"/>
    <n v="13"/>
    <n v="50.8333333333333"/>
    <s v="Lost 7 wickets"/>
    <x v="0"/>
    <m/>
    <m/>
    <m/>
    <n v="1"/>
    <n v="13"/>
    <m/>
    <m/>
  </r>
  <r>
    <x v="29"/>
    <d v="2017-06-25T00:00:00"/>
    <m/>
    <n v="542"/>
    <n v="1"/>
    <n v="35"/>
    <x v="59"/>
    <n v="1"/>
    <x v="26"/>
    <n v="183"/>
    <n v="8"/>
    <n v="35"/>
    <n v="69"/>
    <n v="10"/>
    <n v="30.1666666666666"/>
    <n v="252"/>
    <n v="18"/>
    <n v="65.1666666666666"/>
    <s v="Won 114 runs"/>
    <x v="1"/>
    <m/>
    <m/>
    <m/>
    <m/>
    <n v="18"/>
    <n v="1"/>
    <n v="0"/>
  </r>
  <r>
    <x v="29"/>
    <d v="2017-07-02T00:00:00"/>
    <m/>
    <n v="543"/>
    <n v="1"/>
    <n v="35"/>
    <x v="59"/>
    <n v="1"/>
    <x v="78"/>
    <n v="228"/>
    <n v="8"/>
    <n v="35"/>
    <n v="86"/>
    <n v="10"/>
    <n v="27.8333333333333"/>
    <n v="314"/>
    <n v="18"/>
    <n v="62.8333333333333"/>
    <s v="Won 142 runs"/>
    <x v="1"/>
    <m/>
    <m/>
    <m/>
    <m/>
    <n v="18"/>
    <n v="1"/>
    <n v="0"/>
  </r>
  <r>
    <x v="29"/>
    <d v="2017-07-09T00:00:00"/>
    <m/>
    <n v="544"/>
    <n v="1"/>
    <n v="40"/>
    <x v="70"/>
    <n v="2"/>
    <x v="50"/>
    <n v="223"/>
    <n v="8"/>
    <n v="40"/>
    <n v="258"/>
    <n v="5"/>
    <n v="40"/>
    <n v="481"/>
    <n v="13"/>
    <n v="80"/>
    <s v="Lost 35 runs"/>
    <x v="0"/>
    <m/>
    <m/>
    <m/>
    <n v="1"/>
    <n v="13"/>
    <m/>
    <m/>
  </r>
  <r>
    <x v="29"/>
    <d v="2017-07-16T00:00:00"/>
    <m/>
    <n v="545"/>
    <n v="1"/>
    <n v="35"/>
    <x v="59"/>
    <n v="1"/>
    <x v="72"/>
    <n v="224"/>
    <n v="7"/>
    <n v="35"/>
    <n v="160"/>
    <n v="6"/>
    <n v="35"/>
    <n v="384"/>
    <n v="13"/>
    <n v="70"/>
    <s v="Won 64 runs"/>
    <x v="1"/>
    <m/>
    <m/>
    <m/>
    <m/>
    <n v="13"/>
    <n v="1"/>
    <n v="0"/>
  </r>
  <r>
    <x v="29"/>
    <d v="2017-08-06T00:00:00"/>
    <m/>
    <n v="546"/>
    <n v="1"/>
    <n v="20"/>
    <x v="31"/>
    <n v="1"/>
    <x v="33"/>
    <n v="121"/>
    <n v="7"/>
    <n v="20"/>
    <n v="107"/>
    <n v="9"/>
    <n v="20"/>
    <n v="228"/>
    <n v="16"/>
    <n v="40"/>
    <s v="Won 14 runs"/>
    <x v="1"/>
    <m/>
    <m/>
    <m/>
    <m/>
    <n v="16"/>
    <m/>
    <m/>
  </r>
  <r>
    <x v="29"/>
    <d v="2017-08-06T00:00:00"/>
    <m/>
    <n v="547"/>
    <n v="1"/>
    <n v="18"/>
    <x v="31"/>
    <n v="1"/>
    <x v="33"/>
    <n v="141"/>
    <n v="6"/>
    <n v="18"/>
    <n v="135"/>
    <n v="8"/>
    <n v="18"/>
    <n v="276"/>
    <n v="14"/>
    <n v="36"/>
    <s v="Won 6 runs"/>
    <x v="1"/>
    <m/>
    <m/>
    <m/>
    <m/>
    <n v="14"/>
    <m/>
    <m/>
  </r>
  <r>
    <x v="29"/>
    <d v="2017-08-13T00:00:00"/>
    <m/>
    <n v="548"/>
    <n v="1"/>
    <n v="40"/>
    <x v="59"/>
    <n v="2"/>
    <x v="51"/>
    <n v="110"/>
    <n v="10"/>
    <n v="29.5"/>
    <n v="161"/>
    <n v="9"/>
    <n v="40"/>
    <n v="271"/>
    <n v="19"/>
    <n v="69.5"/>
    <s v="Lost 51 runs"/>
    <x v="0"/>
    <m/>
    <m/>
    <m/>
    <n v="1"/>
    <n v="19"/>
    <n v="1"/>
    <n v="0"/>
  </r>
  <r>
    <x v="29"/>
    <d v="2017-08-20T00:00:00"/>
    <m/>
    <n v="549"/>
    <n v="1"/>
    <n v="35"/>
    <x v="59"/>
    <n v="2"/>
    <x v="60"/>
    <n v="175"/>
    <n v="6"/>
    <n v="31.1666666666666"/>
    <n v="173"/>
    <n v="10"/>
    <n v="34.3333333333333"/>
    <n v="348"/>
    <n v="16"/>
    <n v="65.499999999999901"/>
    <s v="Won 4 wickets"/>
    <x v="1"/>
    <m/>
    <m/>
    <m/>
    <m/>
    <n v="16"/>
    <n v="1"/>
    <n v="0"/>
  </r>
  <r>
    <x v="29"/>
    <d v="2017-08-27T00:00:00"/>
    <m/>
    <n v="550"/>
    <n v="1"/>
    <s v="T"/>
    <x v="85"/>
    <n v="1"/>
    <x v="72"/>
    <n v="200"/>
    <n v="5"/>
    <n v="25.3333333333333"/>
    <n v="181"/>
    <n v="5"/>
    <n v="44"/>
    <n v="381"/>
    <n v="10"/>
    <n v="69.3333333333333"/>
    <s v="Drawn"/>
    <x v="0"/>
    <n v="1"/>
    <m/>
    <m/>
    <m/>
    <n v="10"/>
    <m/>
    <m/>
  </r>
  <r>
    <x v="29"/>
    <d v="2017-09-03T00:00:00"/>
    <m/>
    <n v="551"/>
    <n v="1"/>
    <n v="40"/>
    <x v="89"/>
    <n v="2"/>
    <x v="86"/>
    <n v="120"/>
    <n v="10"/>
    <n v="29.8333333333333"/>
    <n v="281"/>
    <n v="7"/>
    <n v="40"/>
    <n v="401"/>
    <n v="17"/>
    <n v="69.8333333333333"/>
    <s v="Lost 161 runs"/>
    <x v="0"/>
    <m/>
    <m/>
    <m/>
    <n v="1"/>
    <n v="17"/>
    <m/>
    <m/>
  </r>
  <r>
    <x v="29"/>
    <d v="2017-09-17T00:00:00"/>
    <m/>
    <n v="552"/>
    <n v="1"/>
    <n v="35"/>
    <x v="75"/>
    <n v="1"/>
    <x v="32"/>
    <n v="220"/>
    <n v="8"/>
    <n v="35"/>
    <n v="149"/>
    <n v="5"/>
    <n v="35"/>
    <n v="369"/>
    <n v="13"/>
    <n v="70"/>
    <s v="Won 71 runs"/>
    <x v="1"/>
    <m/>
    <m/>
    <m/>
    <m/>
    <n v="13"/>
    <m/>
    <m/>
  </r>
  <r>
    <x v="29"/>
    <d v="2017-09-24T00:00:00"/>
    <m/>
    <n v="553"/>
    <n v="1"/>
    <n v="35"/>
    <x v="61"/>
    <n v="1"/>
    <x v="34"/>
    <n v="207"/>
    <n v="8"/>
    <n v="35"/>
    <n v="198"/>
    <n v="8"/>
    <n v="35"/>
    <n v="405"/>
    <n v="16"/>
    <n v="70"/>
    <s v="Won 9 runs"/>
    <x v="1"/>
    <m/>
    <m/>
    <m/>
    <m/>
    <n v="16"/>
    <m/>
    <m/>
  </r>
  <r>
    <x v="30"/>
    <d v="2018-04-30T00:00:00"/>
    <m/>
    <n v="554"/>
    <n v="1"/>
    <n v="35"/>
    <x v="88"/>
    <n v="1"/>
    <x v="81"/>
    <n v="79"/>
    <n v="10"/>
    <n v="29"/>
    <n v="82"/>
    <n v="2"/>
    <n v="17.8333333333333"/>
    <n v="161"/>
    <n v="12"/>
    <n v="46.8333333333333"/>
    <s v="Lost 8 wickets"/>
    <x v="0"/>
    <m/>
    <m/>
    <m/>
    <n v="1"/>
    <n v="12"/>
    <m/>
    <m/>
  </r>
  <r>
    <x v="30"/>
    <d v="2018-05-06T00:00:00"/>
    <m/>
    <n v="555"/>
    <n v="1"/>
    <n v="40"/>
    <x v="87"/>
    <n v="2"/>
    <x v="84"/>
    <n v="226"/>
    <n v="9"/>
    <n v="39.1666666666666"/>
    <n v="253"/>
    <n v="1"/>
    <n v="40"/>
    <n v="479"/>
    <n v="10"/>
    <n v="79.1666666666666"/>
    <s v="Lost 27 runs"/>
    <x v="0"/>
    <m/>
    <m/>
    <m/>
    <n v="1"/>
    <n v="10"/>
    <m/>
    <m/>
  </r>
  <r>
    <x v="30"/>
    <d v="2018-05-13T00:00:00"/>
    <m/>
    <n v="556"/>
    <n v="1"/>
    <n v="40"/>
    <x v="59"/>
    <n v="2"/>
    <x v="74"/>
    <n v="133"/>
    <n v="2"/>
    <n v="27.6666666666666"/>
    <n v="128"/>
    <n v="8"/>
    <n v="40"/>
    <n v="261"/>
    <n v="10"/>
    <n v="67.6666666666666"/>
    <s v="Won 8 wickets"/>
    <x v="1"/>
    <m/>
    <m/>
    <m/>
    <m/>
    <n v="10"/>
    <n v="1"/>
    <n v="0"/>
  </r>
  <r>
    <x v="30"/>
    <d v="2018-05-20T00:00:00"/>
    <m/>
    <n v="557"/>
    <n v="1"/>
    <n v="35"/>
    <x v="59"/>
    <n v="2"/>
    <x v="87"/>
    <n v="97"/>
    <n v="9"/>
    <n v="26.3333333333333"/>
    <n v="96"/>
    <n v="8"/>
    <n v="35"/>
    <n v="193"/>
    <n v="17"/>
    <n v="61.3333333333333"/>
    <s v="Won 1 wicket"/>
    <x v="1"/>
    <m/>
    <m/>
    <m/>
    <m/>
    <n v="17"/>
    <n v="1"/>
    <n v="0"/>
  </r>
  <r>
    <x v="30"/>
    <d v="2018-05-27T00:00:00"/>
    <m/>
    <n v="558"/>
    <n v="1"/>
    <n v="40"/>
    <x v="78"/>
    <n v="1"/>
    <x v="51"/>
    <n v="259"/>
    <n v="9"/>
    <n v="40"/>
    <n v="206"/>
    <n v="10"/>
    <n v="39.8333333333333"/>
    <n v="465"/>
    <n v="19"/>
    <n v="79.8333333333333"/>
    <s v="Won 53 runs"/>
    <x v="1"/>
    <m/>
    <m/>
    <m/>
    <m/>
    <n v="19"/>
    <m/>
    <m/>
  </r>
  <r>
    <x v="30"/>
    <d v="2018-06-03T00:00:00"/>
    <m/>
    <n v="559"/>
    <n v="1"/>
    <n v="40"/>
    <x v="70"/>
    <n v="1"/>
    <x v="50"/>
    <n v="212"/>
    <n v="10"/>
    <n v="35.5"/>
    <n v="175"/>
    <n v="10"/>
    <n v="39.8333333333333"/>
    <n v="387"/>
    <n v="20"/>
    <n v="75.3333333333333"/>
    <s v="Won 37 runs"/>
    <x v="1"/>
    <m/>
    <m/>
    <m/>
    <m/>
    <n v="20"/>
    <m/>
    <m/>
  </r>
  <r>
    <x v="30"/>
    <d v="2018-06-10T00:00:00"/>
    <m/>
    <n v="560"/>
    <n v="1"/>
    <n v="35"/>
    <x v="59"/>
    <n v="2"/>
    <x v="81"/>
    <n v="129"/>
    <n v="10"/>
    <n v="31.5"/>
    <n v="217"/>
    <n v="3"/>
    <n v="35"/>
    <n v="346"/>
    <n v="13"/>
    <n v="66.5"/>
    <s v="Lost 88 runs"/>
    <x v="0"/>
    <m/>
    <m/>
    <m/>
    <n v="1"/>
    <n v="13"/>
    <n v="1"/>
    <n v="0"/>
  </r>
  <r>
    <x v="30"/>
    <d v="2018-06-17T00:00:00"/>
    <m/>
    <n v="561"/>
    <n v="1"/>
    <n v="35"/>
    <x v="59"/>
    <n v="2"/>
    <x v="88"/>
    <n v="95"/>
    <n v="10"/>
    <n v="35"/>
    <n v="215"/>
    <n v="5"/>
    <n v="20.6666666666666"/>
    <n v="310"/>
    <n v="15"/>
    <n v="55.6666666666666"/>
    <s v="Lost 120 runs"/>
    <x v="0"/>
    <m/>
    <m/>
    <m/>
    <n v="1"/>
    <n v="15"/>
    <n v="1"/>
    <n v="0"/>
  </r>
  <r>
    <x v="30"/>
    <d v="2018-06-23T00:00:00"/>
    <m/>
    <n v="562"/>
    <n v="1"/>
    <n v="35"/>
    <x v="60"/>
    <n v="2"/>
    <x v="26"/>
    <n v="108"/>
    <n v="6"/>
    <n v="25.1666666666666"/>
    <n v="106"/>
    <n v="10"/>
    <n v="25.8333333333333"/>
    <n v="214"/>
    <n v="16"/>
    <n v="50.999999999999901"/>
    <s v="Won 3 wickets"/>
    <x v="1"/>
    <m/>
    <m/>
    <m/>
    <m/>
    <n v="16"/>
    <m/>
    <m/>
  </r>
  <r>
    <x v="30"/>
    <d v="2018-07-01T00:00:00"/>
    <m/>
    <n v="563"/>
    <n v="1"/>
    <n v="35"/>
    <x v="64"/>
    <n v="2"/>
    <x v="39"/>
    <n v="126"/>
    <n v="10"/>
    <n v="27.6666666666666"/>
    <n v="179"/>
    <n v="6"/>
    <n v="35"/>
    <n v="305"/>
    <n v="16"/>
    <n v="62.6666666666666"/>
    <s v="Lost 53 runs "/>
    <x v="0"/>
    <m/>
    <m/>
    <m/>
    <n v="1"/>
    <n v="16"/>
    <m/>
    <m/>
  </r>
  <r>
    <x v="30"/>
    <d v="2018-07-08T00:00:00"/>
    <m/>
    <n v="564"/>
    <n v="1"/>
    <n v="35"/>
    <x v="59"/>
    <n v="1"/>
    <x v="89"/>
    <n v="134"/>
    <n v="10"/>
    <n v="34.3333333333333"/>
    <n v="138"/>
    <n v="3"/>
    <n v="18.3333333333333"/>
    <n v="272"/>
    <n v="13"/>
    <n v="52.6666666666666"/>
    <s v="Lost 7 wickets"/>
    <x v="0"/>
    <m/>
    <m/>
    <m/>
    <n v="1"/>
    <n v="13"/>
    <n v="1"/>
    <n v="0"/>
  </r>
  <r>
    <x v="30"/>
    <d v="2018-07-15T00:00:00"/>
    <m/>
    <n v="565"/>
    <n v="1"/>
    <n v="35"/>
    <x v="51"/>
    <n v="2"/>
    <x v="74"/>
    <n v="112"/>
    <n v="11"/>
    <n v="18.5"/>
    <n v="222"/>
    <n v="8"/>
    <n v="35"/>
    <n v="334"/>
    <n v="19"/>
    <n v="53.5"/>
    <s v="Lost 110 runs"/>
    <x v="0"/>
    <m/>
    <m/>
    <m/>
    <n v="1"/>
    <n v="19"/>
    <m/>
    <m/>
  </r>
  <r>
    <x v="30"/>
    <d v="2018-07-22T00:00:00"/>
    <m/>
    <n v="566"/>
    <n v="1"/>
    <n v="38"/>
    <x v="59"/>
    <n v="2"/>
    <x v="76"/>
    <n v="217"/>
    <n v="10"/>
    <n v="37.6666666666666"/>
    <n v="216"/>
    <n v="8"/>
    <n v="38"/>
    <n v="433"/>
    <n v="18"/>
    <n v="75.6666666666666"/>
    <s v="Won 1 wicket"/>
    <x v="1"/>
    <m/>
    <m/>
    <m/>
    <m/>
    <n v="18"/>
    <n v="1"/>
    <n v="0"/>
  </r>
  <r>
    <x v="30"/>
    <d v="2018-08-05T00:00:00"/>
    <m/>
    <n v="567"/>
    <n v="1"/>
    <n v="35"/>
    <x v="72"/>
    <n v="2"/>
    <x v="33"/>
    <n v="191"/>
    <n v="5"/>
    <n v="26.8333333333333"/>
    <n v="190"/>
    <n v="7"/>
    <n v="35"/>
    <n v="381"/>
    <n v="12"/>
    <n v="61.8333333333333"/>
    <s v="Won 4 wickets"/>
    <x v="1"/>
    <m/>
    <m/>
    <m/>
    <m/>
    <n v="12"/>
    <m/>
    <m/>
  </r>
  <r>
    <x v="30"/>
    <d v="2018-08-12T00:00:00"/>
    <m/>
    <n v="568"/>
    <n v="1"/>
    <n v="35"/>
    <x v="59"/>
    <n v="2"/>
    <x v="90"/>
    <n v="196"/>
    <n v="8"/>
    <n v="35"/>
    <n v="193"/>
    <n v="9"/>
    <n v="35"/>
    <n v="389"/>
    <n v="17"/>
    <n v="70"/>
    <s v="Won 2 wickets"/>
    <x v="1"/>
    <m/>
    <m/>
    <m/>
    <m/>
    <n v="17"/>
    <n v="1"/>
    <n v="0"/>
  </r>
  <r>
    <x v="30"/>
    <d v="2018-08-19T00:00:00"/>
    <m/>
    <n v="569"/>
    <n v="1"/>
    <n v="35"/>
    <x v="59"/>
    <n v="2"/>
    <x v="60"/>
    <n v="156"/>
    <n v="5"/>
    <n v="31.8333333333333"/>
    <n v="152"/>
    <n v="7"/>
    <n v="35"/>
    <n v="308"/>
    <n v="12"/>
    <n v="66.8333333333333"/>
    <s v="Won 5 wickets"/>
    <x v="1"/>
    <m/>
    <m/>
    <m/>
    <m/>
    <n v="12"/>
    <n v="1"/>
    <n v="0"/>
  </r>
  <r>
    <x v="30"/>
    <d v="2018-09-02T00:00:00"/>
    <m/>
    <n v="570"/>
    <n v="1"/>
    <n v="40"/>
    <x v="38"/>
    <n v="2"/>
    <x v="69"/>
    <n v="173"/>
    <n v="5"/>
    <n v="27.3333333333333"/>
    <n v="169"/>
    <n v="7"/>
    <n v="40"/>
    <n v="342"/>
    <n v="12"/>
    <n v="67.3333333333333"/>
    <s v="Won 6 wickets"/>
    <x v="1"/>
    <m/>
    <m/>
    <m/>
    <m/>
    <n v="12"/>
    <m/>
    <m/>
  </r>
  <r>
    <x v="30"/>
    <d v="2018-09-09T00:00:00"/>
    <m/>
    <n v="571"/>
    <n v="1"/>
    <n v="40"/>
    <x v="85"/>
    <n v="2"/>
    <x v="91"/>
    <n v="154"/>
    <n v="4"/>
    <n v="19"/>
    <n v="153"/>
    <n v="10"/>
    <n v="38.3333333333333"/>
    <n v="307"/>
    <n v="14"/>
    <n v="57.3333333333333"/>
    <s v="Won 6 wickets"/>
    <x v="1"/>
    <m/>
    <m/>
    <m/>
    <m/>
    <n v="14"/>
    <m/>
    <m/>
  </r>
  <r>
    <x v="30"/>
    <d v="2018-09-16T00:00:00"/>
    <m/>
    <n v="572"/>
    <n v="1"/>
    <n v="35"/>
    <x v="83"/>
    <n v="1"/>
    <x v="32"/>
    <n v="184"/>
    <n v="7"/>
    <n v="33"/>
    <n v="188"/>
    <n v="5"/>
    <n v="35"/>
    <n v="372"/>
    <n v="12"/>
    <n v="68"/>
    <s v="Lost 5 wickets"/>
    <x v="0"/>
    <m/>
    <m/>
    <m/>
    <n v="1"/>
    <n v="12"/>
    <m/>
    <m/>
  </r>
  <r>
    <x v="31"/>
    <d v="2019-04-13T00:00:00"/>
    <m/>
    <n v="573"/>
    <n v="1"/>
    <n v="35"/>
    <x v="1"/>
    <n v="2"/>
    <x v="91"/>
    <n v="170"/>
    <n v="5"/>
    <n v="25.3333333333333"/>
    <n v="167"/>
    <n v="4"/>
    <n v="35"/>
    <n v="337"/>
    <n v="9"/>
    <n v="60.3333333333333"/>
    <s v="Won 5 wickets"/>
    <x v="1"/>
    <m/>
    <m/>
    <m/>
    <m/>
    <n v="9"/>
    <m/>
    <m/>
  </r>
  <r>
    <x v="31"/>
    <d v="2019-04-21T00:00:00"/>
    <m/>
    <n v="574"/>
    <n v="1"/>
    <n v="40"/>
    <x v="90"/>
    <n v="2"/>
    <x v="92"/>
    <n v="164"/>
    <n v="6"/>
    <n v="28.3333333333333"/>
    <n v="161"/>
    <n v="9"/>
    <n v="40"/>
    <n v="325"/>
    <n v="15"/>
    <n v="68.3333333333333"/>
    <s v="Won 4 wickets"/>
    <x v="1"/>
    <m/>
    <m/>
    <m/>
    <m/>
    <n v="15"/>
    <m/>
    <m/>
  </r>
  <r>
    <x v="31"/>
    <d v="2019-04-28T00:00:00"/>
    <m/>
    <n v="575"/>
    <n v="1"/>
    <n v="35"/>
    <x v="64"/>
    <n v="1"/>
    <x v="39"/>
    <n v="138"/>
    <n v="10"/>
    <n v="33.1666666666666"/>
    <n v="109"/>
    <n v="10"/>
    <n v="31.6666666666666"/>
    <n v="247"/>
    <n v="20"/>
    <n v="64.833333333333201"/>
    <s v="Won 29 runs"/>
    <x v="1"/>
    <m/>
    <m/>
    <m/>
    <m/>
    <n v="20"/>
    <m/>
    <m/>
  </r>
  <r>
    <x v="31"/>
    <d v="2019-05-05T00:00:00"/>
    <m/>
    <n v="576"/>
    <n v="1"/>
    <n v="40"/>
    <x v="87"/>
    <n v="2"/>
    <x v="84"/>
    <n v="82"/>
    <n v="10"/>
    <n v="30.1666666666666"/>
    <n v="103"/>
    <n v="10"/>
    <n v="30.8333333333333"/>
    <n v="185"/>
    <n v="20"/>
    <n v="60.999999999999901"/>
    <s v="Lost 21 runs"/>
    <x v="0"/>
    <m/>
    <m/>
    <m/>
    <n v="1"/>
    <n v="20"/>
    <m/>
    <m/>
  </r>
  <r>
    <x v="31"/>
    <d v="2019-05-12T00:00:00"/>
    <m/>
    <n v="577"/>
    <n v="1"/>
    <n v="40"/>
    <x v="59"/>
    <n v="1"/>
    <x v="74"/>
    <n v="201"/>
    <n v="7"/>
    <n v="40"/>
    <n v="131"/>
    <n v="10"/>
    <n v="39.8333333333333"/>
    <n v="332"/>
    <n v="17"/>
    <n v="79.8333333333333"/>
    <s v="Won 70 runs"/>
    <x v="1"/>
    <m/>
    <m/>
    <m/>
    <m/>
    <n v="17"/>
    <n v="1"/>
    <n v="0"/>
  </r>
  <r>
    <x v="31"/>
    <d v="2019-05-19T00:00:00"/>
    <m/>
    <n v="578"/>
    <n v="1"/>
    <n v="35"/>
    <x v="59"/>
    <n v="1"/>
    <x v="93"/>
    <n v="182"/>
    <n v="9"/>
    <n v="35"/>
    <n v="186"/>
    <n v="6"/>
    <n v="34.8333333333333"/>
    <n v="368"/>
    <n v="15"/>
    <n v="69.8333333333333"/>
    <s v="Lost 4 wickets"/>
    <x v="0"/>
    <m/>
    <m/>
    <m/>
    <n v="1"/>
    <n v="15"/>
    <n v="1"/>
    <n v="0"/>
  </r>
  <r>
    <x v="31"/>
    <d v="2019-05-26T00:00:00"/>
    <m/>
    <n v="579"/>
    <n v="1"/>
    <n v="40"/>
    <x v="50"/>
    <n v="2"/>
    <x v="51"/>
    <n v="156"/>
    <n v="2"/>
    <n v="21.6666666666666"/>
    <n v="152"/>
    <n v="9"/>
    <n v="40"/>
    <n v="308"/>
    <n v="11"/>
    <n v="61.6666666666666"/>
    <s v="Won 8 wickets"/>
    <x v="1"/>
    <m/>
    <m/>
    <m/>
    <m/>
    <n v="11"/>
    <m/>
    <m/>
  </r>
  <r>
    <x v="31"/>
    <d v="2019-06-02T00:00:00"/>
    <m/>
    <n v="580"/>
    <n v="1"/>
    <n v="40"/>
    <x v="91"/>
    <n v="1"/>
    <x v="55"/>
    <n v="313"/>
    <n v="6"/>
    <n v="40"/>
    <n v="124"/>
    <n v="8"/>
    <n v="40"/>
    <n v="437"/>
    <n v="14"/>
    <n v="80"/>
    <s v="Won 189 runs"/>
    <x v="1"/>
    <m/>
    <m/>
    <m/>
    <m/>
    <n v="14"/>
    <m/>
    <m/>
  </r>
  <r>
    <x v="31"/>
    <d v="2019-06-09T00:00:00"/>
    <m/>
    <n v="581"/>
    <n v="1"/>
    <n v="35"/>
    <x v="59"/>
    <n v="1"/>
    <x v="94"/>
    <n v="242"/>
    <n v="5"/>
    <n v="35"/>
    <n v="90"/>
    <n v="10"/>
    <n v="20.3333333333333"/>
    <n v="332"/>
    <n v="15"/>
    <n v="55.3333333333333"/>
    <s v="Won 152 runs"/>
    <x v="1"/>
    <m/>
    <m/>
    <m/>
    <m/>
    <n v="15"/>
    <n v="1"/>
    <n v="0"/>
  </r>
  <r>
    <x v="31"/>
    <d v="2019-06-16T00:00:00"/>
    <m/>
    <n v="582"/>
    <n v="1"/>
    <n v="35"/>
    <x v="70"/>
    <n v="1"/>
    <x v="50"/>
    <n v="179"/>
    <n v="7"/>
    <n v="35"/>
    <n v="63"/>
    <n v="10"/>
    <n v="25.5"/>
    <n v="242"/>
    <n v="17"/>
    <n v="60.5"/>
    <s v="Won 116 runs"/>
    <x v="1"/>
    <m/>
    <m/>
    <m/>
    <m/>
    <n v="17"/>
    <m/>
    <m/>
  </r>
  <r>
    <x v="31"/>
    <d v="2019-06-22T00:00:00"/>
    <m/>
    <n v="583"/>
    <n v="1"/>
    <n v="35"/>
    <x v="31"/>
    <n v="2"/>
    <x v="26"/>
    <n v="153"/>
    <n v="10"/>
    <n v="32.3333333333333"/>
    <n v="178"/>
    <n v="3"/>
    <n v="35"/>
    <n v="331"/>
    <n v="13"/>
    <n v="67.3333333333333"/>
    <s v="Lost 25 runs"/>
    <x v="0"/>
    <m/>
    <m/>
    <m/>
    <n v="1"/>
    <n v="13"/>
    <m/>
    <m/>
  </r>
  <r>
    <x v="31"/>
    <d v="2019-06-30T00:00:00"/>
    <m/>
    <n v="584"/>
    <n v="1"/>
    <n v="40"/>
    <x v="92"/>
    <n v="1"/>
    <x v="95"/>
    <n v="181"/>
    <n v="10"/>
    <n v="30.8333333333333"/>
    <n v="111"/>
    <n v="10"/>
    <n v="31"/>
    <n v="292"/>
    <n v="20"/>
    <n v="61.8333333333333"/>
    <s v="Won 70 runs"/>
    <x v="1"/>
    <m/>
    <m/>
    <m/>
    <m/>
    <n v="20"/>
    <m/>
    <m/>
  </r>
  <r>
    <x v="31"/>
    <d v="2019-07-07T00:00:00"/>
    <m/>
    <n v="585"/>
    <n v="1"/>
    <n v="35"/>
    <x v="91"/>
    <n v="1"/>
    <x v="96"/>
    <n v="207"/>
    <n v="10"/>
    <n v="34.6666666666666"/>
    <n v="138"/>
    <n v="10"/>
    <n v="32.3333333333333"/>
    <n v="345"/>
    <n v="20"/>
    <n v="66.999999999999901"/>
    <s v="Won 69 runs"/>
    <x v="1"/>
    <m/>
    <m/>
    <m/>
    <m/>
    <n v="20"/>
    <m/>
    <m/>
  </r>
  <r>
    <x v="31"/>
    <d v="2019-07-14T00:00:00"/>
    <m/>
    <n v="586"/>
    <n v="1"/>
    <n v="35"/>
    <x v="51"/>
    <n v="1"/>
    <x v="97"/>
    <n v="233"/>
    <n v="6"/>
    <n v="35"/>
    <n v="125"/>
    <n v="10"/>
    <n v="29.3333333333333"/>
    <n v="358"/>
    <n v="16"/>
    <n v="64.3333333333333"/>
    <s v="Won 108 runs"/>
    <x v="1"/>
    <m/>
    <m/>
    <m/>
    <m/>
    <n v="16"/>
    <m/>
    <m/>
  </r>
  <r>
    <x v="31"/>
    <d v="2019-07-21T00:00:00"/>
    <m/>
    <n v="587"/>
    <n v="1"/>
    <n v="40"/>
    <x v="59"/>
    <n v="1"/>
    <x v="76"/>
    <n v="199"/>
    <n v="8"/>
    <n v="40"/>
    <n v="180"/>
    <n v="10"/>
    <n v="39"/>
    <n v="379"/>
    <n v="18"/>
    <n v="79"/>
    <s v="Won 19 runs"/>
    <x v="1"/>
    <m/>
    <m/>
    <m/>
    <m/>
    <n v="18"/>
    <n v="1"/>
    <n v="0"/>
  </r>
  <r>
    <x v="31"/>
    <d v="2019-08-04T00:00:00"/>
    <m/>
    <n v="588"/>
    <n v="1"/>
    <n v="35"/>
    <x v="59"/>
    <n v="1"/>
    <x v="33"/>
    <n v="185"/>
    <n v="5"/>
    <n v="35"/>
    <n v="160"/>
    <n v="10"/>
    <n v="33.1666666666666"/>
    <n v="345"/>
    <n v="15"/>
    <n v="68.1666666666666"/>
    <s v="Won 25 runs"/>
    <x v="1"/>
    <m/>
    <m/>
    <m/>
    <m/>
    <n v="15"/>
    <n v="1"/>
    <n v="0"/>
  </r>
  <r>
    <x v="31"/>
    <d v="2019-08-11T00:00:00"/>
    <m/>
    <n v="589"/>
    <n v="1"/>
    <n v="40"/>
    <x v="91"/>
    <n v="1"/>
    <x v="51"/>
    <n v="246"/>
    <n v="10"/>
    <n v="39.3333333333333"/>
    <n v="179"/>
    <n v="7"/>
    <n v="40"/>
    <n v="425"/>
    <n v="17"/>
    <n v="79.3333333333333"/>
    <s v="Won 67 runs"/>
    <x v="1"/>
    <m/>
    <m/>
    <m/>
    <m/>
    <n v="17"/>
    <m/>
    <m/>
  </r>
  <r>
    <x v="31"/>
    <d v="2019-08-18T00:00:00"/>
    <m/>
    <n v="590"/>
    <n v="1"/>
    <n v="35"/>
    <x v="59"/>
    <n v="2"/>
    <x v="60"/>
    <n v="128"/>
    <n v="10"/>
    <n v="34.6666666666666"/>
    <n v="177"/>
    <n v="6"/>
    <n v="35"/>
    <n v="305"/>
    <n v="16"/>
    <n v="69.6666666666666"/>
    <s v="Lost 49 runs"/>
    <x v="0"/>
    <m/>
    <m/>
    <m/>
    <n v="1"/>
    <n v="16"/>
    <n v="1"/>
    <n v="0"/>
  </r>
  <r>
    <x v="31"/>
    <d v="2019-08-25T00:00:00"/>
    <m/>
    <n v="591"/>
    <n v="1"/>
    <n v="35"/>
    <x v="93"/>
    <n v="1"/>
    <x v="72"/>
    <n v="247"/>
    <n v="6"/>
    <n v="35"/>
    <n v="170"/>
    <n v="5"/>
    <n v="35"/>
    <n v="417"/>
    <n v="11"/>
    <n v="70"/>
    <s v="Won 77 runs"/>
    <x v="1"/>
    <m/>
    <m/>
    <m/>
    <m/>
    <n v="11"/>
    <m/>
    <m/>
  </r>
  <r>
    <x v="31"/>
    <d v="2019-09-01T00:00:00"/>
    <m/>
    <n v="592"/>
    <n v="1"/>
    <n v="40"/>
    <x v="38"/>
    <n v="1"/>
    <x v="98"/>
    <n v="198"/>
    <n v="9"/>
    <n v="40"/>
    <n v="199"/>
    <n v="7"/>
    <n v="38.1666666666666"/>
    <n v="397"/>
    <n v="16"/>
    <n v="78.1666666666666"/>
    <s v="Lost 3 wickets"/>
    <x v="0"/>
    <m/>
    <m/>
    <m/>
    <n v="1"/>
    <n v="16"/>
    <m/>
    <m/>
  </r>
  <r>
    <x v="31"/>
    <d v="2019-09-07T00:00:00"/>
    <m/>
    <n v="593"/>
    <n v="1"/>
    <n v="35"/>
    <x v="94"/>
    <n v="1"/>
    <x v="90"/>
    <n v="180"/>
    <n v="6"/>
    <n v="35"/>
    <n v="129"/>
    <n v="9"/>
    <n v="29.1666666666666"/>
    <n v="309"/>
    <n v="15"/>
    <n v="64.1666666666666"/>
    <s v="Won 41 runs"/>
    <x v="1"/>
    <m/>
    <m/>
    <m/>
    <m/>
    <n v="15"/>
    <m/>
    <m/>
  </r>
  <r>
    <x v="31"/>
    <d v="2019-09-15T00:00:00"/>
    <m/>
    <n v="594"/>
    <n v="1"/>
    <n v="35"/>
    <x v="83"/>
    <n v="2"/>
    <x v="32"/>
    <n v="149"/>
    <n v="1"/>
    <n v="20.6666666666666"/>
    <n v="145"/>
    <n v="10"/>
    <n v="33.1666666666666"/>
    <n v="294"/>
    <n v="11"/>
    <n v="53.833333333333201"/>
    <s v="Won 9 wickets"/>
    <x v="1"/>
    <m/>
    <m/>
    <m/>
    <m/>
    <n v="11"/>
    <m/>
    <m/>
  </r>
  <r>
    <x v="31"/>
    <d v="2019-09-21T00:00:00"/>
    <m/>
    <n v="595"/>
    <n v="1"/>
    <n v="35"/>
    <x v="1"/>
    <n v="1"/>
    <x v="91"/>
    <n v="303"/>
    <n v="7"/>
    <n v="35"/>
    <n v="189"/>
    <n v="6"/>
    <n v="35"/>
    <n v="492"/>
    <n v="13"/>
    <n v="70"/>
    <s v="Won 114 runs"/>
    <x v="1"/>
    <m/>
    <m/>
    <m/>
    <m/>
    <n v="13"/>
    <m/>
    <m/>
  </r>
  <r>
    <x v="31"/>
    <d v="2019-09-22T00:00:00"/>
    <m/>
    <n v="596"/>
    <n v="1"/>
    <n v="30"/>
    <x v="61"/>
    <n v="1"/>
    <x v="34"/>
    <n v="187"/>
    <n v="9"/>
    <n v="30"/>
    <n v="111"/>
    <n v="3"/>
    <n v="30"/>
    <n v="298"/>
    <n v="12"/>
    <n v="60"/>
    <s v="Won 76 runs"/>
    <x v="1"/>
    <m/>
    <m/>
    <m/>
    <m/>
    <n v="12"/>
    <m/>
    <m/>
  </r>
  <r>
    <x v="32"/>
    <d v="2020-07-19T00:00:00"/>
    <m/>
    <n v="597"/>
    <n v="1"/>
    <n v="40"/>
    <x v="59"/>
    <n v="1"/>
    <x v="76"/>
    <n v="184"/>
    <n v="10"/>
    <n v="39.5"/>
    <n v="164"/>
    <n v="10"/>
    <n v="35"/>
    <n v="348"/>
    <n v="20"/>
    <n v="74.5"/>
    <s v="Won 20 runs"/>
    <x v="1"/>
    <m/>
    <m/>
    <m/>
    <m/>
    <n v="20"/>
    <n v="1"/>
    <n v="0"/>
  </r>
  <r>
    <x v="32"/>
    <d v="2020-07-26T00:00:00"/>
    <m/>
    <n v="598"/>
    <n v="1"/>
    <n v="40"/>
    <x v="93"/>
    <n v="1"/>
    <x v="72"/>
    <n v="200"/>
    <n v="9"/>
    <n v="40"/>
    <n v="201"/>
    <n v="4"/>
    <n v="38"/>
    <n v="401"/>
    <n v="13"/>
    <n v="78"/>
    <s v="Lost 6 wickets"/>
    <x v="0"/>
    <m/>
    <m/>
    <m/>
    <n v="1"/>
    <n v="13"/>
    <m/>
    <m/>
  </r>
  <r>
    <x v="32"/>
    <d v="2020-08-02T00:00:00"/>
    <m/>
    <n v="599"/>
    <n v="1"/>
    <n v="35"/>
    <x v="59"/>
    <n v="1"/>
    <x v="93"/>
    <n v="252"/>
    <n v="7"/>
    <n v="35"/>
    <n v="213"/>
    <n v="10"/>
    <n v="34.8333333333333"/>
    <n v="465"/>
    <n v="17"/>
    <n v="69.8333333333333"/>
    <s v="Won 39 runs"/>
    <x v="1"/>
    <m/>
    <m/>
    <m/>
    <m/>
    <n v="17"/>
    <n v="1"/>
    <n v="0"/>
  </r>
  <r>
    <x v="32"/>
    <d v="2020-08-09T00:00:00"/>
    <m/>
    <n v="600"/>
    <n v="1"/>
    <n v="40"/>
    <x v="78"/>
    <n v="1"/>
    <x v="51"/>
    <n v="98"/>
    <n v="10"/>
    <n v="23"/>
    <n v="82"/>
    <n v="10"/>
    <n v="38.3333333333333"/>
    <n v="180"/>
    <n v="20"/>
    <n v="61.3333333333333"/>
    <s v="Won 17 runs"/>
    <x v="1"/>
    <m/>
    <m/>
    <m/>
    <m/>
    <n v="20"/>
    <m/>
    <m/>
  </r>
  <r>
    <x v="32"/>
    <d v="2020-08-16T00:00:00"/>
    <m/>
    <n v="601"/>
    <n v="1"/>
    <n v="35"/>
    <x v="59"/>
    <n v="1"/>
    <x v="60"/>
    <n v="246"/>
    <n v="5"/>
    <n v="35"/>
    <n v="148"/>
    <n v="7"/>
    <n v="35"/>
    <n v="394"/>
    <n v="12"/>
    <n v="70"/>
    <s v="Won 98 runs"/>
    <x v="1"/>
    <m/>
    <m/>
    <m/>
    <m/>
    <n v="12"/>
    <n v="1"/>
    <n v="0"/>
  </r>
  <r>
    <x v="32"/>
    <d v="2020-08-23T00:00:00"/>
    <m/>
    <n v="602"/>
    <n v="1"/>
    <n v="35"/>
    <x v="59"/>
    <n v="2"/>
    <x v="72"/>
    <n v="116"/>
    <n v="5"/>
    <n v="21.1666666666666"/>
    <n v="110"/>
    <n v="10"/>
    <n v="34.5"/>
    <n v="226"/>
    <n v="15"/>
    <n v="55.6666666666666"/>
    <s v="Won 5 wickets"/>
    <x v="1"/>
    <m/>
    <m/>
    <m/>
    <m/>
    <n v="15"/>
    <n v="1"/>
    <n v="0"/>
  </r>
  <r>
    <x v="32"/>
    <d v="2020-08-31T00:00:00"/>
    <m/>
    <n v="603"/>
    <n v="1"/>
    <n v="40"/>
    <x v="38"/>
    <n v="2"/>
    <x v="98"/>
    <n v="187"/>
    <n v="10"/>
    <n v="40"/>
    <n v="145"/>
    <n v="11"/>
    <n v="38.6666666666666"/>
    <n v="332"/>
    <n v="21"/>
    <n v="78.6666666666666"/>
    <s v="Won 42 runs"/>
    <x v="1"/>
    <m/>
    <m/>
    <m/>
    <m/>
    <n v="21"/>
    <m/>
    <m/>
  </r>
  <r>
    <x v="32"/>
    <d v="2020-09-05T00:00:00"/>
    <m/>
    <n v="604"/>
    <n v="1"/>
    <n v="40"/>
    <x v="32"/>
    <n v="1"/>
    <x v="90"/>
    <n v="132"/>
    <n v="10"/>
    <n v="30.3333333333333"/>
    <n v="135"/>
    <n v="9"/>
    <n v="30.5"/>
    <n v="267"/>
    <n v="19"/>
    <n v="60.8333333333333"/>
    <s v="Lost 1 wicket"/>
    <x v="0"/>
    <m/>
    <m/>
    <m/>
    <n v="1"/>
    <n v="19"/>
    <m/>
    <m/>
  </r>
  <r>
    <x v="32"/>
    <d v="2020-09-06T00:00:00"/>
    <m/>
    <n v="605"/>
    <n v="1"/>
    <n v="35"/>
    <x v="91"/>
    <n v="1"/>
    <x v="84"/>
    <n v="225"/>
    <n v="8"/>
    <n v="35"/>
    <n v="88"/>
    <n v="10"/>
    <n v="24"/>
    <n v="313"/>
    <n v="18"/>
    <n v="59"/>
    <s v="Won 137 runs"/>
    <x v="1"/>
    <m/>
    <m/>
    <m/>
    <m/>
    <n v="18"/>
    <m/>
    <m/>
  </r>
  <r>
    <x v="32"/>
    <d v="2020-09-13T00:00:00"/>
    <m/>
    <n v="606"/>
    <n v="1"/>
    <n v="40"/>
    <x v="95"/>
    <n v="2"/>
    <x v="99"/>
    <n v="198"/>
    <n v="7"/>
    <n v="35"/>
    <n v="194"/>
    <n v="4"/>
    <n v="40"/>
    <n v="392"/>
    <n v="11"/>
    <n v="75"/>
    <s v="Won 7 wickets"/>
    <x v="1"/>
    <m/>
    <m/>
    <m/>
    <m/>
    <n v="11"/>
    <m/>
    <m/>
  </r>
  <r>
    <x v="32"/>
    <d v="2020-09-20T00:00:00"/>
    <m/>
    <n v="607"/>
    <n v="1"/>
    <n v="40"/>
    <x v="94"/>
    <n v="2"/>
    <x v="32"/>
    <n v="141"/>
    <n v="7"/>
    <n v="35.1666666666666"/>
    <n v="140"/>
    <n v="11"/>
    <n v="35.1666666666666"/>
    <n v="281"/>
    <n v="18"/>
    <n v="70.333333333333201"/>
    <s v="Won 4 wickets"/>
    <x v="1"/>
    <m/>
    <m/>
    <m/>
    <m/>
    <n v="18"/>
    <m/>
    <m/>
  </r>
  <r>
    <x v="33"/>
    <d v="2021-04-10T00:00:00"/>
    <m/>
    <n v="608"/>
    <n v="1"/>
    <n v="35"/>
    <x v="1"/>
    <n v="1"/>
    <x v="91"/>
    <n v="202"/>
    <n v="7"/>
    <n v="35"/>
    <n v="194"/>
    <n v="7"/>
    <n v="35"/>
    <n v="396"/>
    <n v="14"/>
    <n v="70"/>
    <s v="Won 8 runs"/>
    <x v="1"/>
    <m/>
    <m/>
    <m/>
    <m/>
    <n v="14"/>
    <n v="5"/>
    <n v="19"/>
  </r>
  <r>
    <x v="33"/>
    <d v="2021-04-25T00:00:00"/>
    <m/>
    <n v="609"/>
    <n v="1"/>
    <n v="35"/>
    <x v="90"/>
    <n v="2"/>
    <x v="92"/>
    <n v="184"/>
    <n v="6"/>
    <n v="35"/>
    <n v="185"/>
    <n v="6"/>
    <n v="35"/>
    <n v="369"/>
    <n v="12"/>
    <n v="70"/>
    <s v="Won 4 wickets"/>
    <x v="1"/>
    <m/>
    <m/>
    <m/>
    <m/>
    <n v="12"/>
    <n v="3"/>
    <n v="3"/>
  </r>
  <r>
    <x v="33"/>
    <d v="2021-05-02T00:00:00"/>
    <m/>
    <n v="610"/>
    <n v="1"/>
    <n v="40"/>
    <x v="96"/>
    <n v="2"/>
    <x v="100"/>
    <n v="188"/>
    <n v="7"/>
    <n v="38.1666666666666"/>
    <n v="187"/>
    <n v="7"/>
    <n v="40"/>
    <n v="375"/>
    <n v="14"/>
    <n v="78.1666666666666"/>
    <s v="Won 3 wickets"/>
    <x v="1"/>
    <m/>
    <m/>
    <m/>
    <m/>
    <n v="14"/>
    <n v="4"/>
    <n v="11"/>
  </r>
  <r>
    <x v="33"/>
    <d v="2021-05-30T00:00:00"/>
    <m/>
    <n v="611"/>
    <n v="1"/>
    <n v="40"/>
    <x v="91"/>
    <n v="2"/>
    <x v="26"/>
    <n v="172"/>
    <n v="6"/>
    <n v="29.3333333333333"/>
    <n v="171"/>
    <n v="10"/>
    <n v="39.5"/>
    <n v="343"/>
    <n v="16"/>
    <n v="68.8333333333333"/>
    <s v="Won 4 wickets"/>
    <x v="1"/>
    <m/>
    <m/>
    <m/>
    <m/>
    <n v="16"/>
    <n v="16"/>
    <n v="6"/>
  </r>
  <r>
    <x v="33"/>
    <d v="2021-06-06T00:00:00"/>
    <m/>
    <n v="612"/>
    <n v="1"/>
    <n v="40"/>
    <x v="59"/>
    <n v="2"/>
    <x v="94"/>
    <n v="97"/>
    <n v="10"/>
    <n v="21.5"/>
    <n v="179"/>
    <n v="10"/>
    <n v="31.3333333333333"/>
    <n v="276"/>
    <n v="20"/>
    <n v="52.8333333333333"/>
    <s v="Lost 82 runs"/>
    <x v="0"/>
    <m/>
    <m/>
    <m/>
    <n v="1"/>
    <n v="20"/>
    <n v="3"/>
    <n v="4"/>
  </r>
  <r>
    <x v="33"/>
    <d v="2021-06-13T00:00:00"/>
    <m/>
    <n v="613"/>
    <n v="1"/>
    <n v="40"/>
    <x v="92"/>
    <n v="1"/>
    <x v="95"/>
    <n v="148"/>
    <n v="10"/>
    <n v="37.5"/>
    <n v="151"/>
    <n v="6"/>
    <n v="39.6666666666666"/>
    <n v="299"/>
    <n v="16"/>
    <n v="77.1666666666666"/>
    <s v="Lost 4 wickets"/>
    <x v="0"/>
    <m/>
    <m/>
    <m/>
    <n v="1"/>
    <n v="16"/>
    <n v="15"/>
    <n v="12"/>
  </r>
  <r>
    <x v="33"/>
    <d v="2021-06-20T00:00:00"/>
    <m/>
    <n v="614"/>
    <n v="1"/>
    <n v="35"/>
    <x v="83"/>
    <n v="1"/>
    <x v="32"/>
    <n v="143"/>
    <n v="8"/>
    <n v="35"/>
    <n v="145"/>
    <n v="4"/>
    <n v="30.8333333333333"/>
    <n v="288"/>
    <n v="12"/>
    <n v="65.8333333333333"/>
    <s v="Lost 6 wickets"/>
    <x v="0"/>
    <m/>
    <m/>
    <m/>
    <n v="1"/>
    <n v="12"/>
    <n v="3"/>
    <n v="2"/>
  </r>
  <r>
    <x v="33"/>
    <d v="2021-06-27T00:00:00"/>
    <m/>
    <n v="615"/>
    <n v="1"/>
    <n v="20"/>
    <x v="59"/>
    <n v="2"/>
    <x v="101"/>
    <n v="77"/>
    <n v="6"/>
    <n v="13"/>
    <n v="76"/>
    <n v="4"/>
    <n v="20"/>
    <n v="153"/>
    <n v="10"/>
    <n v="33"/>
    <s v="Won 4 wickets"/>
    <x v="1"/>
    <m/>
    <m/>
    <m/>
    <m/>
    <n v="10"/>
    <n v="6"/>
    <n v="4"/>
  </r>
  <r>
    <x v="33"/>
    <d v="2021-06-27T00:00:00"/>
    <m/>
    <n v="616"/>
    <n v="1"/>
    <n v="25"/>
    <x v="59"/>
    <n v="2"/>
    <x v="101"/>
    <n v="86"/>
    <n v="2"/>
    <n v="18.6666666666666"/>
    <n v="85"/>
    <n v="5"/>
    <n v="25"/>
    <n v="171"/>
    <n v="7"/>
    <n v="43.6666666666666"/>
    <s v="Won 8 wickets"/>
    <x v="1"/>
    <m/>
    <m/>
    <m/>
    <m/>
    <n v="7"/>
    <n v="2"/>
    <n v="1"/>
  </r>
  <r>
    <x v="33"/>
    <d v="2021-07-04T00:00:00"/>
    <m/>
    <n v="617"/>
    <n v="1"/>
    <n v="35"/>
    <x v="50"/>
    <n v="2"/>
    <x v="96"/>
    <n v="102"/>
    <n v="8"/>
    <n v="29.1666666666666"/>
    <n v="101"/>
    <n v="7"/>
    <n v="35"/>
    <n v="203"/>
    <n v="15"/>
    <n v="64.1666666666666"/>
    <s v="Won 2 wickets"/>
    <x v="1"/>
    <m/>
    <m/>
    <m/>
    <m/>
    <n v="15"/>
    <n v="5"/>
    <n v="1"/>
  </r>
  <r>
    <x v="33"/>
    <d v="2021-07-11T00:00:00"/>
    <m/>
    <n v="618"/>
    <n v="1"/>
    <n v="35"/>
    <x v="51"/>
    <n v="1"/>
    <x v="74"/>
    <n v="151"/>
    <n v="9"/>
    <n v="35"/>
    <n v="52"/>
    <n v="10"/>
    <n v="25"/>
    <n v="203"/>
    <n v="19"/>
    <n v="60"/>
    <s v="Won 99 runs"/>
    <x v="1"/>
    <m/>
    <m/>
    <m/>
    <m/>
    <n v="19"/>
    <n v="16"/>
    <n v="1"/>
  </r>
  <r>
    <x v="33"/>
    <d v="2021-07-18T00:00:00"/>
    <m/>
    <n v="619"/>
    <n v="1"/>
    <n v="35"/>
    <x v="97"/>
    <n v="1"/>
    <x v="102"/>
    <n v="193"/>
    <n v="9"/>
    <n v="35"/>
    <n v="176"/>
    <n v="6"/>
    <n v="35"/>
    <n v="369"/>
    <n v="15"/>
    <n v="70"/>
    <s v="Won 17 runs"/>
    <x v="1"/>
    <m/>
    <m/>
    <m/>
    <m/>
    <n v="15"/>
    <n v="10"/>
    <n v="7"/>
  </r>
  <r>
    <x v="33"/>
    <d v="2021-07-25T00:00:00"/>
    <m/>
    <n v="620"/>
    <n v="1"/>
    <n v="35"/>
    <x v="93"/>
    <n v="2"/>
    <x v="72"/>
    <m/>
    <m/>
    <m/>
    <n v="8"/>
    <n v="0"/>
    <n v="1.6666666666666601"/>
    <n v="8"/>
    <n v="0"/>
    <n v="1.6666666666666601"/>
    <s v="Abandoned"/>
    <x v="0"/>
    <m/>
    <n v="1"/>
    <m/>
    <m/>
    <n v="0"/>
    <n v="0"/>
    <n v="2"/>
  </r>
  <r>
    <x v="33"/>
    <d v="2021-08-15T00:00:00"/>
    <m/>
    <n v="621"/>
    <n v="1"/>
    <n v="40"/>
    <x v="91"/>
    <n v="1"/>
    <x v="60"/>
    <n v="205"/>
    <n v="8"/>
    <n v="40"/>
    <n v="206"/>
    <n v="5"/>
    <n v="38.8333333333333"/>
    <n v="411"/>
    <n v="13"/>
    <n v="78.8333333333333"/>
    <s v="Lost 5 wickets"/>
    <x v="0"/>
    <m/>
    <m/>
    <m/>
    <n v="1"/>
    <n v="13"/>
    <n v="8"/>
    <n v="4"/>
  </r>
  <r>
    <x v="33"/>
    <d v="2021-08-22T00:00:00"/>
    <m/>
    <n v="622"/>
    <n v="1"/>
    <n v="35"/>
    <x v="59"/>
    <n v="2"/>
    <x v="72"/>
    <n v="101"/>
    <n v="2"/>
    <n v="28.6666666666666"/>
    <n v="131"/>
    <n v="8"/>
    <n v="35"/>
    <n v="232"/>
    <n v="10"/>
    <n v="63.6666666666666"/>
    <s v="Abandoned"/>
    <x v="0"/>
    <m/>
    <n v="1"/>
    <m/>
    <m/>
    <n v="10"/>
    <n v="9"/>
    <n v="9"/>
  </r>
  <r>
    <x v="33"/>
    <d v="2021-08-29T00:00:00"/>
    <m/>
    <n v="623"/>
    <n v="1"/>
    <n v="40"/>
    <x v="59"/>
    <n v="2"/>
    <x v="102"/>
    <n v="155"/>
    <n v="7"/>
    <n v="37.1666666666666"/>
    <n v="154"/>
    <n v="8"/>
    <n v="40"/>
    <n v="309"/>
    <n v="15"/>
    <n v="77.1666666666666"/>
    <s v="Won 3 wickets"/>
    <x v="1"/>
    <m/>
    <m/>
    <m/>
    <m/>
    <n v="15"/>
    <n v="7"/>
    <n v="8"/>
  </r>
  <r>
    <x v="33"/>
    <d v="2021-09-04T00:00:00"/>
    <m/>
    <n v="624"/>
    <n v="1"/>
    <n v="35"/>
    <x v="32"/>
    <n v="2"/>
    <x v="90"/>
    <n v="127"/>
    <n v="10"/>
    <n v="31.1666666666666"/>
    <n v="191"/>
    <n v="9"/>
    <n v="35"/>
    <n v="318"/>
    <n v="19"/>
    <n v="66.1666666666666"/>
    <s v="Lost 64 runs"/>
    <x v="0"/>
    <m/>
    <m/>
    <m/>
    <n v="1"/>
    <n v="19"/>
    <n v="12"/>
    <n v="1"/>
  </r>
  <r>
    <x v="33"/>
    <d v="2021-09-05T00:00:00"/>
    <m/>
    <n v="625"/>
    <n v="1"/>
    <n v="35"/>
    <x v="91"/>
    <n v="2"/>
    <x v="84"/>
    <n v="204"/>
    <n v="4"/>
    <n v="31.3333333333333"/>
    <n v="201"/>
    <n v="10"/>
    <n v="35"/>
    <n v="405"/>
    <n v="14"/>
    <n v="66.3333333333333"/>
    <s v="Won 6 wickets"/>
    <x v="1"/>
    <m/>
    <m/>
    <m/>
    <m/>
    <n v="14"/>
    <n v="14"/>
    <n v="16"/>
  </r>
  <r>
    <x v="33"/>
    <d v="2021-09-12T00:00:00"/>
    <m/>
    <n v="626"/>
    <n v="1"/>
    <n v="40"/>
    <x v="95"/>
    <n v="1"/>
    <x v="99"/>
    <n v="275"/>
    <n v="8"/>
    <n v="40"/>
    <n v="185"/>
    <n v="7"/>
    <n v="40"/>
    <n v="460"/>
    <n v="15"/>
    <n v="80"/>
    <s v="Won 90 runs"/>
    <x v="1"/>
    <m/>
    <m/>
    <m/>
    <m/>
    <n v="15"/>
    <n v="27"/>
    <n v="7"/>
  </r>
  <r>
    <x v="33"/>
    <d v="2021-09-19T00:00:00"/>
    <m/>
    <n v="627"/>
    <n v="1"/>
    <n v="35"/>
    <x v="30"/>
    <n v="1"/>
    <x v="32"/>
    <n v="22"/>
    <n v="0"/>
    <n v="4.5"/>
    <m/>
    <m/>
    <m/>
    <n v="22"/>
    <n v="0"/>
    <n v="4.5"/>
    <s v="Abandoned"/>
    <x v="0"/>
    <m/>
    <n v="1"/>
    <m/>
    <m/>
    <n v="0"/>
    <n v="0"/>
    <n v="0"/>
  </r>
  <r>
    <x v="33"/>
    <d v="2021-09-26T00:00:00"/>
    <m/>
    <n v="628"/>
    <n v="1"/>
    <n v="35"/>
    <x v="98"/>
    <n v="1"/>
    <x v="103"/>
    <n v="183"/>
    <n v="10"/>
    <n v="35"/>
    <n v="141"/>
    <n v="10"/>
    <n v="32.5"/>
    <n v="324"/>
    <n v="20"/>
    <n v="67.5"/>
    <s v="Won 42 runs"/>
    <x v="1"/>
    <m/>
    <m/>
    <m/>
    <m/>
    <n v="20"/>
    <n v="13"/>
    <n v="10"/>
  </r>
  <r>
    <x v="33"/>
    <d v="2021-10-03T00:00:00"/>
    <m/>
    <n v="629"/>
    <n v="1"/>
    <n v="35"/>
    <x v="99"/>
    <n v="2"/>
    <x v="104"/>
    <n v="206"/>
    <n v="5"/>
    <n v="32.5"/>
    <n v="203"/>
    <n v="10"/>
    <n v="35"/>
    <n v="409"/>
    <n v="15"/>
    <n v="67.5"/>
    <s v="Won 5 wickets"/>
    <x v="1"/>
    <m/>
    <m/>
    <m/>
    <m/>
    <n v="15"/>
    <n v="13"/>
    <n v="10"/>
  </r>
  <r>
    <x v="34"/>
    <d v="2022-04-09T00:00:00"/>
    <m/>
    <n v="630"/>
    <n v="1"/>
    <n v="35"/>
    <x v="1"/>
    <n v="2"/>
    <x v="91"/>
    <n v="109"/>
    <n v="10"/>
    <n v="31.3333333333333"/>
    <n v="181"/>
    <n v="7"/>
    <n v="35"/>
    <n v="290"/>
    <n v="17"/>
    <n v="66.3333333333333"/>
    <s v="Lost 72 runs"/>
    <x v="0"/>
    <m/>
    <m/>
    <m/>
    <n v="1"/>
    <n v="17"/>
    <n v="1"/>
    <n v="0"/>
  </r>
  <r>
    <x v="34"/>
    <d v="2022-04-17T00:00:00"/>
    <m/>
    <n v="631"/>
    <n v="1"/>
    <n v="35"/>
    <x v="100"/>
    <n v="1"/>
    <x v="105"/>
    <n v="170"/>
    <n v="10"/>
    <n v="37.8333333333333"/>
    <n v="80"/>
    <n v="10"/>
    <n v="29.6666666666666"/>
    <n v="250"/>
    <n v="20"/>
    <n v="67.499999999999901"/>
    <s v="Won 90 runs"/>
    <x v="1"/>
    <m/>
    <m/>
    <m/>
    <m/>
    <n v="20"/>
    <n v="1"/>
    <n v="4"/>
  </r>
  <r>
    <x v="34"/>
    <d v="2022-04-24T00:00:00"/>
    <m/>
    <n v="632"/>
    <n v="1"/>
    <n v="35"/>
    <x v="101"/>
    <n v="2"/>
    <x v="106"/>
    <n v="180"/>
    <n v="10"/>
    <n v="35.1666666666666"/>
    <n v="221"/>
    <n v="10"/>
    <n v="32.8333333333333"/>
    <n v="401"/>
    <n v="20"/>
    <n v="67.999999999999901"/>
    <s v="Lost 41 runs"/>
    <x v="0"/>
    <m/>
    <m/>
    <m/>
    <n v="1"/>
    <n v="20"/>
    <n v="5"/>
    <n v="3"/>
  </r>
  <r>
    <x v="34"/>
    <d v="2022-05-01T00:00:00"/>
    <m/>
    <n v="633"/>
    <n v="1"/>
    <n v="35"/>
    <x v="96"/>
    <n v="1"/>
    <x v="100"/>
    <n v="215"/>
    <n v="4"/>
    <n v="35"/>
    <n v="134"/>
    <n v="9"/>
    <n v="35"/>
    <n v="349"/>
    <n v="13"/>
    <n v="70"/>
    <s v="Won 81 runs"/>
    <x v="1"/>
    <m/>
    <m/>
    <m/>
    <m/>
    <n v="13"/>
    <n v="1"/>
    <n v="4"/>
  </r>
  <r>
    <x v="34"/>
    <d v="2022-05-08T00:00:00"/>
    <m/>
    <n v="634"/>
    <n v="1"/>
    <n v="35"/>
    <x v="59"/>
    <n v="1"/>
    <x v="74"/>
    <n v="217"/>
    <n v="8"/>
    <n v="35"/>
    <n v="90"/>
    <n v="10"/>
    <n v="35"/>
    <n v="307"/>
    <n v="18"/>
    <n v="70"/>
    <s v="Won 127 runs"/>
    <x v="1"/>
    <m/>
    <m/>
    <m/>
    <m/>
    <n v="18"/>
    <n v="1"/>
    <n v="4"/>
  </r>
  <r>
    <x v="34"/>
    <d v="2022-05-22T00:00:00"/>
    <m/>
    <n v="635"/>
    <n v="1"/>
    <n v="40"/>
    <x v="78"/>
    <n v="1"/>
    <x v="51"/>
    <n v="189"/>
    <n v="10"/>
    <n v="39.3333333333333"/>
    <n v="191"/>
    <n v="6"/>
    <n v="38.6666666666666"/>
    <n v="380"/>
    <n v="16"/>
    <n v="77.999999999999901"/>
    <s v="Lost 4 wickets"/>
    <x v="0"/>
    <m/>
    <m/>
    <m/>
    <n v="1"/>
    <n v="16"/>
    <n v="5"/>
    <n v="3"/>
  </r>
  <r>
    <x v="34"/>
    <d v="2022-05-29T00:00:00"/>
    <m/>
    <n v="636"/>
    <n v="1"/>
    <n v="35"/>
    <x v="91"/>
    <n v="1"/>
    <x v="26"/>
    <n v="224"/>
    <n v="5"/>
    <n v="35"/>
    <n v="136"/>
    <n v="9"/>
    <n v="35"/>
    <n v="360"/>
    <n v="14"/>
    <n v="70"/>
    <s v="Won 88 runs"/>
    <x v="1"/>
    <m/>
    <m/>
    <m/>
    <m/>
    <n v="14"/>
    <n v="14"/>
    <n v="16"/>
  </r>
  <r>
    <x v="34"/>
    <d v="2022-06-05T00:00:00"/>
    <m/>
    <n v="637"/>
    <n v="1"/>
    <n v="35"/>
    <x v="85"/>
    <n v="1"/>
    <x v="102"/>
    <n v="206"/>
    <n v="10"/>
    <n v="34.8333333333333"/>
    <n v="122"/>
    <n v="10"/>
    <n v="26.1666666666666"/>
    <n v="328"/>
    <n v="20"/>
    <n v="60.999999999999901"/>
    <s v="Won 84 runs"/>
    <x v="1"/>
    <m/>
    <m/>
    <m/>
    <m/>
    <n v="20"/>
    <n v="14"/>
    <n v="16"/>
  </r>
  <r>
    <x v="34"/>
    <d v="2022-06-12T00:00:00"/>
    <m/>
    <n v="638"/>
    <n v="1"/>
    <n v="40"/>
    <x v="92"/>
    <n v="2"/>
    <x v="95"/>
    <n v="220"/>
    <n v="3"/>
    <n v="31.3333333333333"/>
    <n v="216"/>
    <n v="3"/>
    <n v="40"/>
    <n v="436"/>
    <n v="6"/>
    <n v="71.3333333333333"/>
    <s v="Won 7 wickets"/>
    <x v="1"/>
    <m/>
    <m/>
    <m/>
    <m/>
    <n v="6"/>
    <n v="14"/>
    <n v="16"/>
  </r>
  <r>
    <x v="34"/>
    <d v="2022-06-19T00:00:00"/>
    <m/>
    <n v="639"/>
    <n v="1"/>
    <n v="35"/>
    <x v="83"/>
    <n v="1"/>
    <x v="32"/>
    <n v="200"/>
    <n v="5"/>
    <n v="35"/>
    <n v="46"/>
    <n v="10"/>
    <n v="21.1666666666666"/>
    <n v="246"/>
    <n v="15"/>
    <n v="56.1666666666666"/>
    <s v="Won 154 runs"/>
    <x v="1"/>
    <m/>
    <m/>
    <m/>
    <m/>
    <n v="15"/>
    <n v="14"/>
    <n v="16"/>
  </r>
  <r>
    <x v="34"/>
    <d v="2022-06-26T00:00:00"/>
    <m/>
    <n v="640"/>
    <n v="1"/>
    <n v="40"/>
    <x v="59"/>
    <n v="1"/>
    <x v="101"/>
    <n v="250"/>
    <n v="9"/>
    <n v="40"/>
    <n v="135"/>
    <n v="10"/>
    <n v="27.5"/>
    <n v="385"/>
    <n v="19"/>
    <n v="67.5"/>
    <s v="Won 115 runs"/>
    <x v="1"/>
    <m/>
    <m/>
    <m/>
    <m/>
    <n v="19"/>
    <n v="14"/>
    <n v="16"/>
  </r>
  <r>
    <x v="34"/>
    <d v="2022-07-03T00:00:00"/>
    <m/>
    <n v="641"/>
    <n v="1"/>
    <n v="35"/>
    <x v="50"/>
    <n v="2"/>
    <x v="96"/>
    <n v="182"/>
    <n v="3"/>
    <n v="30.6666666666666"/>
    <n v="178"/>
    <n v="5"/>
    <n v="35"/>
    <n v="360"/>
    <n v="8"/>
    <n v="65.6666666666666"/>
    <s v="Won 7 wickets"/>
    <x v="1"/>
    <m/>
    <m/>
    <m/>
    <m/>
    <n v="8"/>
    <n v="14"/>
    <n v="16"/>
  </r>
  <r>
    <x v="34"/>
    <d v="2022-07-10T00:00:00"/>
    <m/>
    <n v="642"/>
    <n v="1"/>
    <n v="35"/>
    <x v="51"/>
    <n v="1"/>
    <x v="87"/>
    <n v="312"/>
    <n v="9"/>
    <n v="40"/>
    <n v="201"/>
    <n v="10"/>
    <n v="33.166666666666003"/>
    <n v="513"/>
    <n v="19"/>
    <n v="73.166666666666003"/>
    <s v="Won 111 runs"/>
    <x v="1"/>
    <m/>
    <m/>
    <m/>
    <m/>
    <n v="19"/>
    <n v="14"/>
    <n v="16"/>
  </r>
  <r>
    <x v="34"/>
    <d v="2022-07-17T00:00:00"/>
    <m/>
    <n v="643"/>
    <n v="1"/>
    <n v="35"/>
    <x v="59"/>
    <n v="1"/>
    <x v="90"/>
    <n v="324"/>
    <n v="6"/>
    <n v="35"/>
    <n v="166"/>
    <n v="11"/>
    <n v="32"/>
    <n v="490"/>
    <n v="17"/>
    <n v="67"/>
    <s v="Won 158 runs"/>
    <x v="1"/>
    <m/>
    <m/>
    <m/>
    <m/>
    <n v="17"/>
    <n v="14"/>
    <n v="16"/>
  </r>
  <r>
    <x v="34"/>
    <d v="2022-07-24T00:00:00"/>
    <m/>
    <n v="644"/>
    <n v="1"/>
    <n v="40"/>
    <x v="102"/>
    <n v="2"/>
    <x v="107"/>
    <n v="74"/>
    <n v="2"/>
    <n v="14.2"/>
    <n v="232"/>
    <n v="8"/>
    <n v="40"/>
    <n v="306"/>
    <n v="10"/>
    <n v="54.2"/>
    <s v="Won 158 runs"/>
    <x v="1"/>
    <m/>
    <m/>
    <m/>
    <m/>
    <n v="10"/>
    <n v="14"/>
    <n v="16"/>
  </r>
  <r>
    <x v="34"/>
    <d v="2022-07-31T00:00:00"/>
    <m/>
    <n v="645"/>
    <n v="1"/>
    <n v="40"/>
    <x v="91"/>
    <n v="2"/>
    <x v="108"/>
    <n v="219"/>
    <n v="5"/>
    <n v="32.3333333333333"/>
    <n v="215"/>
    <n v="7"/>
    <n v="40"/>
    <n v="434"/>
    <n v="12"/>
    <n v="72.3333333333333"/>
    <s v="Won 5 wickets"/>
    <x v="1"/>
    <m/>
    <m/>
    <m/>
    <m/>
    <n v="12"/>
    <n v="14"/>
    <n v="16"/>
  </r>
  <r>
    <x v="34"/>
    <d v="2022-08-07T00:00:00"/>
    <m/>
    <n v="646"/>
    <n v="1"/>
    <n v="35"/>
    <x v="59"/>
    <n v="1"/>
    <x v="51"/>
    <n v="212"/>
    <n v="9"/>
    <n v="35"/>
    <n v="138"/>
    <n v="10"/>
    <n v="29.6666666666666"/>
    <n v="350"/>
    <n v="19"/>
    <n v="64.6666666666666"/>
    <s v="Won 74 runs"/>
    <x v="1"/>
    <m/>
    <m/>
    <m/>
    <m/>
    <n v="19"/>
    <n v="14"/>
    <n v="16"/>
  </r>
  <r>
    <x v="34"/>
    <d v="2022-08-14T00:00:00"/>
    <m/>
    <n v="647"/>
    <n v="1"/>
    <n v="40"/>
    <x v="59"/>
    <n v="1"/>
    <x v="60"/>
    <n v="175"/>
    <n v="10"/>
    <n v="29"/>
    <n v="190"/>
    <n v="4"/>
    <n v="35"/>
    <n v="365"/>
    <n v="14"/>
    <n v="64"/>
    <s v="Lost 15 runs"/>
    <x v="0"/>
    <m/>
    <m/>
    <m/>
    <n v="1"/>
    <n v="14"/>
    <n v="5"/>
    <n v="3"/>
  </r>
  <r>
    <x v="34"/>
    <d v="2022-08-20T00:00:00"/>
    <m/>
    <n v="648"/>
    <n v="1"/>
    <n v="35"/>
    <x v="103"/>
    <n v="1"/>
    <x v="109"/>
    <n v="260"/>
    <n v="10"/>
    <n v="33.8333333333333"/>
    <n v="117"/>
    <n v="9"/>
    <n v="23.5"/>
    <n v="377"/>
    <n v="19"/>
    <n v="57.3333333333333"/>
    <s v="Won 147 runs"/>
    <x v="1"/>
    <m/>
    <m/>
    <m/>
    <m/>
    <n v="19"/>
    <n v="14"/>
    <n v="16"/>
  </r>
  <r>
    <x v="34"/>
    <d v="2022-08-21T00:00:00"/>
    <m/>
    <n v="649"/>
    <n v="1"/>
    <n v="35"/>
    <x v="59"/>
    <n v="2"/>
    <x v="94"/>
    <n v="204"/>
    <n v="5"/>
    <n v="28.6666666666666"/>
    <n v="200"/>
    <n v="10"/>
    <n v="33.8333333333333"/>
    <n v="404"/>
    <n v="15"/>
    <n v="62.499999999999901"/>
    <s v="Won 5 wickets"/>
    <x v="1"/>
    <m/>
    <m/>
    <m/>
    <m/>
    <n v="15"/>
    <n v="14"/>
    <n v="16"/>
  </r>
  <r>
    <x v="34"/>
    <d v="2022-08-28T00:00:00"/>
    <m/>
    <n v="650"/>
    <n v="1"/>
    <n v="40"/>
    <x v="91"/>
    <n v="1"/>
    <x v="110"/>
    <n v="265"/>
    <n v="8"/>
    <n v="40"/>
    <n v="267"/>
    <n v="8"/>
    <n v="39.1666666666666"/>
    <n v="532"/>
    <n v="16"/>
    <n v="79.1666666666666"/>
    <s v="Lost 2 wickets"/>
    <x v="0"/>
    <m/>
    <m/>
    <m/>
    <n v="1"/>
    <n v="16"/>
    <n v="5"/>
    <n v="3"/>
  </r>
  <r>
    <x v="34"/>
    <d v="2022-09-04T00:00:00"/>
    <m/>
    <n v="651"/>
    <n v="1"/>
    <n v="40"/>
    <x v="91"/>
    <n v="1"/>
    <x v="84"/>
    <n v="268"/>
    <n v="7"/>
    <n v="40"/>
    <n v="271"/>
    <n v="3"/>
    <n v="38.5"/>
    <n v="539"/>
    <n v="10"/>
    <n v="78.5"/>
    <s v="Lost 7 wickets"/>
    <x v="0"/>
    <m/>
    <m/>
    <m/>
    <n v="1"/>
    <n v="10"/>
    <n v="5"/>
    <n v="3"/>
  </r>
  <r>
    <x v="34"/>
    <d v="2022-09-10T00:00:00"/>
    <m/>
    <n v="652"/>
    <n v="1"/>
    <n v="35"/>
    <x v="104"/>
    <n v="1"/>
    <x v="111"/>
    <n v="183"/>
    <n v="5"/>
    <n v="27.8333333333333"/>
    <n v="180"/>
    <n v="5"/>
    <n v="35"/>
    <n v="363"/>
    <n v="10"/>
    <n v="62.8333333333333"/>
    <s v="Won 5 wickets"/>
    <x v="0"/>
    <m/>
    <m/>
    <m/>
    <n v="1"/>
    <n v="10"/>
    <n v="5"/>
    <n v="3"/>
  </r>
  <r>
    <x v="34"/>
    <d v="2022-09-11T00:00:00"/>
    <m/>
    <n v="653"/>
    <n v="1"/>
    <n v="35"/>
    <x v="99"/>
    <n v="1"/>
    <x v="104"/>
    <n v="109"/>
    <n v="9"/>
    <n v="31.1666666666666"/>
    <n v="106"/>
    <n v="10"/>
    <n v="21"/>
    <n v="215"/>
    <n v="19"/>
    <n v="52.1666666666666"/>
    <s v="Won 1 wicket"/>
    <x v="0"/>
    <m/>
    <m/>
    <m/>
    <n v="1"/>
    <n v="19"/>
    <n v="5"/>
    <n v="3"/>
  </r>
  <r>
    <x v="34"/>
    <d v="2022-09-18T00:00:00"/>
    <m/>
    <n v="654"/>
    <n v="1"/>
    <n v="35"/>
    <x v="30"/>
    <n v="1"/>
    <x v="32"/>
    <n v="144"/>
    <n v="8"/>
    <n v="30.6666666666666"/>
    <n v="140"/>
    <n v="10"/>
    <n v="34.3333333333333"/>
    <n v="284"/>
    <n v="18"/>
    <n v="64.999999999999901"/>
    <s v="Won 2 wickets"/>
    <x v="0"/>
    <m/>
    <m/>
    <m/>
    <n v="1"/>
    <n v="18"/>
    <n v="5"/>
    <n v="3"/>
  </r>
  <r>
    <x v="34"/>
    <d v="2022-09-25T00:00:00"/>
    <m/>
    <n v="655"/>
    <n v="1"/>
    <n v="30"/>
    <x v="105"/>
    <n v="1"/>
    <x v="112"/>
    <n v="200"/>
    <n v="6"/>
    <n v="30"/>
    <n v="174"/>
    <n v="10"/>
    <n v="27"/>
    <n v="374"/>
    <n v="16"/>
    <n v="57"/>
    <s v="Won 26 runs"/>
    <x v="0"/>
    <m/>
    <m/>
    <m/>
    <n v="1"/>
    <n v="16"/>
    <n v="5"/>
    <n v="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75">
  <r>
    <x v="0"/>
    <d v="1988-05-22T00:00:00"/>
    <m/>
    <n v="1"/>
    <n v="1"/>
    <n v="35"/>
    <s v="Boston Manor Park"/>
    <n v="2"/>
    <s v="West XI"/>
    <n v="115"/>
    <n v="10"/>
    <n v="31"/>
    <n v="150"/>
    <n v="10"/>
    <n v="34"/>
    <n v="265"/>
    <n v="20"/>
    <n v="65"/>
    <s v="Lost 35 runs"/>
    <n v="1"/>
    <m/>
    <m/>
    <m/>
    <m/>
    <n v="1"/>
  </r>
  <r>
    <x v="0"/>
    <d v="1988-06-19T00:00:00"/>
    <m/>
    <n v="2"/>
    <n v="1"/>
    <n v="35"/>
    <s v="Marble Hill Park"/>
    <n v="2"/>
    <s v="East Harrow Cheetahs"/>
    <n v="100"/>
    <n v="10"/>
    <n v="25"/>
    <n v="163"/>
    <n v="10"/>
    <n v="34"/>
    <n v="263"/>
    <n v="20"/>
    <n v="59"/>
    <s v="Lost 63 runs"/>
    <n v="1"/>
    <m/>
    <m/>
    <m/>
    <m/>
    <n v="1"/>
  </r>
  <r>
    <x v="0"/>
    <d v="1988-08-13T00:00:00"/>
    <m/>
    <n v="3"/>
    <n v="1"/>
    <n v="40"/>
    <s v="Windsor Grammar School"/>
    <n v="2"/>
    <s v="West XI"/>
    <n v="95"/>
    <n v="10"/>
    <n v="37"/>
    <n v="102"/>
    <n v="10"/>
    <n v="40"/>
    <n v="197"/>
    <n v="20"/>
    <n v="77"/>
    <s v="Lost 7 runs"/>
    <n v="1"/>
    <m/>
    <m/>
    <m/>
    <m/>
    <n v="1"/>
  </r>
  <r>
    <x v="1"/>
    <d v="1989-05-13T00:00:00"/>
    <m/>
    <n v="4"/>
    <n v="1"/>
    <n v="35"/>
    <s v="Wimbledon Park"/>
    <n v="1"/>
    <s v="Enterprise"/>
    <n v="129"/>
    <n v="9"/>
    <n v="31"/>
    <n v="130"/>
    <n v="6"/>
    <n v="31"/>
    <n v="259"/>
    <n v="15"/>
    <n v="62"/>
    <s v="Lost 4 wickets"/>
    <n v="1"/>
    <m/>
    <m/>
    <m/>
    <m/>
    <n v="1"/>
  </r>
  <r>
    <x v="1"/>
    <d v="1989-05-27T00:00:00"/>
    <m/>
    <n v="5"/>
    <n v="1"/>
    <n v="35"/>
    <s v="Cranford Park"/>
    <n v="2"/>
    <s v="East Harrow Cheetahs"/>
    <n v="54"/>
    <n v="8"/>
    <n v="17"/>
    <n v="101"/>
    <n v="9"/>
    <n v="25"/>
    <n v="155"/>
    <n v="17"/>
    <n v="42"/>
    <s v="Lost 47 runs"/>
    <n v="1"/>
    <m/>
    <m/>
    <m/>
    <m/>
    <n v="1"/>
  </r>
  <r>
    <x v="1"/>
    <d v="1989-06-03T00:00:00"/>
    <m/>
    <n v="6"/>
    <n v="1"/>
    <n v="35"/>
    <s v="Cranford Park"/>
    <n v="1"/>
    <s v="West XI"/>
    <n v="100"/>
    <n v="8"/>
    <n v="30"/>
    <n v="101"/>
    <n v="2"/>
    <n v="20"/>
    <n v="201"/>
    <n v="10"/>
    <n v="50"/>
    <s v="Lost 8 wickets"/>
    <n v="1"/>
    <m/>
    <m/>
    <m/>
    <m/>
    <n v="1"/>
  </r>
  <r>
    <x v="1"/>
    <d v="1989-06-11T00:00:00"/>
    <m/>
    <n v="7"/>
    <n v="1"/>
    <n v="35"/>
    <s v="Boston Manor Park"/>
    <n v="1"/>
    <s v="West XI"/>
    <n v="71"/>
    <n v="11"/>
    <n v="23.3333333333333"/>
    <n v="74"/>
    <n v="4"/>
    <n v="22"/>
    <n v="145"/>
    <n v="15"/>
    <n v="45.3333333333333"/>
    <s v="Lost 8 wickets"/>
    <n v="1"/>
    <m/>
    <m/>
    <m/>
    <m/>
    <n v="1"/>
  </r>
  <r>
    <x v="1"/>
    <d v="1989-06-11T00:00:00"/>
    <m/>
    <n v="8"/>
    <n v="1"/>
    <n v="10"/>
    <s v="Boston Manor Park"/>
    <n v="1"/>
    <s v="West XI"/>
    <n v="85"/>
    <n v="4"/>
    <n v="10"/>
    <n v="77"/>
    <n v="4"/>
    <n v="10"/>
    <n v="162"/>
    <n v="8"/>
    <n v="20"/>
    <s v="Won 8 runs"/>
    <n v="1"/>
    <n v="1"/>
    <m/>
    <m/>
    <m/>
    <m/>
  </r>
  <r>
    <x v="1"/>
    <d v="1989-06-24T00:00:00"/>
    <m/>
    <n v="9"/>
    <n v="1"/>
    <n v="35"/>
    <s v="Marble Hill Park"/>
    <n v="2"/>
    <s v="East Harrow Cheetahs"/>
    <n v="125"/>
    <n v="3"/>
    <n v="23.3333333333333"/>
    <n v="191"/>
    <n v="5"/>
    <n v="35"/>
    <n v="316"/>
    <n v="8"/>
    <n v="58.3333333333333"/>
    <s v="Abandoned"/>
    <n v="1"/>
    <m/>
    <m/>
    <n v="1"/>
    <m/>
    <m/>
  </r>
  <r>
    <x v="1"/>
    <d v="1989-07-30T00:00:00"/>
    <m/>
    <n v="10"/>
    <n v="1"/>
    <n v="30"/>
    <s v="Lampton Park"/>
    <n v="1"/>
    <s v="Enterprise"/>
    <n v="141"/>
    <n v="7"/>
    <n v="30"/>
    <n v="136"/>
    <n v="9"/>
    <n v="25.1666666666666"/>
    <n v="277"/>
    <n v="16"/>
    <n v="55.1666666666666"/>
    <s v="Won 5 runs"/>
    <n v="1"/>
    <n v="1"/>
    <m/>
    <m/>
    <m/>
    <m/>
  </r>
  <r>
    <x v="2"/>
    <d v="1990-04-29T00:00:00"/>
    <m/>
    <n v="11"/>
    <n v="1"/>
    <n v="35"/>
    <s v="Victoria RG"/>
    <n v="2"/>
    <s v="Enterprise"/>
    <n v="186"/>
    <n v="3"/>
    <n v="33.8333333333333"/>
    <n v="185"/>
    <n v="6"/>
    <n v="35"/>
    <n v="371"/>
    <n v="9"/>
    <n v="68.8333333333333"/>
    <s v="Won 7 wickets"/>
    <n v="1"/>
    <n v="1"/>
    <m/>
    <m/>
    <m/>
    <m/>
  </r>
  <r>
    <x v="2"/>
    <d v="1990-05-27T00:00:00"/>
    <m/>
    <n v="12"/>
    <n v="1"/>
    <n v="35"/>
    <s v="North Acton RG"/>
    <n v="2"/>
    <s v="West XI"/>
    <n v="110"/>
    <n v="5"/>
    <n v="24.5"/>
    <n v="107"/>
    <n v="10"/>
    <n v="31.6666666666666"/>
    <n v="217"/>
    <n v="15"/>
    <n v="56.1666666666666"/>
    <s v="Won 5 wickets"/>
    <n v="1"/>
    <n v="1"/>
    <m/>
    <m/>
    <m/>
    <m/>
  </r>
  <r>
    <x v="2"/>
    <d v="1990-06-03T00:00:00"/>
    <m/>
    <n v="13"/>
    <n v="1"/>
    <n v="28"/>
    <s v="Cranford Park"/>
    <n v="2"/>
    <s v="Enterprise"/>
    <n v="79"/>
    <n v="6"/>
    <n v="27.5"/>
    <n v="75"/>
    <n v="8"/>
    <n v="18.5"/>
    <n v="154"/>
    <n v="14"/>
    <n v="46"/>
    <s v="Won 4 wickets"/>
    <n v="1"/>
    <n v="1"/>
    <m/>
    <m/>
    <m/>
    <m/>
  </r>
  <r>
    <x v="2"/>
    <d v="1990-06-17T00:00:00"/>
    <m/>
    <n v="14"/>
    <n v="1"/>
    <n v="35"/>
    <s v="Warren Farm"/>
    <n v="2"/>
    <s v="East Harrow Cheetahs"/>
    <n v="131"/>
    <n v="8"/>
    <n v="35"/>
    <n v="163"/>
    <n v="9"/>
    <n v="31"/>
    <n v="294"/>
    <n v="17"/>
    <n v="66"/>
    <s v="Lost 32 runs"/>
    <n v="1"/>
    <m/>
    <m/>
    <m/>
    <m/>
    <n v="1"/>
  </r>
  <r>
    <x v="2"/>
    <d v="1990-07-15T00:00:00"/>
    <m/>
    <n v="15"/>
    <n v="1"/>
    <n v="35"/>
    <s v="Duke's Meadow"/>
    <n v="2"/>
    <s v="East Harrow Cheetahs"/>
    <n v="97"/>
    <n v="10"/>
    <n v="24.5"/>
    <n v="181"/>
    <n v="3"/>
    <n v="35"/>
    <n v="278"/>
    <n v="13"/>
    <n v="59.5"/>
    <s v="Lost 84 runs"/>
    <n v="1"/>
    <m/>
    <m/>
    <m/>
    <m/>
    <n v="1"/>
  </r>
  <r>
    <x v="2"/>
    <d v="1990-07-29T00:00:00"/>
    <m/>
    <n v="16"/>
    <n v="1"/>
    <n v="40"/>
    <s v="Bishop's Park"/>
    <n v="2"/>
    <s v="Old Cubbonians"/>
    <n v="129"/>
    <n v="6"/>
    <n v="25.1666666666666"/>
    <n v="128"/>
    <n v="10"/>
    <n v="34.8333333333333"/>
    <n v="257"/>
    <n v="16"/>
    <n v="59.999999999999901"/>
    <s v="Won 4 wickets"/>
    <n v="1"/>
    <n v="1"/>
    <m/>
    <m/>
    <m/>
    <m/>
  </r>
  <r>
    <x v="2"/>
    <d v="1990-08-12T00:00:00"/>
    <m/>
    <n v="17"/>
    <n v="1"/>
    <n v="35"/>
    <s v="Boston Manor Park"/>
    <n v="2"/>
    <s v="West XI"/>
    <n v="106"/>
    <n v="10"/>
    <n v="27.6666666666666"/>
    <n v="212"/>
    <n v="7"/>
    <n v="35"/>
    <n v="318"/>
    <n v="17"/>
    <n v="62.6666666666666"/>
    <s v="Lost 106 runs"/>
    <n v="1"/>
    <m/>
    <m/>
    <m/>
    <m/>
    <n v="1"/>
  </r>
  <r>
    <x v="2"/>
    <d v="1990-08-19T00:00:00"/>
    <m/>
    <n v="18"/>
    <n v="1"/>
    <n v="30"/>
    <s v="Warren Farm"/>
    <n v="1"/>
    <s v="West XI"/>
    <n v="88"/>
    <n v="9"/>
    <n v="30"/>
    <n v="89"/>
    <n v="1"/>
    <n v="25"/>
    <n v="177"/>
    <n v="10"/>
    <n v="55"/>
    <s v="Lost 9 wickets"/>
    <n v="1"/>
    <m/>
    <m/>
    <m/>
    <m/>
    <n v="1"/>
  </r>
  <r>
    <x v="2"/>
    <d v="1990-09-02T00:00:00"/>
    <m/>
    <n v="19"/>
    <n v="1"/>
    <n v="40"/>
    <s v="Victoria RG"/>
    <n v="1"/>
    <s v="Enterprise"/>
    <n v="119"/>
    <n v="9"/>
    <n v="40"/>
    <n v="121"/>
    <n v="7"/>
    <n v="33.1666666666666"/>
    <n v="240"/>
    <n v="16"/>
    <n v="73.1666666666666"/>
    <s v="Lost 3 wickets"/>
    <n v="1"/>
    <m/>
    <m/>
    <m/>
    <m/>
    <n v="1"/>
  </r>
  <r>
    <x v="3"/>
    <d v="1991-04-28T00:00:00"/>
    <m/>
    <n v="20"/>
    <n v="1"/>
    <n v="40"/>
    <s v="Gunnersbury Park"/>
    <n v="2"/>
    <s v="Enterprise"/>
    <n v="124"/>
    <n v="10"/>
    <n v="24.5"/>
    <n v="212"/>
    <n v="6"/>
    <n v="40"/>
    <n v="336"/>
    <n v="16"/>
    <n v="64.5"/>
    <s v="Lost 88 runs"/>
    <n v="1"/>
    <m/>
    <m/>
    <m/>
    <m/>
    <n v="1"/>
  </r>
  <r>
    <x v="3"/>
    <d v="1991-05-05T00:00:00"/>
    <m/>
    <n v="21"/>
    <n v="1"/>
    <s v="T"/>
    <s v="Gunnersbury Park"/>
    <n v="1"/>
    <s v="London Owls"/>
    <n v="51"/>
    <n v="8"/>
    <n v="18.3333333333333"/>
    <n v="42"/>
    <n v="8"/>
    <n v="28.6666666666666"/>
    <n v="93"/>
    <n v="16"/>
    <n v="46.999999999999901"/>
    <s v="Won 9 runs"/>
    <n v="1"/>
    <n v="1"/>
    <m/>
    <m/>
    <m/>
    <m/>
  </r>
  <r>
    <x v="3"/>
    <d v="1991-05-26T00:00:00"/>
    <m/>
    <n v="22"/>
    <n v="1"/>
    <n v="35"/>
    <s v="Gunnersbury Park"/>
    <n v="2"/>
    <s v="West XI"/>
    <n v="87"/>
    <n v="10"/>
    <n v="32.1666666666666"/>
    <n v="108"/>
    <n v="10"/>
    <n v="34.1666666666666"/>
    <n v="195"/>
    <n v="20"/>
    <n v="66.333333333333201"/>
    <s v="Lost 21 runs"/>
    <n v="1"/>
    <m/>
    <m/>
    <m/>
    <m/>
    <n v="1"/>
  </r>
  <r>
    <x v="3"/>
    <d v="1991-06-02T00:00:00"/>
    <m/>
    <n v="23"/>
    <n v="1"/>
    <n v="35"/>
    <s v="Grange Park"/>
    <n v="2"/>
    <s v="Old Cubbonians"/>
    <n v="82"/>
    <n v="5"/>
    <n v="32"/>
    <n v="81"/>
    <n v="10"/>
    <n v="31.5"/>
    <n v="163"/>
    <n v="15"/>
    <n v="63.5"/>
    <s v="Won 5 wickets"/>
    <n v="1"/>
    <n v="1"/>
    <m/>
    <m/>
    <m/>
    <m/>
  </r>
  <r>
    <x v="3"/>
    <d v="1991-06-09T00:00:00"/>
    <m/>
    <n v="24"/>
    <n v="1"/>
    <n v="35"/>
    <s v="Victoria RG"/>
    <n v="1"/>
    <s v="Enterprise"/>
    <n v="132"/>
    <n v="9"/>
    <n v="31.8333333333333"/>
    <n v="84"/>
    <n v="10"/>
    <n v="28"/>
    <n v="216"/>
    <n v="19"/>
    <n v="59.8333333333333"/>
    <s v="Won 48 runs"/>
    <n v="1"/>
    <n v="1"/>
    <m/>
    <m/>
    <m/>
    <m/>
  </r>
  <r>
    <x v="3"/>
    <d v="1991-06-30T00:00:00"/>
    <m/>
    <n v="25"/>
    <n v="1"/>
    <n v="35"/>
    <s v="Gunnersbury Park"/>
    <n v="2"/>
    <s v="East Harrow Cheetahs"/>
    <n v="69"/>
    <n v="9"/>
    <n v="26.6666666666666"/>
    <n v="89"/>
    <n v="10"/>
    <n v="26.8333333333333"/>
    <n v="158"/>
    <n v="19"/>
    <n v="53.499999999999901"/>
    <s v="Lost 20 runs"/>
    <n v="1"/>
    <m/>
    <m/>
    <m/>
    <m/>
    <n v="1"/>
  </r>
  <r>
    <x v="3"/>
    <d v="1991-07-07T00:00:00"/>
    <m/>
    <n v="26"/>
    <n v="1"/>
    <n v="35"/>
    <s v="Gunnersbury Park"/>
    <n v="2"/>
    <s v="New Barbarian Weasels"/>
    <n v="95"/>
    <n v="3"/>
    <n v="29.3333333333333"/>
    <n v="93"/>
    <n v="10"/>
    <n v="25"/>
    <n v="188"/>
    <n v="13"/>
    <n v="54.3333333333333"/>
    <s v="Won 7 wickets"/>
    <n v="1"/>
    <n v="1"/>
    <m/>
    <m/>
    <m/>
    <m/>
  </r>
  <r>
    <x v="3"/>
    <d v="1991-07-14T00:00:00"/>
    <m/>
    <n v="27"/>
    <n v="1"/>
    <n v="35"/>
    <s v="Duke's Meadow"/>
    <n v="1"/>
    <s v="East Harrow Cheetahs"/>
    <n v="79"/>
    <n v="10"/>
    <n v="23.1666666666666"/>
    <n v="80"/>
    <n v="2"/>
    <n v="12.6666666666666"/>
    <n v="159"/>
    <n v="12"/>
    <n v="35.833333333333201"/>
    <s v="Lost 8 wickets"/>
    <n v="1"/>
    <m/>
    <m/>
    <m/>
    <m/>
    <n v="1"/>
  </r>
  <r>
    <x v="3"/>
    <d v="1991-07-21T00:00:00"/>
    <m/>
    <n v="28"/>
    <n v="1"/>
    <n v="35"/>
    <s v="Gunnersbury Park"/>
    <n v="1"/>
    <s v="Old Cubbonians"/>
    <n v="122"/>
    <n v="10"/>
    <n v="35"/>
    <n v="89"/>
    <n v="10"/>
    <n v="29.5"/>
    <n v="211"/>
    <n v="20"/>
    <n v="64.5"/>
    <s v="Won 33 runs"/>
    <n v="1"/>
    <n v="1"/>
    <m/>
    <m/>
    <m/>
    <m/>
  </r>
  <r>
    <x v="3"/>
    <d v="1991-08-11T00:00:00"/>
    <m/>
    <n v="29"/>
    <n v="1"/>
    <n v="35"/>
    <s v="Boston Manor Park"/>
    <n v="2"/>
    <s v="West XI"/>
    <n v="101"/>
    <n v="9"/>
    <n v="35"/>
    <n v="162"/>
    <n v="2"/>
    <n v="35"/>
    <n v="263"/>
    <n v="11"/>
    <n v="70"/>
    <s v="Lost 61 runs"/>
    <n v="1"/>
    <m/>
    <m/>
    <m/>
    <m/>
    <n v="1"/>
  </r>
  <r>
    <x v="3"/>
    <d v="1991-08-18T00:00:00"/>
    <m/>
    <n v="30"/>
    <n v="1"/>
    <n v="40"/>
    <s v="Gunnersbury Park"/>
    <n v="2"/>
    <s v="West XI"/>
    <n v="149"/>
    <n v="7"/>
    <n v="40"/>
    <n v="201"/>
    <n v="7"/>
    <n v="40"/>
    <n v="350"/>
    <n v="14"/>
    <n v="80"/>
    <s v="Lost 52 runs"/>
    <n v="1"/>
    <m/>
    <m/>
    <m/>
    <m/>
    <n v="1"/>
  </r>
  <r>
    <x v="3"/>
    <d v="1991-09-01T00:00:00"/>
    <m/>
    <n v="31"/>
    <n v="1"/>
    <n v="40"/>
    <s v="Peel Centre"/>
    <n v="1"/>
    <s v="New Barbarian Weasels"/>
    <n v="254"/>
    <n v="5"/>
    <n v="40"/>
    <n v="198"/>
    <n v="8"/>
    <n v="40"/>
    <n v="452"/>
    <n v="13"/>
    <n v="80"/>
    <s v="Won 56 runs"/>
    <n v="1"/>
    <n v="1"/>
    <m/>
    <m/>
    <m/>
    <m/>
  </r>
  <r>
    <x v="3"/>
    <d v="1991-09-08T00:00:00"/>
    <m/>
    <n v="32"/>
    <n v="1"/>
    <n v="32"/>
    <s v="Gunnersbury Park"/>
    <n v="1"/>
    <s v="Enterprise"/>
    <n v="99"/>
    <n v="10"/>
    <n v="27"/>
    <n v="17"/>
    <n v="6"/>
    <n v="6.1666666666666599"/>
    <n v="116"/>
    <n v="16"/>
    <n v="33.166666666666657"/>
    <s v="Won 82 runs"/>
    <n v="1"/>
    <n v="1"/>
    <m/>
    <m/>
    <m/>
    <m/>
  </r>
  <r>
    <x v="4"/>
    <d v="1992-05-03T00:00:00"/>
    <m/>
    <n v="33"/>
    <n v="1"/>
    <s v="T"/>
    <s v="Alexandra RG"/>
    <n v="2"/>
    <s v="London Owls"/>
    <n v="87"/>
    <n v="4"/>
    <n v="22.1666666666666"/>
    <n v="84"/>
    <n v="10"/>
    <n v="38.3333333333333"/>
    <n v="171"/>
    <n v="14"/>
    <n v="60.499999999999901"/>
    <s v="Won 6 wickets"/>
    <n v="1"/>
    <n v="1"/>
    <m/>
    <m/>
    <m/>
    <m/>
  </r>
  <r>
    <x v="4"/>
    <d v="1992-05-10T00:00:00"/>
    <m/>
    <n v="34"/>
    <n v="1"/>
    <n v="35"/>
    <s v="Victoria RG"/>
    <n v="1"/>
    <s v="Enterprise"/>
    <n v="246"/>
    <n v="3"/>
    <n v="35"/>
    <n v="223"/>
    <n v="7"/>
    <n v="35"/>
    <n v="469"/>
    <n v="10"/>
    <n v="70"/>
    <s v="Won 23 runs"/>
    <n v="1"/>
    <n v="1"/>
    <m/>
    <m/>
    <m/>
    <m/>
  </r>
  <r>
    <x v="4"/>
    <d v="1992-05-17T00:00:00"/>
    <m/>
    <n v="35"/>
    <n v="1"/>
    <n v="35"/>
    <s v="Victoria RG"/>
    <n v="2"/>
    <s v="Old Cubbonians"/>
    <n v="148"/>
    <n v="5"/>
    <n v="32.8333333333333"/>
    <n v="146"/>
    <n v="6"/>
    <n v="35"/>
    <n v="294"/>
    <n v="11"/>
    <n v="67.8333333333333"/>
    <s v="Won 5 wickets"/>
    <n v="1"/>
    <n v="1"/>
    <m/>
    <m/>
    <m/>
    <m/>
  </r>
  <r>
    <x v="4"/>
    <d v="1992-05-24T00:00:00"/>
    <m/>
    <n v="36"/>
    <n v="1"/>
    <n v="40"/>
    <s v="Victoria RG"/>
    <n v="2"/>
    <s v="West XI"/>
    <n v="119"/>
    <n v="10"/>
    <n v="29.5"/>
    <n v="263"/>
    <n v="6"/>
    <n v="40"/>
    <n v="382"/>
    <n v="16"/>
    <n v="69.5"/>
    <s v="Lost 144 runs"/>
    <n v="1"/>
    <m/>
    <m/>
    <m/>
    <m/>
    <n v="1"/>
  </r>
  <r>
    <x v="4"/>
    <d v="1992-05-31T00:00:00"/>
    <m/>
    <n v="37"/>
    <n v="1"/>
    <s v="T"/>
    <s v="Wandsworth Common"/>
    <n v="1"/>
    <s v="London Owls"/>
    <n v="110"/>
    <n v="9"/>
    <n v="26.8333333333333"/>
    <n v="112"/>
    <n v="5"/>
    <n v="26.8333333333333"/>
    <n v="222"/>
    <n v="14"/>
    <n v="53.6666666666666"/>
    <s v="Lost 5 wickets"/>
    <n v="1"/>
    <m/>
    <m/>
    <m/>
    <m/>
    <n v="1"/>
  </r>
  <r>
    <x v="4"/>
    <d v="1992-06-14T00:00:00"/>
    <m/>
    <n v="38"/>
    <n v="1"/>
    <n v="35"/>
    <s v="Boston Manor Park"/>
    <n v="2"/>
    <s v="West XI"/>
    <n v="90"/>
    <n v="10"/>
    <n v="35"/>
    <n v="181"/>
    <n v="5"/>
    <n v="35"/>
    <n v="271"/>
    <n v="15"/>
    <n v="70"/>
    <s v="Lost 91 runs"/>
    <n v="1"/>
    <m/>
    <m/>
    <m/>
    <m/>
    <n v="1"/>
  </r>
  <r>
    <x v="4"/>
    <d v="1992-06-21T00:00:00"/>
    <m/>
    <n v="39"/>
    <n v="1"/>
    <n v="35"/>
    <s v="Victoria RG"/>
    <n v="1"/>
    <s v="Enterprise"/>
    <n v="151"/>
    <n v="6"/>
    <n v="35"/>
    <n v="143"/>
    <n v="11"/>
    <n v="32.3333333333333"/>
    <n v="294"/>
    <n v="17"/>
    <n v="67.3333333333333"/>
    <s v="Won 8 runs"/>
    <n v="1"/>
    <n v="1"/>
    <m/>
    <m/>
    <m/>
    <m/>
  </r>
  <r>
    <x v="4"/>
    <d v="1992-06-28T00:00:00"/>
    <m/>
    <n v="40"/>
    <n v="1"/>
    <n v="40"/>
    <s v="Peel Centre"/>
    <n v="1"/>
    <s v="New Barbarian Weasels"/>
    <n v="148"/>
    <n v="9"/>
    <n v="37"/>
    <n v="93"/>
    <n v="10"/>
    <n v="28.1666666666666"/>
    <n v="241"/>
    <n v="19"/>
    <n v="65.1666666666666"/>
    <s v="Won 55 runs"/>
    <n v="1"/>
    <n v="1"/>
    <m/>
    <m/>
    <m/>
    <m/>
  </r>
  <r>
    <x v="4"/>
    <d v="1992-07-05T00:00:00"/>
    <m/>
    <n v="41"/>
    <n v="1"/>
    <n v="35"/>
    <s v="Addington Park"/>
    <n v="1"/>
    <s v="Old Cubbonians"/>
    <n v="118"/>
    <n v="7"/>
    <n v="35"/>
    <n v="108"/>
    <n v="10"/>
    <n v="35"/>
    <n v="226"/>
    <n v="17"/>
    <n v="70"/>
    <s v="Won 10 runs"/>
    <n v="1"/>
    <n v="1"/>
    <m/>
    <m/>
    <m/>
    <m/>
  </r>
  <r>
    <x v="4"/>
    <d v="1992-07-12T00:00:00"/>
    <m/>
    <n v="42"/>
    <n v="1"/>
    <n v="35"/>
    <s v="KGF Richmond"/>
    <n v="2"/>
    <s v="West XI"/>
    <n v="147"/>
    <n v="7"/>
    <n v="35"/>
    <n v="147"/>
    <n v="9"/>
    <n v="35"/>
    <n v="294"/>
    <n v="16"/>
    <n v="70"/>
    <s v="Tied"/>
    <n v="1"/>
    <m/>
    <m/>
    <m/>
    <n v="1"/>
    <m/>
  </r>
  <r>
    <x v="4"/>
    <d v="1992-07-19T00:00:00"/>
    <m/>
    <n v="43"/>
    <n v="1"/>
    <n v="35"/>
    <s v="Victoria RG"/>
    <n v="1"/>
    <s v="New Barbarian Weasels"/>
    <n v="121"/>
    <n v="9"/>
    <n v="30.1666666666666"/>
    <n v="122"/>
    <n v="5"/>
    <n v="33.1666666666666"/>
    <n v="243"/>
    <n v="14"/>
    <n v="63.333333333333201"/>
    <s v="Lost 5 wickets"/>
    <n v="1"/>
    <m/>
    <m/>
    <m/>
    <m/>
    <n v="1"/>
  </r>
  <r>
    <x v="4"/>
    <d v="1992-08-02T00:00:00"/>
    <m/>
    <n v="44"/>
    <n v="1"/>
    <n v="35"/>
    <s v="Duke’s Meadow"/>
    <n v="2"/>
    <s v="East Harrow Cheetahs"/>
    <n v="111"/>
    <n v="7"/>
    <n v="30"/>
    <n v="110"/>
    <n v="9"/>
    <n v="26"/>
    <n v="221"/>
    <n v="16"/>
    <n v="56"/>
    <s v="Won 2 wickets"/>
    <n v="1"/>
    <n v="1"/>
    <m/>
    <m/>
    <m/>
    <m/>
  </r>
  <r>
    <x v="4"/>
    <d v="1992-08-16T00:00:00"/>
    <m/>
    <n v="45"/>
    <n v="1"/>
    <n v="35"/>
    <s v="Victoria RG"/>
    <n v="1"/>
    <s v="London Saints"/>
    <n v="97"/>
    <n v="10"/>
    <n v="35"/>
    <n v="96"/>
    <n v="8"/>
    <n v="35"/>
    <n v="193"/>
    <n v="18"/>
    <n v="70"/>
    <s v="Won 1 run"/>
    <n v="1"/>
    <n v="1"/>
    <m/>
    <m/>
    <m/>
    <m/>
  </r>
  <r>
    <x v="4"/>
    <d v="1992-08-30T00:00:00"/>
    <m/>
    <n v="46"/>
    <n v="1"/>
    <n v="20"/>
    <s v="King’s College"/>
    <n v="1"/>
    <s v="FC Chad"/>
    <n v="114"/>
    <n v="7"/>
    <n v="20"/>
    <n v="86"/>
    <n v="9"/>
    <n v="20"/>
    <n v="200"/>
    <n v="16"/>
    <n v="40"/>
    <s v="Won 28 runs"/>
    <n v="1"/>
    <n v="1"/>
    <m/>
    <m/>
    <m/>
    <m/>
  </r>
  <r>
    <x v="4"/>
    <d v="1992-08-30T00:00:00"/>
    <m/>
    <n v="47"/>
    <n v="1"/>
    <n v="20"/>
    <s v="King’s College"/>
    <n v="1"/>
    <s v="New Barbarian Weasels"/>
    <n v="124"/>
    <n v="2"/>
    <n v="20"/>
    <n v="95"/>
    <n v="5"/>
    <n v="20"/>
    <n v="219"/>
    <n v="7"/>
    <n v="40"/>
    <s v="Won 29 runs"/>
    <n v="1"/>
    <n v="1"/>
    <m/>
    <m/>
    <m/>
    <m/>
  </r>
  <r>
    <x v="4"/>
    <d v="1992-09-06T00:00:00"/>
    <m/>
    <n v="48"/>
    <n v="1"/>
    <n v="35"/>
    <s v="Alexandra RG"/>
    <n v="1"/>
    <s v="East Harrow Cheetahs"/>
    <n v="82"/>
    <n v="9"/>
    <n v="35"/>
    <n v="83"/>
    <n v="3"/>
    <n v="25"/>
    <n v="165"/>
    <n v="12"/>
    <n v="60"/>
    <s v="Lost 7 wickets"/>
    <n v="1"/>
    <m/>
    <m/>
    <m/>
    <m/>
    <n v="1"/>
  </r>
  <r>
    <x v="5"/>
    <d v="1993-04-25T00:00:00"/>
    <m/>
    <n v="49"/>
    <n v="1"/>
    <n v="35"/>
    <s v="Victoria RG"/>
    <n v="1"/>
    <s v="Lager Louts"/>
    <n v="98"/>
    <n v="8"/>
    <n v="31"/>
    <n v="99"/>
    <n v="8"/>
    <n v="31"/>
    <n v="197"/>
    <n v="16"/>
    <n v="62"/>
    <s v="Lost 1 wicket"/>
    <n v="1"/>
    <m/>
    <m/>
    <m/>
    <m/>
    <n v="1"/>
  </r>
  <r>
    <x v="5"/>
    <d v="1993-05-02T00:00:00"/>
    <m/>
    <n v="50"/>
    <n v="1"/>
    <n v="40"/>
    <s v="Victoria RG"/>
    <n v="1"/>
    <s v="Enterprise"/>
    <n v="223"/>
    <n v="6"/>
    <n v="40"/>
    <n v="110"/>
    <n v="9"/>
    <n v="25"/>
    <n v="333"/>
    <n v="15"/>
    <n v="65"/>
    <s v="Won 113 runs"/>
    <n v="1"/>
    <n v="1"/>
    <m/>
    <m/>
    <m/>
    <m/>
  </r>
  <r>
    <x v="5"/>
    <d v="1993-05-09T00:00:00"/>
    <m/>
    <n v="51"/>
    <n v="1"/>
    <n v="35"/>
    <s v="Wandsworth Park"/>
    <n v="1"/>
    <s v="Old Cubbonians"/>
    <n v="111"/>
    <n v="8"/>
    <n v="35"/>
    <n v="29"/>
    <n v="9"/>
    <n v="15"/>
    <n v="140"/>
    <n v="17"/>
    <n v="50"/>
    <s v="Won 82 runs"/>
    <n v="1"/>
    <n v="1"/>
    <m/>
    <m/>
    <m/>
    <m/>
  </r>
  <r>
    <x v="5"/>
    <d v="1993-05-23T00:00:00"/>
    <m/>
    <n v="52"/>
    <n v="1"/>
    <n v="35"/>
    <s v="Victoria RG"/>
    <n v="2"/>
    <s v="West XI"/>
    <n v="135"/>
    <n v="6"/>
    <n v="33.1666666666666"/>
    <n v="134"/>
    <n v="10"/>
    <n v="35"/>
    <n v="269"/>
    <n v="16"/>
    <n v="68.1666666666666"/>
    <s v="Won 4 wickets"/>
    <n v="1"/>
    <n v="1"/>
    <m/>
    <m/>
    <m/>
    <m/>
  </r>
  <r>
    <x v="5"/>
    <d v="1993-06-05T00:00:00"/>
    <m/>
    <n v="53"/>
    <n v="1"/>
    <s v="T"/>
    <s v="Town Park"/>
    <n v="1"/>
    <s v="London Saints"/>
    <n v="129"/>
    <n v="7"/>
    <n v="50"/>
    <n v="130"/>
    <n v="8"/>
    <n v="41"/>
    <n v="259"/>
    <n v="15"/>
    <n v="91"/>
    <s v="Lost 2 wickets"/>
    <n v="1"/>
    <m/>
    <m/>
    <m/>
    <m/>
    <n v="1"/>
  </r>
  <r>
    <x v="5"/>
    <d v="1993-06-13T00:00:00"/>
    <m/>
    <n v="54"/>
    <n v="1"/>
    <n v="35"/>
    <s v="Victoria RG"/>
    <n v="1"/>
    <s v="NELPS"/>
    <n v="160"/>
    <n v="8"/>
    <n v="35"/>
    <n v="140"/>
    <n v="11"/>
    <n v="34.5"/>
    <n v="300"/>
    <n v="19"/>
    <n v="69.5"/>
    <s v="Won 20 runs"/>
    <n v="1"/>
    <n v="1"/>
    <m/>
    <m/>
    <m/>
    <m/>
  </r>
  <r>
    <x v="5"/>
    <d v="1993-06-19T00:00:00"/>
    <m/>
    <n v="55"/>
    <n v="1"/>
    <s v="T"/>
    <s v="King’s College"/>
    <n v="1"/>
    <s v="New Barbarian Weasels"/>
    <n v="135"/>
    <n v="7"/>
    <n v="44"/>
    <n v="48"/>
    <n v="10"/>
    <n v="28.5"/>
    <n v="183"/>
    <n v="17"/>
    <n v="72.5"/>
    <s v="Won 87 runs"/>
    <n v="1"/>
    <n v="1"/>
    <m/>
    <m/>
    <m/>
    <m/>
  </r>
  <r>
    <x v="5"/>
    <d v="1993-06-27T00:00:00"/>
    <m/>
    <n v="56"/>
    <n v="1"/>
    <n v="35"/>
    <s v="Victoria Park"/>
    <n v="2"/>
    <s v="NELPS"/>
    <n v="82"/>
    <n v="8"/>
    <n v="34.1666666666666"/>
    <n v="81"/>
    <n v="9"/>
    <n v="35"/>
    <n v="163"/>
    <n v="17"/>
    <n v="69.1666666666666"/>
    <s v="Won 2 wickets"/>
    <n v="1"/>
    <n v="1"/>
    <m/>
    <m/>
    <m/>
    <m/>
  </r>
  <r>
    <x v="5"/>
    <d v="1993-07-04T00:00:00"/>
    <m/>
    <n v="57"/>
    <n v="1"/>
    <n v="35"/>
    <s v="Victoria RG"/>
    <n v="1"/>
    <s v="West XI"/>
    <n v="165"/>
    <n v="5"/>
    <n v="35"/>
    <n v="136"/>
    <n v="10"/>
    <n v="34"/>
    <n v="301"/>
    <n v="15"/>
    <n v="69"/>
    <s v="Won 29 runs"/>
    <n v="1"/>
    <n v="1"/>
    <m/>
    <m/>
    <m/>
    <m/>
  </r>
  <r>
    <x v="5"/>
    <d v="1993-07-11T00:00:00"/>
    <m/>
    <n v="58"/>
    <n v="1"/>
    <n v="40"/>
    <s v="Victoria RG"/>
    <n v="1"/>
    <s v="Urban Associates"/>
    <n v="93"/>
    <n v="10"/>
    <n v="33.3333333333333"/>
    <n v="94"/>
    <n v="7"/>
    <n v="30.6666666666666"/>
    <n v="187"/>
    <n v="17"/>
    <n v="63.999999999999901"/>
    <s v="Lost 3 wickets"/>
    <n v="1"/>
    <m/>
    <m/>
    <m/>
    <m/>
    <n v="1"/>
  </r>
  <r>
    <x v="5"/>
    <d v="1993-07-18T00:00:00"/>
    <m/>
    <n v="59"/>
    <n v="1"/>
    <s v="T"/>
    <s v="Wandsworth Common"/>
    <n v="2"/>
    <s v="London Owls"/>
    <n v="85"/>
    <n v="1"/>
    <n v="17"/>
    <n v="84"/>
    <n v="8"/>
    <n v="30.3333333333333"/>
    <n v="169"/>
    <n v="9"/>
    <n v="47.3333333333333"/>
    <s v="Won 9 wickets"/>
    <n v="1"/>
    <n v="1"/>
    <m/>
    <m/>
    <m/>
    <m/>
  </r>
  <r>
    <x v="5"/>
    <d v="1993-07-25T00:00:00"/>
    <m/>
    <n v="60"/>
    <n v="1"/>
    <n v="40"/>
    <s v="Victoria RG"/>
    <n v="2"/>
    <s v="New Barbarian Weasels"/>
    <n v="162"/>
    <n v="9"/>
    <n v="39.5"/>
    <n v="160"/>
    <n v="8"/>
    <n v="40"/>
    <n v="322"/>
    <n v="17"/>
    <n v="79.5"/>
    <s v="Won 1 wicket"/>
    <n v="1"/>
    <n v="1"/>
    <m/>
    <m/>
    <m/>
    <m/>
  </r>
  <r>
    <x v="5"/>
    <d v="1993-08-01T00:00:00"/>
    <m/>
    <n v="61"/>
    <n v="1"/>
    <n v="40"/>
    <s v="Victoria RG"/>
    <n v="1"/>
    <s v="Old Cubbonians"/>
    <n v="165"/>
    <n v="7"/>
    <n v="40"/>
    <n v="55"/>
    <n v="11"/>
    <n v="23.1666666666666"/>
    <n v="220"/>
    <n v="18"/>
    <n v="63.1666666666666"/>
    <s v="Won 110 runs"/>
    <n v="1"/>
    <n v="1"/>
    <m/>
    <m/>
    <m/>
    <m/>
  </r>
  <r>
    <x v="5"/>
    <d v="1993-08-08T00:00:00"/>
    <m/>
    <n v="62"/>
    <n v="1"/>
    <n v="35"/>
    <s v="Boston Manor Park"/>
    <n v="1"/>
    <s v="West XI"/>
    <n v="96"/>
    <n v="9"/>
    <n v="31.1666666666666"/>
    <n v="97"/>
    <n v="5"/>
    <n v="24.8333333333333"/>
    <n v="193"/>
    <n v="14"/>
    <n v="55.999999999999901"/>
    <s v="Lost 5 wickets"/>
    <n v="1"/>
    <m/>
    <m/>
    <m/>
    <m/>
    <n v="1"/>
  </r>
  <r>
    <x v="5"/>
    <d v="1993-08-15T00:00:00"/>
    <m/>
    <n v="63"/>
    <n v="1"/>
    <n v="40"/>
    <s v="Victoria RG"/>
    <n v="1"/>
    <s v="London Saints"/>
    <n v="214"/>
    <n v="6"/>
    <n v="40"/>
    <n v="104"/>
    <n v="10"/>
    <n v="31.5"/>
    <n v="318"/>
    <n v="16"/>
    <n v="71.5"/>
    <s v="Won 110 runs"/>
    <n v="1"/>
    <n v="1"/>
    <m/>
    <m/>
    <m/>
    <m/>
  </r>
  <r>
    <x v="5"/>
    <d v="1993-08-22T00:00:00"/>
    <m/>
    <n v="64"/>
    <n v="1"/>
    <n v="35"/>
    <s v="Victoria RG"/>
    <n v="1"/>
    <s v="Enterprise"/>
    <n v="72"/>
    <n v="9"/>
    <n v="25.5"/>
    <n v="45"/>
    <n v="9"/>
    <n v="21.8333333333333"/>
    <n v="117"/>
    <n v="18"/>
    <n v="47.3333333333333"/>
    <s v="Won 27 runs"/>
    <n v="1"/>
    <n v="1"/>
    <m/>
    <m/>
    <m/>
    <m/>
  </r>
  <r>
    <x v="5"/>
    <d v="1993-08-29T00:00:00"/>
    <m/>
    <n v="65"/>
    <n v="1"/>
    <n v="20"/>
    <s v="King’s College"/>
    <n v="2"/>
    <s v="FC Chad"/>
    <n v="103"/>
    <n v="2"/>
    <n v="10.8333333333333"/>
    <n v="102"/>
    <n v="8"/>
    <n v="20"/>
    <n v="205"/>
    <n v="10"/>
    <n v="30.8333333333333"/>
    <s v="Won 8 wickets"/>
    <n v="1"/>
    <n v="1"/>
    <m/>
    <m/>
    <m/>
    <m/>
  </r>
  <r>
    <x v="5"/>
    <d v="1993-08-29T00:00:00"/>
    <m/>
    <n v="66"/>
    <n v="1"/>
    <n v="20"/>
    <s v="King’s College"/>
    <n v="2"/>
    <s v="New Barbarian Weasels"/>
    <n v="112"/>
    <n v="10"/>
    <n v="17.8333333333333"/>
    <n v="130"/>
    <n v="8"/>
    <n v="20"/>
    <n v="242"/>
    <n v="18"/>
    <n v="37.8333333333333"/>
    <s v="Lost 18 runs"/>
    <n v="1"/>
    <m/>
    <m/>
    <m/>
    <m/>
    <n v="1"/>
  </r>
  <r>
    <x v="5"/>
    <d v="1993-09-05T00:00:00"/>
    <m/>
    <n v="67"/>
    <n v="1"/>
    <s v="T"/>
    <s v="Victoria RG"/>
    <n v="1"/>
    <s v="London Owls"/>
    <n v="235"/>
    <n v="9"/>
    <n v="35"/>
    <n v="239"/>
    <n v="0"/>
    <n v="37.8333333333333"/>
    <n v="474"/>
    <n v="9"/>
    <n v="72.8333333333333"/>
    <s v="Lost 10 wickets"/>
    <n v="1"/>
    <m/>
    <m/>
    <m/>
    <m/>
    <n v="1"/>
  </r>
  <r>
    <x v="5"/>
    <d v="1993-09-19T00:00:00"/>
    <m/>
    <n v="68"/>
    <n v="1"/>
    <s v="T"/>
    <s v="Wimbledon Park"/>
    <n v="2"/>
    <s v="Urban Associates"/>
    <n v="132"/>
    <n v="4"/>
    <n v="35.5"/>
    <n v="128"/>
    <n v="10"/>
    <n v="40.3333333333333"/>
    <n v="260"/>
    <n v="14"/>
    <n v="75.8333333333333"/>
    <s v="Won 4 wickets"/>
    <n v="1"/>
    <n v="1"/>
    <m/>
    <m/>
    <m/>
    <m/>
  </r>
  <r>
    <x v="6"/>
    <d v="1994-04-24T00:00:00"/>
    <m/>
    <n v="69"/>
    <n v="1"/>
    <n v="35"/>
    <s v="Victoria RG"/>
    <n v="2"/>
    <s v="Lager Louts"/>
    <n v="72"/>
    <n v="3"/>
    <n v="18"/>
    <n v="68"/>
    <n v="10"/>
    <n v="27"/>
    <n v="140"/>
    <n v="13"/>
    <n v="45"/>
    <s v="Won 7 wickets"/>
    <n v="1"/>
    <n v="1"/>
    <m/>
    <m/>
    <m/>
    <m/>
  </r>
  <r>
    <x v="6"/>
    <d v="1994-05-08T00:00:00"/>
    <m/>
    <n v="70"/>
    <n v="1"/>
    <s v="T"/>
    <s v="Wimbledon Park"/>
    <n v="1"/>
    <s v="Urban Associates"/>
    <n v="133"/>
    <n v="10"/>
    <n v="34"/>
    <n v="88"/>
    <n v="10"/>
    <n v="32"/>
    <n v="221"/>
    <n v="20"/>
    <n v="66"/>
    <s v="Won 45 runs"/>
    <n v="1"/>
    <n v="1"/>
    <m/>
    <m/>
    <m/>
    <m/>
  </r>
  <r>
    <x v="6"/>
    <d v="1994-05-15T00:00:00"/>
    <m/>
    <n v="71"/>
    <n v="1"/>
    <n v="35"/>
    <s v="Boston Manor Park"/>
    <n v="1"/>
    <s v="West XI"/>
    <n v="69"/>
    <n v="10"/>
    <n v="28.5"/>
    <n v="71"/>
    <n v="4"/>
    <n v="22.6666666666666"/>
    <n v="140"/>
    <n v="14"/>
    <n v="51.1666666666666"/>
    <s v="Lost 6 wickets"/>
    <n v="1"/>
    <m/>
    <m/>
    <m/>
    <m/>
    <n v="1"/>
  </r>
  <r>
    <x v="6"/>
    <d v="1994-05-22T00:00:00"/>
    <m/>
    <n v="72"/>
    <n v="1"/>
    <s v="T"/>
    <s v="Victoria RG"/>
    <n v="2"/>
    <s v="Enterprise"/>
    <n v="109"/>
    <n v="6"/>
    <n v="39.5"/>
    <n v="32"/>
    <n v="7"/>
    <n v="12.1666666666666"/>
    <n v="141"/>
    <n v="13"/>
    <n v="51.6666666666666"/>
    <s v="Abandoned"/>
    <n v="1"/>
    <m/>
    <m/>
    <n v="1"/>
    <m/>
    <m/>
  </r>
  <r>
    <x v="6"/>
    <d v="1994-05-29T00:00:00"/>
    <m/>
    <n v="73"/>
    <n v="1"/>
    <s v="T"/>
    <s v="Victoria RG"/>
    <n v="2"/>
    <s v="12 Angry Men"/>
    <n v="50"/>
    <n v="5"/>
    <n v="35"/>
    <n v="196"/>
    <n v="5"/>
    <n v="43"/>
    <n v="246"/>
    <n v="10"/>
    <n v="78"/>
    <s v="Drawn"/>
    <n v="1"/>
    <m/>
    <n v="1"/>
    <m/>
    <m/>
    <m/>
  </r>
  <r>
    <x v="6"/>
    <d v="1994-06-05T00:00:00"/>
    <m/>
    <n v="74"/>
    <n v="1"/>
    <s v="T"/>
    <s v="Beverley Park"/>
    <n v="2"/>
    <s v="Wandham"/>
    <n v="185"/>
    <n v="5"/>
    <n v="45.3333333333333"/>
    <n v="184"/>
    <n v="9"/>
    <n v="45.3333333333333"/>
    <n v="369"/>
    <n v="14"/>
    <n v="90.6666666666666"/>
    <s v="Won 5 wickets"/>
    <n v="1"/>
    <n v="1"/>
    <m/>
    <m/>
    <m/>
    <m/>
  </r>
  <r>
    <x v="6"/>
    <d v="1994-06-12T00:00:00"/>
    <m/>
    <n v="75"/>
    <n v="1"/>
    <n v="35"/>
    <s v="Alexandra RG"/>
    <n v="1"/>
    <s v="NELPS"/>
    <n v="196"/>
    <n v="8"/>
    <n v="35"/>
    <n v="71"/>
    <n v="9"/>
    <n v="27.3333333333333"/>
    <n v="267"/>
    <n v="17"/>
    <n v="62.3333333333333"/>
    <s v="Won 125 runs"/>
    <n v="1"/>
    <n v="1"/>
    <m/>
    <m/>
    <m/>
    <m/>
  </r>
  <r>
    <x v="6"/>
    <d v="1994-06-18T00:00:00"/>
    <m/>
    <n v="76"/>
    <n v="1"/>
    <s v="T"/>
    <s v="King’s College"/>
    <n v="2"/>
    <s v="New Barbarian Weasels"/>
    <n v="172"/>
    <n v="6"/>
    <n v="37.8333333333333"/>
    <n v="171"/>
    <n v="9"/>
    <n v="41"/>
    <n v="343"/>
    <n v="15"/>
    <n v="78.8333333333333"/>
    <s v="Won 4 wickets"/>
    <n v="1"/>
    <n v="1"/>
    <m/>
    <m/>
    <m/>
    <m/>
  </r>
  <r>
    <x v="6"/>
    <d v="1994-06-25T00:00:00"/>
    <m/>
    <n v="77"/>
    <n v="1"/>
    <s v="T"/>
    <s v="Town Park"/>
    <n v="1"/>
    <s v="London Saints"/>
    <n v="147"/>
    <n v="6"/>
    <n v="48.3333333333333"/>
    <n v="66"/>
    <n v="9"/>
    <n v="39"/>
    <n v="213"/>
    <n v="15"/>
    <n v="87.3333333333333"/>
    <s v="Drawn"/>
    <n v="1"/>
    <m/>
    <n v="1"/>
    <m/>
    <m/>
    <m/>
  </r>
  <r>
    <x v="6"/>
    <d v="1994-07-03T00:00:00"/>
    <m/>
    <n v="78"/>
    <n v="1"/>
    <n v="40"/>
    <s v="Victoria RG"/>
    <n v="1"/>
    <s v="West XI"/>
    <n v="181"/>
    <n v="9"/>
    <n v="40"/>
    <n v="170"/>
    <n v="10"/>
    <n v="39.5"/>
    <n v="351"/>
    <n v="19"/>
    <n v="79.5"/>
    <s v="Won 11 runs"/>
    <n v="1"/>
    <n v="1"/>
    <m/>
    <m/>
    <m/>
    <m/>
  </r>
  <r>
    <x v="6"/>
    <d v="1994-07-10T00:00:00"/>
    <m/>
    <n v="79"/>
    <n v="1"/>
    <s v="T"/>
    <s v="Victoria RG"/>
    <n v="1"/>
    <s v="Urban Associates"/>
    <n v="150"/>
    <n v="5"/>
    <n v="38"/>
    <n v="152"/>
    <n v="7"/>
    <n v="30.1666666666666"/>
    <n v="302"/>
    <n v="12"/>
    <n v="68.1666666666666"/>
    <s v="Lost 3 wickets"/>
    <n v="1"/>
    <m/>
    <m/>
    <m/>
    <m/>
    <n v="1"/>
  </r>
  <r>
    <x v="6"/>
    <d v="1994-07-24T00:00:00"/>
    <m/>
    <n v="80"/>
    <n v="1"/>
    <n v="35"/>
    <s v="Victoria RG"/>
    <n v="1"/>
    <s v="New Barbarian Weasels"/>
    <n v="124"/>
    <n v="10"/>
    <n v="33"/>
    <n v="125"/>
    <n v="4"/>
    <n v="20.3333333333333"/>
    <n v="249"/>
    <n v="14"/>
    <n v="53.3333333333333"/>
    <s v="Lost 6 wickets"/>
    <n v="1"/>
    <m/>
    <m/>
    <m/>
    <m/>
    <n v="1"/>
  </r>
  <r>
    <x v="6"/>
    <d v="1994-07-31T00:00:00"/>
    <m/>
    <n v="81"/>
    <n v="1"/>
    <s v="T"/>
    <s v="Victoria RG"/>
    <n v="1"/>
    <s v="London Owls"/>
    <n v="256"/>
    <n v="5"/>
    <n v="39"/>
    <n v="116"/>
    <n v="10"/>
    <n v="23.8333333333333"/>
    <n v="372"/>
    <n v="15"/>
    <n v="62.8333333333333"/>
    <s v="Won 140 runs"/>
    <n v="1"/>
    <n v="1"/>
    <m/>
    <m/>
    <m/>
    <m/>
  </r>
  <r>
    <x v="6"/>
    <d v="1994-08-07T00:00:00"/>
    <m/>
    <n v="82"/>
    <n v="1"/>
    <n v="40"/>
    <s v="Overton Road"/>
    <n v="2"/>
    <s v="12 Angry Men"/>
    <n v="147"/>
    <n v="6"/>
    <n v="28.6666666666666"/>
    <n v="146"/>
    <n v="10"/>
    <n v="36.6666666666666"/>
    <n v="293"/>
    <n v="16"/>
    <n v="65.333333333333201"/>
    <s v="Won 4 wickets"/>
    <n v="1"/>
    <n v="1"/>
    <m/>
    <m/>
    <m/>
    <m/>
  </r>
  <r>
    <x v="6"/>
    <d v="1994-08-14T00:00:00"/>
    <m/>
    <n v="83"/>
    <n v="1"/>
    <n v="40"/>
    <s v="Victoria RG"/>
    <n v="1"/>
    <s v="London Saints"/>
    <n v="88"/>
    <n v="10"/>
    <n v="29.8333333333333"/>
    <n v="90"/>
    <n v="6"/>
    <n v="29.6666666666666"/>
    <n v="178"/>
    <n v="16"/>
    <n v="59.499999999999901"/>
    <s v="Lost 4 wickets"/>
    <n v="1"/>
    <m/>
    <m/>
    <m/>
    <m/>
    <n v="1"/>
  </r>
  <r>
    <x v="6"/>
    <d v="1994-08-21T00:00:00"/>
    <m/>
    <n v="84"/>
    <n v="1"/>
    <s v="T"/>
    <s v="Victoria RG"/>
    <n v="1"/>
    <s v="Enterprise"/>
    <n v="179"/>
    <n v="10"/>
    <n v="39.5"/>
    <n v="137"/>
    <n v="11"/>
    <n v="30.8333333333333"/>
    <n v="316"/>
    <n v="21"/>
    <n v="70.3333333333333"/>
    <s v="Won 42 runs"/>
    <n v="1"/>
    <n v="1"/>
    <m/>
    <m/>
    <m/>
    <m/>
  </r>
  <r>
    <x v="6"/>
    <d v="1994-08-28T00:00:00"/>
    <m/>
    <n v="85"/>
    <n v="1"/>
    <n v="20"/>
    <s v="King’s College"/>
    <n v="1"/>
    <s v="Urban Associates"/>
    <n v="140"/>
    <n v="4"/>
    <n v="20"/>
    <n v="126"/>
    <n v="4"/>
    <n v="20"/>
    <n v="266"/>
    <n v="8"/>
    <n v="40"/>
    <s v="Won 14 runs"/>
    <n v="1"/>
    <n v="1"/>
    <m/>
    <m/>
    <m/>
    <m/>
  </r>
  <r>
    <x v="6"/>
    <d v="1994-08-28T00:00:00"/>
    <m/>
    <n v="86"/>
    <n v="1"/>
    <n v="20"/>
    <s v="King’s College"/>
    <n v="2"/>
    <s v="New Barbarian Weasels"/>
    <n v="111"/>
    <n v="10"/>
    <n v="19.6666666666666"/>
    <n v="115"/>
    <n v="9"/>
    <n v="20"/>
    <n v="226"/>
    <n v="19"/>
    <n v="39.6666666666666"/>
    <s v="Lost 4 runs"/>
    <n v="1"/>
    <m/>
    <m/>
    <m/>
    <m/>
    <n v="1"/>
  </r>
  <r>
    <x v="6"/>
    <d v="1994-09-04T00:00:00"/>
    <m/>
    <n v="87"/>
    <n v="1"/>
    <s v="T"/>
    <s v="Victoria RG"/>
    <n v="1"/>
    <s v="Rotherham SC"/>
    <n v="213"/>
    <n v="7"/>
    <n v="36.5"/>
    <n v="139"/>
    <n v="8"/>
    <n v="28.8333333333333"/>
    <n v="352"/>
    <n v="15"/>
    <n v="65.3333333333333"/>
    <s v="Won 74 runs"/>
    <n v="1"/>
    <n v="1"/>
    <m/>
    <m/>
    <m/>
    <m/>
  </r>
  <r>
    <x v="6"/>
    <d v="1994-09-18T00:00:00"/>
    <m/>
    <n v="88"/>
    <n v="1"/>
    <n v="35"/>
    <s v="Wimbledon Park"/>
    <n v="2"/>
    <s v="West XI"/>
    <n v="57"/>
    <n v="4"/>
    <n v="14.5"/>
    <n v="56"/>
    <n v="9"/>
    <n v="27.5"/>
    <n v="113"/>
    <n v="13"/>
    <n v="42"/>
    <s v="Won 5 wickets"/>
    <n v="1"/>
    <n v="1"/>
    <m/>
    <m/>
    <m/>
    <m/>
  </r>
  <r>
    <x v="7"/>
    <d v="1995-04-23T00:00:00"/>
    <m/>
    <n v="89"/>
    <n v="1"/>
    <n v="35"/>
    <s v="Victoria RG"/>
    <n v="1"/>
    <s v="Lager Louts"/>
    <n v="199"/>
    <n v="9"/>
    <n v="34"/>
    <n v="133"/>
    <n v="9"/>
    <n v="32"/>
    <n v="332"/>
    <n v="18"/>
    <n v="66"/>
    <s v="Won 66 runs"/>
    <n v="1"/>
    <n v="1"/>
    <m/>
    <m/>
    <m/>
    <m/>
  </r>
  <r>
    <x v="7"/>
    <d v="1995-04-30T00:00:00"/>
    <m/>
    <n v="90"/>
    <n v="1"/>
    <s v="T"/>
    <s v="Victoria RG"/>
    <n v="2"/>
    <s v="Urban Associates"/>
    <n v="113"/>
    <n v="9"/>
    <n v="34.5"/>
    <n v="112"/>
    <n v="10"/>
    <n v="35"/>
    <n v="225"/>
    <n v="19"/>
    <n v="69.5"/>
    <s v="Won 1 wicket"/>
    <n v="1"/>
    <n v="1"/>
    <m/>
    <m/>
    <m/>
    <m/>
  </r>
  <r>
    <x v="7"/>
    <d v="1995-05-07T00:00:00"/>
    <m/>
    <n v="91"/>
    <n v="1"/>
    <n v="35"/>
    <s v="Battersea Park"/>
    <n v="2"/>
    <s v="Rotherham SC"/>
    <n v="141"/>
    <n v="10"/>
    <n v="27"/>
    <n v="242"/>
    <n v="5"/>
    <n v="35"/>
    <n v="383"/>
    <n v="15"/>
    <n v="62"/>
    <s v="Lost 101 runs"/>
    <n v="1"/>
    <m/>
    <m/>
    <m/>
    <m/>
    <n v="1"/>
  </r>
  <r>
    <x v="7"/>
    <d v="1995-05-14T00:00:00"/>
    <m/>
    <n v="92"/>
    <n v="1"/>
    <s v="T"/>
    <s v="Victoria RG"/>
    <n v="1"/>
    <s v="Enterprise"/>
    <n v="250"/>
    <n v="6"/>
    <n v="35"/>
    <n v="47"/>
    <n v="8"/>
    <n v="11.8333333333333"/>
    <n v="297"/>
    <n v="14"/>
    <n v="46.8333333333333"/>
    <s v="Won 203 runs"/>
    <n v="1"/>
    <n v="1"/>
    <m/>
    <m/>
    <m/>
    <m/>
  </r>
  <r>
    <x v="7"/>
    <d v="1995-05-21T00:00:00"/>
    <m/>
    <n v="93"/>
    <n v="1"/>
    <n v="35"/>
    <s v="Victoria RG"/>
    <n v="2"/>
    <s v="West XI"/>
    <n v="160"/>
    <n v="10"/>
    <n v="34.8333333333333"/>
    <n v="171"/>
    <n v="7"/>
    <n v="35"/>
    <n v="331"/>
    <n v="17"/>
    <n v="69.8333333333333"/>
    <s v="Lost 11 runs"/>
    <n v="1"/>
    <m/>
    <m/>
    <m/>
    <m/>
    <n v="1"/>
  </r>
  <r>
    <x v="7"/>
    <d v="1995-05-28T00:00:00"/>
    <m/>
    <n v="94"/>
    <n v="1"/>
    <s v="T"/>
    <s v="British Gas"/>
    <n v="1"/>
    <s v="12 Angry Men"/>
    <n v="142"/>
    <n v="7"/>
    <n v="37"/>
    <n v="143"/>
    <n v="5"/>
    <n v="30.1666666666666"/>
    <n v="285"/>
    <n v="12"/>
    <n v="67.1666666666666"/>
    <s v="Lost 5 wickets"/>
    <n v="1"/>
    <m/>
    <m/>
    <m/>
    <m/>
    <n v="1"/>
  </r>
  <r>
    <x v="7"/>
    <d v="1995-06-11T00:00:00"/>
    <m/>
    <n v="95"/>
    <n v="1"/>
    <n v="35"/>
    <s v="Victoria RG"/>
    <n v="1"/>
    <s v="FC Chad"/>
    <n v="45"/>
    <n v="3"/>
    <n v="15"/>
    <n v="0"/>
    <n v="0"/>
    <m/>
    <n v="45"/>
    <n v="3"/>
    <n v="15"/>
    <s v="Abandoned"/>
    <n v="1"/>
    <m/>
    <m/>
    <n v="1"/>
    <m/>
    <m/>
  </r>
  <r>
    <x v="7"/>
    <d v="1995-06-17T00:00:00"/>
    <m/>
    <n v="96"/>
    <n v="1"/>
    <n v="40"/>
    <s v="King’s College"/>
    <n v="1"/>
    <s v="New Barbarian Weasels"/>
    <n v="214"/>
    <n v="8"/>
    <n v="40"/>
    <n v="126"/>
    <n v="9"/>
    <n v="32"/>
    <n v="340"/>
    <n v="17"/>
    <n v="72"/>
    <s v="Won 88 runs"/>
    <n v="1"/>
    <n v="1"/>
    <m/>
    <m/>
    <m/>
    <m/>
  </r>
  <r>
    <x v="7"/>
    <d v="1995-06-25T00:00:00"/>
    <m/>
    <n v="97"/>
    <n v="1"/>
    <s v="T"/>
    <s v="Battersea Park"/>
    <n v="1"/>
    <s v="London Saints"/>
    <n v="159"/>
    <n v="10"/>
    <n v="36"/>
    <n v="72"/>
    <n v="9"/>
    <n v="32.5"/>
    <n v="231"/>
    <n v="19"/>
    <n v="68.5"/>
    <s v="Won 87 runs"/>
    <n v="1"/>
    <n v="1"/>
    <m/>
    <m/>
    <m/>
    <m/>
  </r>
  <r>
    <x v="7"/>
    <d v="1995-07-02T00:00:00"/>
    <m/>
    <n v="98"/>
    <n v="1"/>
    <n v="40"/>
    <s v="Victoria RG"/>
    <n v="1"/>
    <s v="Virgin Casuals"/>
    <n v="164"/>
    <n v="10"/>
    <n v="39.5"/>
    <n v="92"/>
    <n v="9"/>
    <n v="24"/>
    <n v="256"/>
    <n v="19"/>
    <n v="63.5"/>
    <s v="Won 72 runs"/>
    <n v="1"/>
    <n v="1"/>
    <m/>
    <m/>
    <m/>
    <m/>
  </r>
  <r>
    <x v="7"/>
    <d v="1995-07-09T00:00:00"/>
    <m/>
    <n v="99"/>
    <n v="1"/>
    <s v="T"/>
    <s v="Battersea Park"/>
    <n v="1"/>
    <s v="London Owls"/>
    <n v="179"/>
    <n v="9"/>
    <n v="25.8333333333333"/>
    <n v="104"/>
    <n v="10"/>
    <n v="35.1666666666666"/>
    <n v="283"/>
    <n v="19"/>
    <n v="60.999999999999901"/>
    <s v="Won 75 runs"/>
    <n v="1"/>
    <n v="1"/>
    <m/>
    <m/>
    <m/>
    <m/>
  </r>
  <r>
    <x v="7"/>
    <d v="1995-07-23T00:00:00"/>
    <m/>
    <n v="100"/>
    <n v="1"/>
    <n v="35"/>
    <s v="Boston Manor Park"/>
    <n v="2"/>
    <s v="West XI"/>
    <n v="155"/>
    <n v="5"/>
    <n v="30.8333333333333"/>
    <n v="154"/>
    <n v="3"/>
    <n v="35"/>
    <n v="309"/>
    <n v="8"/>
    <n v="65.8333333333333"/>
    <s v="Won 5 wickets"/>
    <n v="1"/>
    <n v="1"/>
    <m/>
    <m/>
    <m/>
    <m/>
  </r>
  <r>
    <x v="7"/>
    <d v="1995-07-30T00:00:00"/>
    <m/>
    <n v="101"/>
    <n v="1"/>
    <s v="T"/>
    <s v="Alexandra RG"/>
    <n v="2"/>
    <s v="New Barbarian Weasels"/>
    <n v="98"/>
    <n v="8"/>
    <n v="29.6666666666666"/>
    <n v="94"/>
    <n v="10"/>
    <n v="33.5"/>
    <n v="192"/>
    <n v="18"/>
    <n v="63.1666666666666"/>
    <s v="Won 2 wickets"/>
    <n v="1"/>
    <n v="1"/>
    <m/>
    <m/>
    <m/>
    <m/>
  </r>
  <r>
    <x v="7"/>
    <d v="1995-08-13T00:00:00"/>
    <m/>
    <n v="102"/>
    <n v="1"/>
    <s v="T"/>
    <s v="Wimbledon Park"/>
    <n v="2"/>
    <s v="Urban Associates"/>
    <n v="131"/>
    <n v="10"/>
    <n v="34.3333333333333"/>
    <n v="183"/>
    <n v="9"/>
    <n v="38.5"/>
    <n v="314"/>
    <n v="19"/>
    <n v="72.8333333333333"/>
    <s v="Lost 52 runs"/>
    <n v="1"/>
    <m/>
    <m/>
    <m/>
    <m/>
    <n v="1"/>
  </r>
  <r>
    <x v="7"/>
    <d v="1995-08-20T00:00:00"/>
    <m/>
    <n v="103"/>
    <n v="1"/>
    <n v="35"/>
    <s v="Alexandra RG"/>
    <n v="2"/>
    <s v="London Saints"/>
    <n v="148"/>
    <n v="8"/>
    <n v="33.1666666666666"/>
    <n v="145"/>
    <n v="9"/>
    <n v="35"/>
    <n v="293"/>
    <n v="17"/>
    <n v="68.1666666666666"/>
    <s v="Won 1 wicket"/>
    <n v="1"/>
    <n v="1"/>
    <m/>
    <m/>
    <m/>
    <m/>
  </r>
  <r>
    <x v="7"/>
    <d v="1995-08-27T00:00:00"/>
    <m/>
    <n v="104"/>
    <n v="1"/>
    <n v="20"/>
    <s v="King’s College"/>
    <n v="1"/>
    <s v="FC Chad"/>
    <n v="151"/>
    <n v="8"/>
    <n v="20"/>
    <n v="81"/>
    <n v="7"/>
    <n v="20"/>
    <n v="232"/>
    <n v="15"/>
    <n v="40"/>
    <s v="Won 70 runs"/>
    <n v="1"/>
    <n v="1"/>
    <m/>
    <m/>
    <m/>
    <m/>
  </r>
  <r>
    <x v="7"/>
    <d v="1995-08-27T00:00:00"/>
    <m/>
    <n v="105"/>
    <n v="1"/>
    <n v="20"/>
    <s v="King’s College"/>
    <n v="2"/>
    <s v="New Barbarian Weasels"/>
    <n v="138"/>
    <n v="7"/>
    <n v="20"/>
    <n v="159"/>
    <n v="3"/>
    <n v="20"/>
    <n v="297"/>
    <n v="10"/>
    <n v="40"/>
    <s v="Lost 21 runs"/>
    <n v="1"/>
    <m/>
    <m/>
    <m/>
    <m/>
    <n v="1"/>
  </r>
  <r>
    <x v="7"/>
    <d v="1995-09-03T00:00:00"/>
    <m/>
    <n v="106"/>
    <n v="1"/>
    <n v="35"/>
    <s v="Beverley Park"/>
    <n v="1"/>
    <s v="London Owls"/>
    <n v="122"/>
    <n v="11"/>
    <n v="30.6666666666666"/>
    <n v="118"/>
    <n v="11"/>
    <n v="34.8333333333333"/>
    <n v="240"/>
    <n v="22"/>
    <n v="65.499999999999901"/>
    <s v="Won 4 runs"/>
    <n v="1"/>
    <n v="1"/>
    <m/>
    <m/>
    <m/>
    <m/>
  </r>
  <r>
    <x v="7"/>
    <d v="1995-09-17T00:00:00"/>
    <m/>
    <n v="107"/>
    <n v="1"/>
    <n v="35"/>
    <s v="Wimbledon Park"/>
    <n v="1"/>
    <s v="West XI"/>
    <n v="173"/>
    <n v="10"/>
    <n v="33.3333333333333"/>
    <n v="94"/>
    <n v="10"/>
    <n v="28.6666666666666"/>
    <n v="267"/>
    <n v="20"/>
    <n v="61.999999999999901"/>
    <s v="Won 79 runs"/>
    <n v="1"/>
    <n v="1"/>
    <m/>
    <m/>
    <m/>
    <m/>
  </r>
  <r>
    <x v="8"/>
    <d v="1996-04-21T00:00:00"/>
    <m/>
    <n v="108"/>
    <n v="1"/>
    <n v="35"/>
    <s v="Alexandra RG"/>
    <n v="1"/>
    <s v="Lager Louts"/>
    <n v="106"/>
    <n v="10"/>
    <n v="32"/>
    <n v="71"/>
    <n v="10"/>
    <n v="25"/>
    <n v="177"/>
    <n v="20"/>
    <n v="57"/>
    <s v="Won 35 runs"/>
    <n v="1"/>
    <n v="1"/>
    <m/>
    <m/>
    <m/>
    <m/>
  </r>
  <r>
    <x v="8"/>
    <d v="1996-05-05T00:00:00"/>
    <m/>
    <n v="109"/>
    <n v="1"/>
    <s v="T"/>
    <s v="Victoria RG"/>
    <n v="2"/>
    <s v="Enterprise"/>
    <n v="95"/>
    <n v="5"/>
    <n v="26"/>
    <n v="91"/>
    <n v="10"/>
    <n v="32"/>
    <n v="186"/>
    <n v="15"/>
    <n v="58"/>
    <s v="Won 5 wickets"/>
    <n v="1"/>
    <n v="1"/>
    <m/>
    <m/>
    <m/>
    <m/>
  </r>
  <r>
    <x v="8"/>
    <d v="1996-05-12T00:00:00"/>
    <m/>
    <n v="110"/>
    <n v="1"/>
    <s v="T"/>
    <s v="Beverley Park"/>
    <n v="2"/>
    <s v="Urban Associates"/>
    <n v="100"/>
    <n v="7"/>
    <n v="31"/>
    <n v="97"/>
    <n v="10"/>
    <n v="34"/>
    <n v="197"/>
    <n v="17"/>
    <n v="65"/>
    <s v="Won 3 wickets"/>
    <n v="1"/>
    <n v="1"/>
    <m/>
    <m/>
    <m/>
    <m/>
  </r>
  <r>
    <x v="8"/>
    <d v="1996-05-19T00:00:00"/>
    <m/>
    <n v="111"/>
    <n v="1"/>
    <n v="35"/>
    <s v="Beverley Park"/>
    <n v="2"/>
    <s v="West XI"/>
    <n v="117"/>
    <n v="4"/>
    <n v="32.3333333333333"/>
    <n v="114"/>
    <n v="10"/>
    <n v="31.8333333333333"/>
    <n v="231"/>
    <n v="14"/>
    <n v="64.1666666666666"/>
    <s v="Won 6 wickets"/>
    <n v="1"/>
    <n v="1"/>
    <m/>
    <m/>
    <m/>
    <m/>
  </r>
  <r>
    <x v="8"/>
    <d v="1996-05-26T00:00:00"/>
    <m/>
    <n v="112"/>
    <n v="1"/>
    <s v="T"/>
    <s v="British Gas"/>
    <n v="2"/>
    <s v="12 Angry Men"/>
    <n v="144"/>
    <n v="10"/>
    <n v="33.5"/>
    <n v="159"/>
    <n v="8"/>
    <n v="38.8333333333333"/>
    <n v="303"/>
    <n v="18"/>
    <n v="72.3333333333333"/>
    <s v="Lost 15 runs"/>
    <n v="1"/>
    <m/>
    <m/>
    <m/>
    <m/>
    <n v="1"/>
  </r>
  <r>
    <x v="8"/>
    <d v="1996-06-02T00:00:00"/>
    <m/>
    <n v="113"/>
    <n v="1"/>
    <s v="T"/>
    <s v="KGF Tolworth"/>
    <n v="2"/>
    <s v="Wandham"/>
    <n v="104"/>
    <n v="3"/>
    <n v="24.6666666666666"/>
    <n v="102"/>
    <n v="9"/>
    <n v="30.3333333333333"/>
    <n v="206"/>
    <n v="12"/>
    <n v="54.999999999999901"/>
    <s v="Won 7 wickets"/>
    <n v="1"/>
    <n v="1"/>
    <m/>
    <m/>
    <m/>
    <m/>
  </r>
  <r>
    <x v="8"/>
    <d v="1996-06-09T00:00:00"/>
    <m/>
    <n v="114"/>
    <n v="1"/>
    <s v="T"/>
    <s v="Alexandra RG"/>
    <n v="1"/>
    <s v="FC Chad"/>
    <n v="194"/>
    <n v="9"/>
    <n v="34.5"/>
    <n v="173"/>
    <n v="9"/>
    <n v="48.3333333333333"/>
    <n v="367"/>
    <n v="18"/>
    <n v="82.8333333333333"/>
    <s v="Won 21 runs"/>
    <n v="1"/>
    <n v="1"/>
    <m/>
    <m/>
    <m/>
    <m/>
  </r>
  <r>
    <x v="8"/>
    <d v="1996-06-30T00:00:00"/>
    <m/>
    <n v="115"/>
    <n v="1"/>
    <n v="40"/>
    <s v="KGF Tolworth"/>
    <n v="2"/>
    <s v="Virgin Casuals"/>
    <n v="170"/>
    <n v="9"/>
    <n v="40"/>
    <n v="169"/>
    <n v="7"/>
    <n v="40"/>
    <n v="339"/>
    <n v="16"/>
    <n v="80"/>
    <s v="Won 1 wicket"/>
    <n v="1"/>
    <n v="1"/>
    <m/>
    <m/>
    <m/>
    <m/>
  </r>
  <r>
    <x v="8"/>
    <d v="1996-07-07T00:00:00"/>
    <m/>
    <n v="116"/>
    <n v="1"/>
    <s v="T"/>
    <s v="Fire Brigade"/>
    <n v="1"/>
    <s v="Wandham"/>
    <n v="98"/>
    <n v="8"/>
    <n v="33.3333333333333"/>
    <n v="102"/>
    <n v="5"/>
    <n v="34"/>
    <n v="200"/>
    <n v="13"/>
    <n v="67.3333333333333"/>
    <s v="Lost 5 wickets"/>
    <n v="1"/>
    <m/>
    <m/>
    <m/>
    <m/>
    <n v="1"/>
  </r>
  <r>
    <x v="8"/>
    <d v="1996-07-13T00:00:00"/>
    <m/>
    <n v="117"/>
    <n v="1"/>
    <s v="T"/>
    <s v="Town Park"/>
    <n v="1"/>
    <s v="London Saints"/>
    <n v="159"/>
    <n v="10"/>
    <n v="37.3333333333333"/>
    <n v="155"/>
    <n v="10"/>
    <n v="38.3333333333333"/>
    <n v="314"/>
    <n v="20"/>
    <n v="75.6666666666666"/>
    <s v="Won 4 runs"/>
    <n v="1"/>
    <n v="1"/>
    <m/>
    <m/>
    <m/>
    <m/>
  </r>
  <r>
    <x v="8"/>
    <d v="1996-07-21T00:00:00"/>
    <m/>
    <n v="118"/>
    <n v="1"/>
    <n v="35"/>
    <s v="Boston Manor Park"/>
    <n v="1"/>
    <s v="West XI"/>
    <n v="156"/>
    <n v="10"/>
    <n v="35"/>
    <n v="159"/>
    <n v="5"/>
    <n v="32.6666666666666"/>
    <n v="315"/>
    <n v="15"/>
    <n v="67.6666666666666"/>
    <s v="Lost 5 wickets"/>
    <n v="1"/>
    <m/>
    <m/>
    <m/>
    <m/>
    <n v="1"/>
  </r>
  <r>
    <x v="8"/>
    <d v="1996-07-28T00:00:00"/>
    <m/>
    <n v="119"/>
    <n v="1"/>
    <s v="T"/>
    <s v="Beverley Park"/>
    <n v="1"/>
    <s v="New Barbarian Weasels"/>
    <n v="72"/>
    <n v="9"/>
    <n v="29.1666666666666"/>
    <n v="73"/>
    <n v="3"/>
    <n v="21.6666666666666"/>
    <n v="145"/>
    <n v="12"/>
    <n v="50.833333333333201"/>
    <s v="Lost 7 wickets"/>
    <n v="1"/>
    <m/>
    <m/>
    <m/>
    <m/>
    <n v="1"/>
  </r>
  <r>
    <x v="8"/>
    <d v="1996-08-03T00:00:00"/>
    <m/>
    <n v="120"/>
    <n v="1"/>
    <s v="T"/>
    <s v="Arnos Park"/>
    <n v="1"/>
    <s v="Sunderland SC"/>
    <n v="90"/>
    <n v="10"/>
    <n v="28.1666666666666"/>
    <n v="89"/>
    <n v="9"/>
    <n v="36.8333333333333"/>
    <n v="179"/>
    <n v="19"/>
    <n v="64.999999999999901"/>
    <s v="Won 1 run"/>
    <n v="1"/>
    <n v="1"/>
    <m/>
    <m/>
    <m/>
    <m/>
  </r>
  <r>
    <x v="8"/>
    <d v="1996-08-04T00:00:00"/>
    <m/>
    <n v="121"/>
    <n v="1"/>
    <s v="T"/>
    <s v="Beverley Park"/>
    <n v="2"/>
    <s v="East Harrow Cheetahs"/>
    <n v="164"/>
    <n v="10"/>
    <n v="33.8333333333333"/>
    <n v="225"/>
    <n v="9"/>
    <n v="32.8333333333333"/>
    <n v="389"/>
    <n v="19"/>
    <n v="66.6666666666666"/>
    <s v="Lost 61 runs"/>
    <n v="1"/>
    <m/>
    <m/>
    <m/>
    <m/>
    <n v="1"/>
  </r>
  <r>
    <x v="8"/>
    <d v="1996-08-11T00:00:00"/>
    <m/>
    <n v="122"/>
    <n v="1"/>
    <n v="40"/>
    <s v="Nursery Road RG"/>
    <n v="1"/>
    <s v="Urban Associates"/>
    <n v="161"/>
    <n v="10"/>
    <n v="39.8333333333333"/>
    <n v="164"/>
    <n v="9"/>
    <n v="40"/>
    <n v="325"/>
    <n v="19"/>
    <n v="79.8333333333333"/>
    <s v="Lost 1 wicket"/>
    <n v="1"/>
    <m/>
    <m/>
    <m/>
    <m/>
    <n v="1"/>
  </r>
  <r>
    <x v="8"/>
    <d v="1996-08-17T00:00:00"/>
    <m/>
    <n v="123"/>
    <n v="1"/>
    <n v="35"/>
    <s v="Beverley Park"/>
    <n v="1"/>
    <s v="London Saints"/>
    <n v="201"/>
    <n v="10"/>
    <n v="35"/>
    <n v="183"/>
    <n v="8"/>
    <n v="35"/>
    <n v="384"/>
    <n v="18"/>
    <n v="70"/>
    <s v="Won 18 runs"/>
    <n v="1"/>
    <n v="1"/>
    <m/>
    <m/>
    <m/>
    <m/>
  </r>
  <r>
    <x v="8"/>
    <d v="1996-08-25T00:00:00"/>
    <m/>
    <n v="124"/>
    <n v="1"/>
    <n v="20"/>
    <s v="King’s College"/>
    <n v="2"/>
    <s v="FC Chad"/>
    <n v="49"/>
    <n v="7"/>
    <n v="13.8333333333333"/>
    <n v="48"/>
    <n v="10"/>
    <n v="18.6666666666666"/>
    <n v="97"/>
    <n v="17"/>
    <n v="32.499999999999901"/>
    <s v="Won 3 wickets"/>
    <n v="1"/>
    <n v="1"/>
    <m/>
    <m/>
    <m/>
    <m/>
  </r>
  <r>
    <x v="8"/>
    <d v="1996-08-25T00:00:00"/>
    <m/>
    <n v="125"/>
    <n v="1"/>
    <n v="20"/>
    <s v="King’s College"/>
    <n v="2"/>
    <s v="New Barbarian Weasels"/>
    <n v="100"/>
    <n v="5"/>
    <n v="18.6666666666666"/>
    <n v="99"/>
    <n v="9"/>
    <n v="20"/>
    <n v="199"/>
    <n v="14"/>
    <n v="38.6666666666666"/>
    <s v="Won 5 wickets"/>
    <n v="1"/>
    <n v="1"/>
    <m/>
    <m/>
    <m/>
    <m/>
  </r>
  <r>
    <x v="8"/>
    <d v="1996-09-01T00:00:00"/>
    <m/>
    <n v="126"/>
    <n v="1"/>
    <n v="35"/>
    <s v="Beverley Park"/>
    <n v="2"/>
    <s v="Rotherham SC"/>
    <n v="107"/>
    <n v="9"/>
    <n v="24.8333333333333"/>
    <n v="106"/>
    <n v="10"/>
    <n v="31.3333333333333"/>
    <n v="213"/>
    <n v="19"/>
    <n v="56.1666666666666"/>
    <s v="Won 1 wicket"/>
    <n v="1"/>
    <n v="1"/>
    <m/>
    <m/>
    <m/>
    <m/>
  </r>
  <r>
    <x v="9"/>
    <d v="1997-04-27T00:00:00"/>
    <m/>
    <n v="127"/>
    <n v="1"/>
    <n v="35"/>
    <s v="Victoria RG"/>
    <n v="1"/>
    <s v="Lager Louts"/>
    <n v="195"/>
    <n v="8"/>
    <n v="35"/>
    <n v="51"/>
    <n v="10"/>
    <n v="15.8333333333333"/>
    <n v="246"/>
    <n v="18"/>
    <n v="50.8333333333333"/>
    <s v="Won 144 runs"/>
    <n v="1"/>
    <n v="1"/>
    <m/>
    <m/>
    <m/>
    <m/>
  </r>
  <r>
    <x v="9"/>
    <d v="1997-05-05T00:00:00"/>
    <m/>
    <n v="128"/>
    <n v="1"/>
    <n v="35"/>
    <s v="Ealing Central SG"/>
    <n v="1"/>
    <s v="West XI"/>
    <n v="120"/>
    <n v="10"/>
    <n v="31.1666666666666"/>
    <n v="123"/>
    <n v="5"/>
    <n v="33.1666666666666"/>
    <n v="243"/>
    <n v="15"/>
    <n v="64.333333333333201"/>
    <s v="Lost 3 wickets"/>
    <n v="1"/>
    <m/>
    <m/>
    <m/>
    <m/>
    <n v="1"/>
  </r>
  <r>
    <x v="9"/>
    <d v="1997-05-11T00:00:00"/>
    <m/>
    <n v="129"/>
    <n v="1"/>
    <s v="T"/>
    <s v="Victoria RG"/>
    <n v="1"/>
    <s v="Urban Associates"/>
    <n v="92"/>
    <n v="9"/>
    <n v="34"/>
    <n v="93"/>
    <n v="7"/>
    <n v="31.6666666666666"/>
    <n v="185"/>
    <n v="16"/>
    <n v="65.6666666666666"/>
    <s v="Lost 3 wickets"/>
    <n v="1"/>
    <m/>
    <m/>
    <m/>
    <m/>
    <n v="1"/>
  </r>
  <r>
    <x v="9"/>
    <d v="1997-05-18T00:00:00"/>
    <m/>
    <n v="130"/>
    <n v="1"/>
    <n v="40"/>
    <s v="Victoria RG"/>
    <n v="1"/>
    <s v="West XI"/>
    <n v="152"/>
    <n v="9"/>
    <n v="40"/>
    <n v="111"/>
    <n v="10"/>
    <n v="35.3333333333333"/>
    <n v="263"/>
    <n v="19"/>
    <n v="75.3333333333333"/>
    <s v="Won 41 runs"/>
    <n v="1"/>
    <n v="1"/>
    <m/>
    <m/>
    <m/>
    <m/>
  </r>
  <r>
    <x v="9"/>
    <d v="1997-05-25T00:00:00"/>
    <m/>
    <n v="131"/>
    <n v="1"/>
    <s v="T"/>
    <s v="British Gas"/>
    <n v="1"/>
    <s v="12 Angry Men"/>
    <n v="130"/>
    <n v="10"/>
    <n v="36.3333333333333"/>
    <n v="81"/>
    <n v="10"/>
    <n v="27.8333333333333"/>
    <n v="211"/>
    <n v="20"/>
    <n v="64.1666666666666"/>
    <s v="Won 49 runs"/>
    <n v="1"/>
    <n v="1"/>
    <m/>
    <m/>
    <m/>
    <m/>
  </r>
  <r>
    <x v="9"/>
    <d v="1997-06-01T00:00:00"/>
    <m/>
    <n v="132"/>
    <n v="1"/>
    <s v="T"/>
    <s v="Victoria RG"/>
    <n v="2"/>
    <s v="Wandham"/>
    <n v="95"/>
    <n v="6"/>
    <n v="28.1666666666666"/>
    <n v="94"/>
    <n v="9"/>
    <n v="27.1666666666666"/>
    <n v="189"/>
    <n v="15"/>
    <n v="55.333333333333201"/>
    <s v="Won 4 wickets"/>
    <n v="1"/>
    <n v="1"/>
    <m/>
    <m/>
    <m/>
    <m/>
  </r>
  <r>
    <x v="9"/>
    <d v="1997-06-07T00:00:00"/>
    <m/>
    <n v="133"/>
    <n v="1"/>
    <n v="35"/>
    <s v="Town Park"/>
    <n v="2"/>
    <s v="London Saints"/>
    <n v="50"/>
    <n v="3"/>
    <n v="15.3333333333333"/>
    <n v="49"/>
    <n v="10"/>
    <n v="22.1666666666666"/>
    <n v="99"/>
    <n v="13"/>
    <n v="37.499999999999901"/>
    <s v="Won 7 wickets"/>
    <n v="1"/>
    <n v="1"/>
    <m/>
    <m/>
    <m/>
    <m/>
  </r>
  <r>
    <x v="9"/>
    <d v="1997-06-14T00:00:00"/>
    <m/>
    <n v="134"/>
    <n v="1"/>
    <s v="T"/>
    <s v="King’s College"/>
    <n v="1"/>
    <s v="New Barbarian Weasels"/>
    <n v="185"/>
    <n v="6"/>
    <n v="40"/>
    <n v="186"/>
    <n v="5"/>
    <n v="31.3333333333333"/>
    <n v="371"/>
    <n v="11"/>
    <n v="71.3333333333333"/>
    <s v="Lost 5 wickets"/>
    <n v="1"/>
    <m/>
    <m/>
    <m/>
    <m/>
    <n v="1"/>
  </r>
  <r>
    <x v="9"/>
    <d v="1997-07-05T00:00:00"/>
    <m/>
    <n v="135"/>
    <n v="1"/>
    <s v="T"/>
    <s v="Arnos Park"/>
    <n v="2"/>
    <s v="Sunderland SC"/>
    <n v="58"/>
    <n v="10"/>
    <n v="19.8333333333333"/>
    <n v="119"/>
    <n v="9"/>
    <n v="38.3333333333333"/>
    <n v="177"/>
    <n v="19"/>
    <n v="58.1666666666666"/>
    <s v="Lost 61 runs"/>
    <n v="1"/>
    <m/>
    <m/>
    <m/>
    <m/>
    <n v="1"/>
  </r>
  <r>
    <x v="9"/>
    <d v="1997-07-13T00:00:00"/>
    <m/>
    <n v="136"/>
    <n v="1"/>
    <s v="T"/>
    <s v="Long Ditton RG"/>
    <n v="1"/>
    <s v="Enterprise"/>
    <n v="208"/>
    <n v="8"/>
    <n v="31.6666666666666"/>
    <n v="37"/>
    <n v="10"/>
    <n v="17"/>
    <n v="245"/>
    <n v="18"/>
    <n v="48.6666666666666"/>
    <s v="Won 171 runs"/>
    <n v="1"/>
    <n v="1"/>
    <m/>
    <m/>
    <m/>
    <m/>
  </r>
  <r>
    <x v="9"/>
    <d v="1997-07-20T00:00:00"/>
    <m/>
    <n v="137"/>
    <n v="1"/>
    <n v="40"/>
    <s v="Boston Manor Park"/>
    <n v="1"/>
    <s v="West XI"/>
    <n v="209"/>
    <n v="7"/>
    <n v="40"/>
    <n v="137"/>
    <n v="10"/>
    <n v="35.1666666666666"/>
    <n v="346"/>
    <n v="17"/>
    <n v="75.1666666666666"/>
    <s v="Won 72 runs"/>
    <n v="1"/>
    <n v="1"/>
    <m/>
    <m/>
    <m/>
    <m/>
  </r>
  <r>
    <x v="9"/>
    <d v="1997-07-27T00:00:00"/>
    <m/>
    <n v="138"/>
    <n v="1"/>
    <n v="40"/>
    <s v="Victoria RG"/>
    <n v="1"/>
    <s v="New Barbarian Weasels"/>
    <n v="130"/>
    <n v="10"/>
    <n v="39.6666666666666"/>
    <n v="122"/>
    <n v="10"/>
    <n v="29"/>
    <n v="252"/>
    <n v="20"/>
    <n v="68.6666666666666"/>
    <s v="Won 8 runs"/>
    <n v="1"/>
    <n v="1"/>
    <m/>
    <m/>
    <m/>
    <m/>
  </r>
  <r>
    <x v="9"/>
    <d v="1997-08-03T00:00:00"/>
    <m/>
    <n v="139"/>
    <n v="1"/>
    <n v="40"/>
    <s v="Victoria RG"/>
    <n v="1"/>
    <s v="Virgin Casuals"/>
    <n v="122"/>
    <n v="10"/>
    <n v="39.1666666666666"/>
    <n v="123"/>
    <n v="8"/>
    <n v="38.3333333333333"/>
    <n v="245"/>
    <n v="18"/>
    <n v="77.499999999999901"/>
    <s v="Lost 2 wickets"/>
    <n v="1"/>
    <m/>
    <m/>
    <m/>
    <m/>
    <n v="1"/>
  </r>
  <r>
    <x v="9"/>
    <d v="1997-08-10T00:00:00"/>
    <m/>
    <n v="140"/>
    <n v="1"/>
    <n v="40"/>
    <s v="Nursery Road RG"/>
    <n v="2"/>
    <s v="Urban Associates"/>
    <n v="120"/>
    <n v="10"/>
    <n v="35.8333333333333"/>
    <n v="135"/>
    <n v="9"/>
    <n v="37.6666666666666"/>
    <n v="255"/>
    <n v="19"/>
    <n v="73.499999999999901"/>
    <s v="Lost 15 runs"/>
    <n v="1"/>
    <m/>
    <m/>
    <m/>
    <m/>
    <n v="1"/>
  </r>
  <r>
    <x v="9"/>
    <d v="1997-08-17T00:00:00"/>
    <m/>
    <n v="141"/>
    <n v="1"/>
    <n v="40"/>
    <s v="Alexandra RG"/>
    <n v="2"/>
    <s v="London Saints"/>
    <n v="88"/>
    <n v="7"/>
    <n v="28.6666666666666"/>
    <n v="84"/>
    <n v="11"/>
    <n v="34.6666666666666"/>
    <n v="172"/>
    <n v="18"/>
    <n v="63.333333333333201"/>
    <s v="Won 4 wickets"/>
    <n v="1"/>
    <n v="1"/>
    <m/>
    <m/>
    <m/>
    <m/>
  </r>
  <r>
    <x v="9"/>
    <d v="1997-08-24T00:00:00"/>
    <m/>
    <n v="142"/>
    <n v="1"/>
    <n v="20"/>
    <s v="King’s College"/>
    <n v="2"/>
    <s v="FC Chad"/>
    <n v="52"/>
    <n v="2"/>
    <n v="11.5"/>
    <n v="51"/>
    <n v="10"/>
    <n v="13.5"/>
    <n v="103"/>
    <n v="12"/>
    <n v="25"/>
    <s v="Won 8 wickets"/>
    <n v="1"/>
    <n v="1"/>
    <m/>
    <m/>
    <m/>
    <m/>
  </r>
  <r>
    <x v="9"/>
    <d v="1997-08-24T00:00:00"/>
    <m/>
    <n v="143"/>
    <n v="1"/>
    <n v="20"/>
    <s v="King’s College"/>
    <n v="2"/>
    <s v="New Barbarian Weasels"/>
    <n v="72"/>
    <n v="9"/>
    <n v="20"/>
    <n v="143"/>
    <n v="4"/>
    <n v="20"/>
    <n v="215"/>
    <n v="13"/>
    <n v="40"/>
    <s v="Lost 71 runs"/>
    <n v="1"/>
    <m/>
    <m/>
    <m/>
    <m/>
    <n v="1"/>
  </r>
  <r>
    <x v="9"/>
    <d v="1997-08-31T00:00:00"/>
    <m/>
    <n v="144"/>
    <n v="1"/>
    <s v="T"/>
    <s v="Victoria RG"/>
    <n v="1"/>
    <s v="Enterprise"/>
    <n v="193"/>
    <n v="10"/>
    <n v="39.5"/>
    <n v="83"/>
    <n v="10"/>
    <n v="22.8333333333333"/>
    <n v="276"/>
    <n v="20"/>
    <n v="62.3333333333333"/>
    <s v="Won 110 runs"/>
    <n v="1"/>
    <n v="1"/>
    <m/>
    <m/>
    <m/>
    <m/>
  </r>
  <r>
    <x v="9"/>
    <d v="1997-09-07T00:00:00"/>
    <m/>
    <n v="145"/>
    <n v="1"/>
    <s v="T"/>
    <s v="Victoria RG"/>
    <n v="1"/>
    <s v="FC Chad"/>
    <n v="192"/>
    <n v="10"/>
    <n v="39.6666666666666"/>
    <n v="64"/>
    <n v="10"/>
    <n v="20.1666666666666"/>
    <n v="256"/>
    <n v="20"/>
    <n v="59.833333333333201"/>
    <s v="Won 128 runs"/>
    <n v="1"/>
    <n v="1"/>
    <m/>
    <m/>
    <m/>
    <m/>
  </r>
  <r>
    <x v="10"/>
    <d v="1998-05-10T00:00:00"/>
    <m/>
    <n v="146"/>
    <n v="1"/>
    <n v="40"/>
    <s v="Victoria RG"/>
    <n v="2"/>
    <s v="Urban Associates"/>
    <n v="90"/>
    <n v="10"/>
    <n v="29"/>
    <n v="206"/>
    <n v="6"/>
    <n v="40"/>
    <n v="296"/>
    <n v="16"/>
    <n v="69"/>
    <s v="Lost 116 runs"/>
    <n v="1"/>
    <m/>
    <m/>
    <m/>
    <m/>
    <n v="1"/>
  </r>
  <r>
    <x v="10"/>
    <d v="1998-05-17T00:00:00"/>
    <m/>
    <n v="147"/>
    <n v="1"/>
    <n v="35"/>
    <s v="Victoria RG"/>
    <n v="1"/>
    <s v="West XI"/>
    <n v="142"/>
    <n v="10"/>
    <n v="34.8333333333333"/>
    <n v="146"/>
    <n v="7"/>
    <n v="31.3"/>
    <n v="288"/>
    <n v="17"/>
    <n v="66.133333333333297"/>
    <s v="Lost 4 wickets"/>
    <n v="1"/>
    <m/>
    <m/>
    <m/>
    <m/>
    <n v="1"/>
  </r>
  <r>
    <x v="10"/>
    <d v="1998-05-24T00:00:00"/>
    <m/>
    <n v="148"/>
    <n v="1"/>
    <n v="35"/>
    <s v="British Gas"/>
    <n v="2"/>
    <s v="12 Angry Men"/>
    <n v="101"/>
    <n v="11"/>
    <n v="31.3333333333333"/>
    <n v="140"/>
    <n v="9"/>
    <n v="35"/>
    <n v="241"/>
    <n v="20"/>
    <n v="66.3333333333333"/>
    <s v="Lost 39 runs"/>
    <n v="1"/>
    <m/>
    <m/>
    <m/>
    <m/>
    <n v="1"/>
  </r>
  <r>
    <x v="10"/>
    <d v="1998-05-31T00:00:00"/>
    <m/>
    <n v="149"/>
    <n v="1"/>
    <s v="T"/>
    <s v="Victoria RG"/>
    <n v="1"/>
    <s v="Wandham"/>
    <n v="107"/>
    <n v="10"/>
    <n v="27.1666666666666"/>
    <n v="108"/>
    <n v="3"/>
    <n v="27.1666666666666"/>
    <n v="215"/>
    <n v="13"/>
    <n v="54.333333333333201"/>
    <s v="Lost 7 wickets"/>
    <n v="1"/>
    <m/>
    <m/>
    <m/>
    <m/>
    <n v="1"/>
  </r>
  <r>
    <x v="10"/>
    <d v="1998-06-07T00:00:00"/>
    <m/>
    <n v="150"/>
    <n v="1"/>
    <n v="35"/>
    <s v="KGF Tolworth"/>
    <n v="1"/>
    <s v="FC Chad"/>
    <n v="175"/>
    <n v="9"/>
    <n v="35"/>
    <n v="79"/>
    <n v="9"/>
    <n v="24.6666666666666"/>
    <n v="254"/>
    <n v="18"/>
    <n v="59.6666666666666"/>
    <s v="Won 96 runs"/>
    <n v="1"/>
    <n v="1"/>
    <m/>
    <m/>
    <m/>
    <m/>
  </r>
  <r>
    <x v="10"/>
    <d v="1998-06-20T00:00:00"/>
    <m/>
    <n v="151"/>
    <n v="1"/>
    <s v="T"/>
    <s v="Town Park"/>
    <n v="1"/>
    <s v="London Saints"/>
    <n v="198"/>
    <n v="7"/>
    <n v="41"/>
    <n v="101"/>
    <n v="10"/>
    <n v="32.8333333333333"/>
    <n v="299"/>
    <n v="17"/>
    <n v="73.8333333333333"/>
    <s v="Won 97 runs"/>
    <n v="1"/>
    <n v="1"/>
    <m/>
    <m/>
    <m/>
    <m/>
  </r>
  <r>
    <x v="10"/>
    <d v="1998-07-05T00:00:00"/>
    <m/>
    <n v="152"/>
    <n v="1"/>
    <s v="T"/>
    <s v="Victoria RG"/>
    <n v="1"/>
    <s v="Sunderland SC"/>
    <n v="106"/>
    <n v="10"/>
    <n v="41.8333333333333"/>
    <n v="81"/>
    <n v="10"/>
    <n v="31.5"/>
    <n v="187"/>
    <n v="20"/>
    <n v="73.3333333333333"/>
    <s v="Won 25 runs"/>
    <n v="1"/>
    <n v="1"/>
    <m/>
    <m/>
    <m/>
    <m/>
  </r>
  <r>
    <x v="10"/>
    <d v="1998-07-11T00:00:00"/>
    <m/>
    <n v="153"/>
    <n v="1"/>
    <n v="35"/>
    <s v="Long Ditton RG"/>
    <n v="1"/>
    <s v="Enterprise"/>
    <n v="150"/>
    <n v="5"/>
    <n v="26"/>
    <n v="29"/>
    <n v="2"/>
    <n v="11"/>
    <n v="179"/>
    <n v="7"/>
    <n v="37"/>
    <s v="Abandoned"/>
    <n v="1"/>
    <m/>
    <m/>
    <n v="1"/>
    <m/>
    <m/>
  </r>
  <r>
    <x v="10"/>
    <d v="1998-07-19T00:00:00"/>
    <m/>
    <n v="154"/>
    <n v="1"/>
    <n v="40"/>
    <s v="Boston Manor Park"/>
    <n v="1"/>
    <s v="West XI"/>
    <n v="123"/>
    <n v="10"/>
    <n v="31.5"/>
    <n v="125"/>
    <n v="4"/>
    <n v="23.1666666666666"/>
    <n v="248"/>
    <n v="14"/>
    <n v="54.6666666666666"/>
    <s v="Lost 6 wickets"/>
    <n v="1"/>
    <m/>
    <m/>
    <m/>
    <m/>
    <n v="1"/>
  </r>
  <r>
    <x v="10"/>
    <d v="1998-07-26T00:00:00"/>
    <m/>
    <n v="155"/>
    <n v="1"/>
    <s v="T"/>
    <s v="Victoria RG"/>
    <n v="2"/>
    <s v="New Barbarian Weasels"/>
    <n v="67"/>
    <n v="8"/>
    <n v="44"/>
    <n v="227"/>
    <n v="10"/>
    <n v="44.5"/>
    <n v="294"/>
    <n v="18"/>
    <n v="88.5"/>
    <s v="Drawn"/>
    <n v="1"/>
    <m/>
    <n v="1"/>
    <m/>
    <m/>
    <m/>
  </r>
  <r>
    <x v="10"/>
    <d v="1998-08-01T00:00:00"/>
    <m/>
    <n v="156"/>
    <n v="1"/>
    <n v="35"/>
    <s v="Town Park"/>
    <n v="1"/>
    <s v="Sunderland SC"/>
    <n v="16"/>
    <n v="1"/>
    <n v="7"/>
    <n v="0"/>
    <n v="0"/>
    <m/>
    <n v="16"/>
    <n v="1"/>
    <n v="7"/>
    <s v="Abandoned"/>
    <n v="1"/>
    <m/>
    <m/>
    <n v="1"/>
    <m/>
    <m/>
  </r>
  <r>
    <x v="10"/>
    <d v="1998-08-02T00:00:00"/>
    <m/>
    <n v="157"/>
    <n v="1"/>
    <n v="35"/>
    <s v="KGF Tolworth"/>
    <n v="1"/>
    <s v="Enterprise"/>
    <n v="173"/>
    <n v="6"/>
    <n v="35"/>
    <n v="87"/>
    <n v="10"/>
    <n v="21.1666666666666"/>
    <n v="260"/>
    <n v="16"/>
    <n v="56.1666666666666"/>
    <s v="Won 86 runs"/>
    <n v="1"/>
    <n v="1"/>
    <m/>
    <m/>
    <m/>
    <m/>
  </r>
  <r>
    <x v="10"/>
    <d v="1998-08-09T00:00:00"/>
    <m/>
    <n v="158"/>
    <n v="1"/>
    <n v="35"/>
    <s v="Victoria RG"/>
    <n v="1"/>
    <s v="Virgin Casuals"/>
    <n v="159"/>
    <n v="9"/>
    <n v="35"/>
    <n v="160"/>
    <n v="1"/>
    <n v="31.8333333333333"/>
    <n v="319"/>
    <n v="10"/>
    <n v="66.8333333333333"/>
    <s v="Lost 9 wickets"/>
    <n v="1"/>
    <m/>
    <m/>
    <m/>
    <m/>
    <n v="1"/>
  </r>
  <r>
    <x v="10"/>
    <d v="1998-08-16T00:00:00"/>
    <m/>
    <n v="159"/>
    <n v="1"/>
    <n v="25"/>
    <s v="Victoria RG"/>
    <n v="1"/>
    <s v="FC Chad"/>
    <n v="166"/>
    <n v="7"/>
    <n v="25"/>
    <n v="149"/>
    <n v="9"/>
    <n v="20.5"/>
    <n v="315"/>
    <n v="16"/>
    <n v="45.5"/>
    <s v="Won 17 runs"/>
    <n v="1"/>
    <n v="1"/>
    <m/>
    <m/>
    <m/>
    <m/>
  </r>
  <r>
    <x v="10"/>
    <d v="1998-08-23T00:00:00"/>
    <m/>
    <n v="160"/>
    <n v="1"/>
    <n v="35"/>
    <s v="Victoria RG"/>
    <n v="1"/>
    <s v="British Gas"/>
    <n v="57"/>
    <n v="3"/>
    <n v="8"/>
    <n v="0"/>
    <n v="0"/>
    <m/>
    <n v="57"/>
    <n v="3"/>
    <n v="8"/>
    <s v="Abandoned"/>
    <n v="1"/>
    <m/>
    <m/>
    <n v="1"/>
    <m/>
    <m/>
  </r>
  <r>
    <x v="10"/>
    <d v="1998-08-30T00:00:00"/>
    <m/>
    <n v="161"/>
    <n v="1"/>
    <n v="20"/>
    <s v="King’s College"/>
    <n v="1"/>
    <s v="FC Chad"/>
    <n v="146"/>
    <n v="7"/>
    <n v="20"/>
    <n v="120"/>
    <n v="5"/>
    <n v="20"/>
    <n v="266"/>
    <n v="12"/>
    <n v="40"/>
    <s v="Won 26 runs"/>
    <n v="1"/>
    <n v="1"/>
    <m/>
    <m/>
    <m/>
    <m/>
  </r>
  <r>
    <x v="10"/>
    <d v="1998-08-30T00:00:00"/>
    <m/>
    <n v="162"/>
    <n v="1"/>
    <n v="20"/>
    <s v="King’s College"/>
    <n v="1"/>
    <s v="New Barbarian Weasels"/>
    <n v="76"/>
    <n v="9"/>
    <n v="20"/>
    <n v="79"/>
    <n v="2"/>
    <n v="17.1666666666666"/>
    <n v="155"/>
    <n v="11"/>
    <n v="37.1666666666666"/>
    <s v="Lost 8 wickets"/>
    <n v="1"/>
    <m/>
    <m/>
    <m/>
    <m/>
    <n v="1"/>
  </r>
  <r>
    <x v="10"/>
    <d v="1998-09-06T00:00:00"/>
    <m/>
    <n v="163"/>
    <n v="1"/>
    <n v="30"/>
    <s v="Victoria RG"/>
    <n v="2"/>
    <s v="Old Gents"/>
    <n v="141"/>
    <n v="5"/>
    <n v="27.6666666666666"/>
    <n v="135"/>
    <n v="9"/>
    <n v="28.8333333333333"/>
    <n v="276"/>
    <n v="14"/>
    <n v="56.499999999999901"/>
    <s v="Won 3 wickets"/>
    <n v="1"/>
    <n v="1"/>
    <m/>
    <m/>
    <m/>
    <m/>
  </r>
  <r>
    <x v="11"/>
    <d v="1999-04-25T00:00:00"/>
    <m/>
    <n v="164"/>
    <n v="1"/>
    <n v="40"/>
    <s v="Honor Oak"/>
    <n v="1"/>
    <s v="Exiles"/>
    <n v="100"/>
    <n v="10"/>
    <n v="39.3333333333333"/>
    <n v="104"/>
    <n v="4"/>
    <n v="20.3333333333333"/>
    <n v="204"/>
    <n v="14"/>
    <n v="59.6666666666666"/>
    <s v="Lost 6 wickets"/>
    <n v="1"/>
    <m/>
    <m/>
    <m/>
    <m/>
    <n v="1"/>
  </r>
  <r>
    <x v="11"/>
    <d v="1999-05-02T00:00:00"/>
    <m/>
    <n v="165"/>
    <n v="1"/>
    <n v="40"/>
    <s v="Victoria RG"/>
    <n v="2"/>
    <s v="Urban Associates"/>
    <n v="112"/>
    <n v="10"/>
    <n v="33.5"/>
    <n v="186"/>
    <n v="7"/>
    <n v="40"/>
    <n v="298"/>
    <n v="17"/>
    <n v="73.5"/>
    <s v="Lost 74 runs"/>
    <n v="1"/>
    <m/>
    <m/>
    <m/>
    <m/>
    <n v="1"/>
  </r>
  <r>
    <x v="11"/>
    <d v="1999-05-09T00:00:00"/>
    <m/>
    <n v="166"/>
    <n v="1"/>
    <s v="T"/>
    <s v="Fire Brigade"/>
    <n v="1"/>
    <s v="Wandham"/>
    <n v="152"/>
    <n v="10"/>
    <n v="34.8333333333333"/>
    <n v="153"/>
    <n v="5"/>
    <n v="35.5"/>
    <n v="305"/>
    <n v="15"/>
    <n v="70.3333333333333"/>
    <s v="Lost 5 wickets"/>
    <n v="1"/>
    <m/>
    <m/>
    <m/>
    <m/>
    <n v="1"/>
  </r>
  <r>
    <x v="11"/>
    <d v="1999-05-16T00:00:00"/>
    <m/>
    <n v="167"/>
    <n v="1"/>
    <s v="T"/>
    <s v="Albert Road RG"/>
    <n v="2"/>
    <s v="12 Angry Men"/>
    <n v="112"/>
    <n v="4"/>
    <n v="25.8333333333333"/>
    <n v="108"/>
    <n v="10"/>
    <n v="34"/>
    <n v="220"/>
    <n v="14"/>
    <n v="59.8333333333333"/>
    <s v="Won 6 wickets"/>
    <n v="1"/>
    <n v="1"/>
    <m/>
    <m/>
    <m/>
    <m/>
  </r>
  <r>
    <x v="11"/>
    <d v="1999-05-23T00:00:00"/>
    <m/>
    <n v="168"/>
    <n v="1"/>
    <n v="40"/>
    <s v="Victoria RG"/>
    <n v="1"/>
    <s v="FC Chad"/>
    <n v="211"/>
    <n v="9"/>
    <n v="37"/>
    <n v="145"/>
    <n v="9"/>
    <n v="36"/>
    <n v="356"/>
    <n v="18"/>
    <n v="73"/>
    <s v="Won 66 runs"/>
    <n v="1"/>
    <n v="1"/>
    <m/>
    <m/>
    <m/>
    <m/>
  </r>
  <r>
    <x v="11"/>
    <d v="1999-05-30T00:00:00"/>
    <m/>
    <n v="169"/>
    <n v="1"/>
    <n v="30"/>
    <s v="Victoria RG"/>
    <n v="1"/>
    <s v="Wandham"/>
    <n v="173"/>
    <n v="7"/>
    <n v="30"/>
    <n v="96"/>
    <n v="8"/>
    <n v="28.166666666600001"/>
    <n v="269"/>
    <n v="15"/>
    <n v="58.166666666600001"/>
    <s v="Won 77 runs"/>
    <n v="1"/>
    <n v="1"/>
    <m/>
    <m/>
    <m/>
    <m/>
  </r>
  <r>
    <x v="11"/>
    <d v="1999-06-06T00:00:00"/>
    <m/>
    <n v="170"/>
    <n v="1"/>
    <n v="35"/>
    <s v="Victoria RG"/>
    <n v="2"/>
    <s v="West XI"/>
    <n v="103"/>
    <n v="6"/>
    <n v="28.33333333333"/>
    <n v="101"/>
    <n v="7"/>
    <n v="35"/>
    <n v="204"/>
    <n v="13"/>
    <n v="63.333333333330003"/>
    <s v="Won 4 wickets"/>
    <n v="1"/>
    <n v="1"/>
    <m/>
    <m/>
    <m/>
    <m/>
  </r>
  <r>
    <x v="11"/>
    <d v="1999-06-12T00:00:00"/>
    <m/>
    <n v="171"/>
    <n v="1"/>
    <s v="T"/>
    <s v="CSSC Eltham"/>
    <n v="1"/>
    <s v="New Barbarian Weasels"/>
    <n v="151"/>
    <n v="10"/>
    <n v="43.6666666666666"/>
    <n v="37"/>
    <n v="1"/>
    <n v="17.1666666666666"/>
    <n v="188"/>
    <n v="11"/>
    <n v="60.833333333333201"/>
    <s v="Abandoned"/>
    <n v="1"/>
    <m/>
    <m/>
    <n v="1"/>
    <m/>
    <m/>
  </r>
  <r>
    <x v="11"/>
    <d v="1999-06-19T00:00:00"/>
    <m/>
    <n v="172"/>
    <n v="1"/>
    <s v="T"/>
    <s v="Town Park"/>
    <n v="2"/>
    <s v="London Saints"/>
    <n v="91"/>
    <n v="10"/>
    <n v="26"/>
    <n v="154"/>
    <n v="8"/>
    <n v="38"/>
    <n v="245"/>
    <n v="18"/>
    <n v="64"/>
    <s v="Lost 63 runs"/>
    <n v="1"/>
    <m/>
    <m/>
    <m/>
    <m/>
    <n v="1"/>
  </r>
  <r>
    <x v="11"/>
    <d v="1999-06-20T00:00:00"/>
    <m/>
    <n v="173"/>
    <n v="1"/>
    <n v="35"/>
    <s v="KGF Tolworth"/>
    <n v="1"/>
    <s v="Enterprise"/>
    <n v="147"/>
    <n v="9"/>
    <n v="35"/>
    <n v="89"/>
    <n v="11"/>
    <n v="22.6666666666666"/>
    <n v="236"/>
    <n v="20"/>
    <n v="57.6666666666666"/>
    <s v="Won 58 runs"/>
    <n v="1"/>
    <n v="1"/>
    <m/>
    <m/>
    <m/>
    <m/>
  </r>
  <r>
    <x v="11"/>
    <d v="1999-06-27T00:00:00"/>
    <m/>
    <n v="174"/>
    <n v="1"/>
    <n v="35"/>
    <s v="Sutton Common RG"/>
    <n v="2"/>
    <s v="Robin Hood"/>
    <n v="109"/>
    <n v="10"/>
    <n v="30.1666666666666"/>
    <n v="174"/>
    <n v="3"/>
    <n v="35"/>
    <n v="283"/>
    <n v="13"/>
    <n v="65.1666666666666"/>
    <s v="Lost 65 runs"/>
    <n v="1"/>
    <m/>
    <m/>
    <m/>
    <m/>
    <n v="1"/>
  </r>
  <r>
    <x v="11"/>
    <d v="1999-07-04T00:00:00"/>
    <m/>
    <n v="175"/>
    <n v="1"/>
    <s v="T"/>
    <s v="Victoria RG"/>
    <n v="1"/>
    <s v="Sunderland SC"/>
    <n v="125"/>
    <n v="10"/>
    <n v="32.8333333333333"/>
    <n v="129"/>
    <n v="7"/>
    <n v="45.5"/>
    <n v="254"/>
    <n v="17"/>
    <n v="78.3333333333333"/>
    <s v="Lost 3 wickets"/>
    <n v="1"/>
    <m/>
    <m/>
    <m/>
    <m/>
    <n v="1"/>
  </r>
  <r>
    <x v="11"/>
    <d v="1999-07-11T00:00:00"/>
    <m/>
    <n v="176"/>
    <n v="1"/>
    <s v="T"/>
    <s v="Victoria RG"/>
    <n v="1"/>
    <s v="12 Angry Men"/>
    <n v="124"/>
    <n v="11"/>
    <n v="29.1666666666666"/>
    <n v="83"/>
    <n v="11"/>
    <n v="31"/>
    <n v="207"/>
    <n v="22"/>
    <n v="60.1666666666666"/>
    <s v="Won 41 runs"/>
    <n v="1"/>
    <n v="1"/>
    <m/>
    <m/>
    <m/>
    <m/>
  </r>
  <r>
    <x v="11"/>
    <d v="1999-07-18T00:00:00"/>
    <m/>
    <n v="177"/>
    <n v="1"/>
    <n v="35"/>
    <s v="Gunnersbury Park"/>
    <n v="1"/>
    <s v="West XI"/>
    <n v="166"/>
    <n v="10"/>
    <n v="34"/>
    <n v="150"/>
    <n v="7"/>
    <n v="35"/>
    <n v="316"/>
    <n v="17"/>
    <n v="69"/>
    <s v="Won 16 runs"/>
    <n v="1"/>
    <n v="1"/>
    <m/>
    <m/>
    <m/>
    <m/>
  </r>
  <r>
    <x v="11"/>
    <d v="1999-07-25T00:00:00"/>
    <m/>
    <n v="178"/>
    <n v="1"/>
    <s v="T"/>
    <s v="KGF Tolworth"/>
    <n v="2"/>
    <s v="New Barbarian Weasels"/>
    <n v="81"/>
    <n v="9"/>
    <n v="40"/>
    <n v="174"/>
    <n v="3"/>
    <n v="41"/>
    <n v="255"/>
    <n v="12"/>
    <n v="81"/>
    <s v="Drawn"/>
    <n v="1"/>
    <m/>
    <n v="1"/>
    <m/>
    <m/>
    <m/>
  </r>
  <r>
    <x v="11"/>
    <d v="1999-07-31T00:00:00"/>
    <m/>
    <n v="179"/>
    <n v="1"/>
    <n v="40"/>
    <s v="Town Park"/>
    <n v="1"/>
    <s v="Sunderland SC"/>
    <n v="188"/>
    <n v="9"/>
    <n v="40"/>
    <n v="184"/>
    <n v="9"/>
    <n v="40"/>
    <n v="372"/>
    <n v="18"/>
    <n v="80"/>
    <s v="Won 4 runs"/>
    <n v="1"/>
    <n v="1"/>
    <m/>
    <m/>
    <m/>
    <m/>
  </r>
  <r>
    <x v="11"/>
    <d v="1999-08-01T00:00:00"/>
    <m/>
    <n v="180"/>
    <n v="1"/>
    <n v="35"/>
    <s v="Victoria RG"/>
    <n v="2"/>
    <s v="Enterprise"/>
    <n v="132"/>
    <n v="7"/>
    <n v="35"/>
    <n v="135"/>
    <n v="10"/>
    <n v="26.3"/>
    <n v="267"/>
    <n v="17"/>
    <n v="61.3"/>
    <s v="Lost 3 runs"/>
    <n v="1"/>
    <m/>
    <m/>
    <m/>
    <m/>
    <n v="1"/>
  </r>
  <r>
    <x v="11"/>
    <d v="1999-08-15T00:00:00"/>
    <m/>
    <n v="181"/>
    <n v="1"/>
    <s v="T"/>
    <s v="Victoria RG"/>
    <n v="2"/>
    <s v="London Saints"/>
    <n v="174"/>
    <n v="9"/>
    <n v="38.5"/>
    <n v="209"/>
    <n v="4"/>
    <n v="37"/>
    <n v="383"/>
    <n v="13"/>
    <n v="75.5"/>
    <s v="Lost 35 runs"/>
    <n v="1"/>
    <m/>
    <m/>
    <m/>
    <m/>
    <n v="1"/>
  </r>
  <r>
    <x v="11"/>
    <d v="1999-08-29T00:00:00"/>
    <m/>
    <n v="182"/>
    <n v="1"/>
    <n v="20"/>
    <s v="King’s College"/>
    <n v="2"/>
    <s v="FC Chad"/>
    <n v="122"/>
    <n v="9"/>
    <n v="20"/>
    <n v="127"/>
    <n v="5"/>
    <n v="20"/>
    <n v="249"/>
    <n v="14"/>
    <n v="40"/>
    <s v="Lost 5 runs"/>
    <n v="1"/>
    <m/>
    <m/>
    <m/>
    <m/>
    <n v="1"/>
  </r>
  <r>
    <x v="11"/>
    <d v="1999-08-29T00:00:00"/>
    <m/>
    <n v="183"/>
    <n v="1"/>
    <n v="20"/>
    <s v="King’s College"/>
    <n v="1"/>
    <s v="New Barbarian Weasels"/>
    <n v="87"/>
    <n v="10"/>
    <n v="20"/>
    <n v="89"/>
    <n v="2"/>
    <n v="12.166666666666"/>
    <n v="176"/>
    <n v="12"/>
    <n v="32.166666666666003"/>
    <s v="Lost 8 wickets"/>
    <n v="1"/>
    <m/>
    <m/>
    <m/>
    <m/>
    <n v="1"/>
  </r>
  <r>
    <x v="11"/>
    <d v="1999-09-05T00:00:00"/>
    <m/>
    <n v="184"/>
    <n v="1"/>
    <s v="T"/>
    <s v="Victoria RG"/>
    <n v="2"/>
    <s v="Church Street Nomads"/>
    <n v="0"/>
    <n v="0"/>
    <n v="0"/>
    <n v="169"/>
    <n v="4"/>
    <n v="37"/>
    <n v="169"/>
    <n v="4"/>
    <n v="37"/>
    <s v="Abandoned"/>
    <n v="1"/>
    <m/>
    <m/>
    <n v="1"/>
    <m/>
    <m/>
  </r>
  <r>
    <x v="11"/>
    <d v="1999-09-12T00:00:00"/>
    <m/>
    <n v="185"/>
    <n v="1"/>
    <n v="35"/>
    <s v="Raynes Park PF"/>
    <n v="2"/>
    <s v="West XI"/>
    <n v="134"/>
    <n v="5"/>
    <n v="30.3333333333333"/>
    <n v="133"/>
    <n v="10"/>
    <n v="31.3333333333333"/>
    <n v="267"/>
    <n v="15"/>
    <n v="61.6666666666666"/>
    <s v="Won 5 wickets"/>
    <n v="1"/>
    <n v="1"/>
    <m/>
    <m/>
    <m/>
    <m/>
  </r>
  <r>
    <x v="12"/>
    <d v="2000-05-07T00:00:00"/>
    <m/>
    <n v="186"/>
    <n v="1"/>
    <s v="T"/>
    <s v="Paulin Ground"/>
    <n v="2"/>
    <s v="12 Angry Men"/>
    <n v="122"/>
    <n v="8"/>
    <n v="31.3333333333333"/>
    <n v="121"/>
    <n v="10"/>
    <n v="47.1666666666666"/>
    <n v="243"/>
    <n v="18"/>
    <n v="78.499999999999901"/>
    <s v="Won 2 wickets"/>
    <n v="1"/>
    <n v="1"/>
    <m/>
    <m/>
    <m/>
    <m/>
  </r>
  <r>
    <x v="12"/>
    <d v="2000-05-14T00:00:00"/>
    <m/>
    <n v="187"/>
    <n v="1"/>
    <s v="T"/>
    <s v="Fire Brigade"/>
    <n v="1"/>
    <s v="Wandham"/>
    <n v="185"/>
    <n v="9"/>
    <n v="44"/>
    <n v="80"/>
    <n v="7"/>
    <n v="36"/>
    <n v="265"/>
    <n v="16"/>
    <n v="80"/>
    <s v="Drawn"/>
    <n v="1"/>
    <m/>
    <n v="1"/>
    <m/>
    <m/>
    <m/>
  </r>
  <r>
    <x v="12"/>
    <d v="2000-05-21T00:00:00"/>
    <m/>
    <n v="188"/>
    <n v="1"/>
    <n v="35"/>
    <s v="Victoria RG"/>
    <n v="2"/>
    <s v="London Owls"/>
    <n v="101"/>
    <n v="3"/>
    <n v="20"/>
    <n v="98"/>
    <n v="10"/>
    <n v="29.8333333333333"/>
    <n v="199"/>
    <n v="13"/>
    <n v="49.8333333333333"/>
    <s v="Won 7 wickets"/>
    <n v="1"/>
    <n v="1"/>
    <m/>
    <m/>
    <m/>
    <m/>
  </r>
  <r>
    <x v="12"/>
    <d v="2000-06-04T00:00:00"/>
    <m/>
    <n v="189"/>
    <n v="1"/>
    <n v="40"/>
    <s v="Victoria RG"/>
    <n v="1"/>
    <s v="West XI"/>
    <n v="139"/>
    <n v="10"/>
    <n v="39.3333333333333"/>
    <n v="109"/>
    <n v="10"/>
    <n v="37.8333333333333"/>
    <n v="248"/>
    <n v="20"/>
    <n v="77.1666666666666"/>
    <s v="Won 30 runs"/>
    <n v="1"/>
    <n v="1"/>
    <m/>
    <m/>
    <m/>
    <m/>
  </r>
  <r>
    <x v="12"/>
    <d v="2000-06-10T00:00:00"/>
    <m/>
    <n v="190"/>
    <n v="1"/>
    <s v="T"/>
    <s v="Town Park"/>
    <n v="1"/>
    <s v="London Saints"/>
    <n v="184"/>
    <n v="4"/>
    <n v="42"/>
    <n v="113"/>
    <n v="10"/>
    <n v="41.1666666666666"/>
    <n v="297"/>
    <n v="14"/>
    <n v="83.1666666666666"/>
    <s v="Won 71 runs"/>
    <n v="1"/>
    <n v="1"/>
    <m/>
    <m/>
    <m/>
    <m/>
  </r>
  <r>
    <x v="12"/>
    <d v="2000-06-11T00:00:00"/>
    <m/>
    <n v="191"/>
    <n v="1"/>
    <n v="35"/>
    <s v="Victoria RG"/>
    <n v="2"/>
    <s v="Enterprise"/>
    <n v="141"/>
    <n v="9"/>
    <n v="30.1666666666666"/>
    <n v="160"/>
    <n v="9"/>
    <n v="34.3333333333333"/>
    <n v="301"/>
    <n v="18"/>
    <n v="64.499999999999901"/>
    <s v="Lost 19 runs"/>
    <n v="1"/>
    <m/>
    <m/>
    <m/>
    <m/>
    <n v="1"/>
  </r>
  <r>
    <x v="12"/>
    <d v="2000-06-18T00:00:00"/>
    <m/>
    <n v="192"/>
    <n v="1"/>
    <s v="T"/>
    <s v="King’s College"/>
    <n v="1"/>
    <s v="New Barbarian Weasels"/>
    <n v="192"/>
    <n v="7"/>
    <n v="46"/>
    <n v="72"/>
    <n v="9"/>
    <n v="29"/>
    <n v="264"/>
    <n v="16"/>
    <n v="75"/>
    <s v="Won 120 runs"/>
    <n v="1"/>
    <n v="1"/>
    <m/>
    <m/>
    <m/>
    <m/>
  </r>
  <r>
    <x v="12"/>
    <d v="2000-06-25T00:00:00"/>
    <m/>
    <n v="193"/>
    <n v="1"/>
    <n v="35"/>
    <s v="Victoria RG"/>
    <n v="1"/>
    <s v="London Canaries"/>
    <n v="174"/>
    <n v="3"/>
    <n v="35"/>
    <n v="109"/>
    <n v="10"/>
    <n v="34.3333333333333"/>
    <n v="283"/>
    <n v="13"/>
    <n v="69.3333333333333"/>
    <s v="Won 65 runs"/>
    <n v="1"/>
    <n v="1"/>
    <m/>
    <m/>
    <m/>
    <m/>
  </r>
  <r>
    <x v="12"/>
    <d v="2000-07-01T00:00:00"/>
    <m/>
    <n v="194"/>
    <n v="1"/>
    <n v="35"/>
    <s v="Beverley Park"/>
    <n v="1"/>
    <s v="Enterprise"/>
    <n v="181"/>
    <n v="7"/>
    <n v="35"/>
    <n v="105"/>
    <n v="9"/>
    <n v="25"/>
    <n v="286"/>
    <n v="16"/>
    <n v="60"/>
    <s v="Won 76 runs"/>
    <n v="1"/>
    <n v="1"/>
    <m/>
    <m/>
    <m/>
    <m/>
  </r>
  <r>
    <x v="12"/>
    <d v="2000-07-09T00:00:00"/>
    <m/>
    <n v="195"/>
    <n v="1"/>
    <n v="35"/>
    <s v="Victoria RG"/>
    <n v="2"/>
    <s v="Plums"/>
    <n v="0"/>
    <n v="0"/>
    <n v="0"/>
    <n v="96"/>
    <n v="6"/>
    <n v="25"/>
    <n v="96"/>
    <n v="6"/>
    <n v="25"/>
    <s v="Abandoned"/>
    <n v="1"/>
    <m/>
    <m/>
    <n v="1"/>
    <m/>
    <m/>
  </r>
  <r>
    <x v="12"/>
    <d v="2000-07-16T00:00:00"/>
    <m/>
    <n v="196"/>
    <n v="1"/>
    <n v="40"/>
    <s v="Victoria RG"/>
    <n v="1"/>
    <s v="New Barbarian Weasels"/>
    <n v="208"/>
    <n v="10"/>
    <n v="38.8333333333333"/>
    <n v="101"/>
    <n v="10"/>
    <n v="35.6666666666666"/>
    <n v="309"/>
    <n v="20"/>
    <n v="74.499999999999901"/>
    <s v="Won 107 runs"/>
    <n v="1"/>
    <n v="1"/>
    <m/>
    <m/>
    <m/>
    <m/>
  </r>
  <r>
    <x v="12"/>
    <d v="2000-07-23T00:00:00"/>
    <m/>
    <n v="197"/>
    <n v="1"/>
    <n v="40"/>
    <s v="Gunnersbury Park"/>
    <n v="2"/>
    <s v="West XI"/>
    <n v="97"/>
    <n v="5"/>
    <n v="27.1666666666666"/>
    <n v="96"/>
    <n v="10"/>
    <n v="38.6666666666666"/>
    <n v="193"/>
    <n v="15"/>
    <n v="65.833333333333201"/>
    <s v="Won 5 wickets"/>
    <n v="1"/>
    <n v="1"/>
    <m/>
    <m/>
    <m/>
    <m/>
  </r>
  <r>
    <x v="12"/>
    <d v="2000-08-06T00:00:00"/>
    <m/>
    <n v="198"/>
    <n v="1"/>
    <n v="40"/>
    <s v="Beverley Park"/>
    <n v="2"/>
    <s v="Sunderland SC"/>
    <n v="95"/>
    <n v="3"/>
    <n v="16.1666666666666"/>
    <n v="94"/>
    <n v="10"/>
    <n v="36.6666666666666"/>
    <n v="189"/>
    <n v="13"/>
    <n v="52.833333333333201"/>
    <s v="Won 7 wickets"/>
    <n v="1"/>
    <n v="1"/>
    <m/>
    <m/>
    <m/>
    <m/>
  </r>
  <r>
    <x v="12"/>
    <d v="2000-08-12T00:00:00"/>
    <m/>
    <n v="199"/>
    <n v="1"/>
    <n v="40"/>
    <s v="Kinver"/>
    <n v="1"/>
    <s v="Enville"/>
    <n v="190"/>
    <n v="8"/>
    <n v="40"/>
    <n v="151"/>
    <n v="11"/>
    <n v="39.6666666666666"/>
    <n v="341"/>
    <n v="19"/>
    <n v="79.6666666666666"/>
    <s v="Won 39 runs"/>
    <n v="1"/>
    <n v="1"/>
    <m/>
    <m/>
    <m/>
    <m/>
  </r>
  <r>
    <x v="12"/>
    <d v="2000-08-13T00:00:00"/>
    <m/>
    <n v="200"/>
    <n v="1"/>
    <n v="40"/>
    <s v="Enville"/>
    <n v="2"/>
    <s v="Bedouins"/>
    <n v="0"/>
    <n v="0"/>
    <n v="0"/>
    <n v="145"/>
    <n v="1"/>
    <n v="25"/>
    <n v="145"/>
    <n v="1"/>
    <n v="25"/>
    <s v="Abandoned"/>
    <n v="1"/>
    <m/>
    <m/>
    <n v="1"/>
    <m/>
    <m/>
  </r>
  <r>
    <x v="12"/>
    <d v="2000-08-20T00:00:00"/>
    <m/>
    <n v="201"/>
    <n v="1"/>
    <n v="35"/>
    <s v="Victoria RG"/>
    <n v="1"/>
    <s v="London Saints"/>
    <n v="142"/>
    <n v="8"/>
    <n v="32.3333333333333"/>
    <n v="145"/>
    <n v="8"/>
    <n v="34.1666666666666"/>
    <n v="287"/>
    <n v="16"/>
    <n v="66.499999999999901"/>
    <s v="Lost 2 wickets"/>
    <n v="1"/>
    <m/>
    <m/>
    <m/>
    <m/>
    <n v="1"/>
  </r>
  <r>
    <x v="12"/>
    <d v="2000-08-27T00:00:00"/>
    <m/>
    <n v="202"/>
    <n v="1"/>
    <n v="20"/>
    <s v="King’s College"/>
    <n v="1"/>
    <s v="New Barbarian Weasels"/>
    <n v="174"/>
    <n v="6"/>
    <n v="20"/>
    <n v="107"/>
    <n v="4"/>
    <n v="20"/>
    <n v="281"/>
    <n v="10"/>
    <n v="40"/>
    <s v="Won 67 runs"/>
    <n v="1"/>
    <n v="1"/>
    <m/>
    <m/>
    <m/>
    <m/>
  </r>
  <r>
    <x v="12"/>
    <d v="2000-08-27T00:00:00"/>
    <m/>
    <n v="203"/>
    <n v="1"/>
    <n v="20"/>
    <s v="King’s College"/>
    <n v="2"/>
    <s v="New Barbarian Weasels"/>
    <n v="68"/>
    <n v="4"/>
    <n v="13.8333333333333"/>
    <n v="67"/>
    <n v="7"/>
    <n v="20"/>
    <n v="135"/>
    <n v="11"/>
    <n v="33.8333333333333"/>
    <s v="Won 6 wickets"/>
    <n v="1"/>
    <n v="1"/>
    <m/>
    <m/>
    <m/>
    <m/>
  </r>
  <r>
    <x v="12"/>
    <d v="2000-09-03T00:00:00"/>
    <m/>
    <n v="204"/>
    <n v="1"/>
    <n v="40"/>
    <s v="Victoria RG"/>
    <n v="2"/>
    <s v="12 Angry Men"/>
    <n v="235"/>
    <n v="9"/>
    <n v="39.1666666666666"/>
    <n v="231"/>
    <n v="3"/>
    <n v="40"/>
    <n v="466"/>
    <n v="12"/>
    <n v="79.1666666666666"/>
    <s v="Won 1 wicket"/>
    <n v="1"/>
    <n v="1"/>
    <m/>
    <m/>
    <m/>
    <m/>
  </r>
  <r>
    <x v="12"/>
    <d v="2000-09-10T00:00:00"/>
    <m/>
    <n v="205"/>
    <n v="1"/>
    <n v="35"/>
    <s v="KGF Morden"/>
    <n v="2"/>
    <s v="West XI"/>
    <n v="162"/>
    <n v="8"/>
    <n v="35"/>
    <n v="178"/>
    <n v="7"/>
    <n v="35"/>
    <n v="340"/>
    <n v="15"/>
    <n v="70"/>
    <s v="Lost 16 runs"/>
    <n v="1"/>
    <m/>
    <m/>
    <m/>
    <m/>
    <n v="1"/>
  </r>
  <r>
    <x v="12"/>
    <d v="2000-09-17T00:00:00"/>
    <m/>
    <n v="206"/>
    <n v="1"/>
    <n v="40"/>
    <s v="Shepherd’s Bush"/>
    <n v="1"/>
    <s v="Virgin Casuals"/>
    <n v="213"/>
    <n v="10"/>
    <n v="39.8333333333333"/>
    <n v="146"/>
    <n v="10"/>
    <n v="36.3333333333333"/>
    <n v="359"/>
    <n v="20"/>
    <n v="76.1666666666666"/>
    <s v="Won 67 runs"/>
    <n v="1"/>
    <n v="1"/>
    <m/>
    <m/>
    <m/>
    <m/>
  </r>
  <r>
    <x v="13"/>
    <d v="2001-05-06T00:00:00"/>
    <m/>
    <n v="207"/>
    <n v="1"/>
    <n v="35"/>
    <s v="Victoria RG"/>
    <n v="1"/>
    <s v="London Rams"/>
    <n v="168"/>
    <n v="9"/>
    <n v="35"/>
    <n v="117"/>
    <n v="9"/>
    <n v="29.3333333333333"/>
    <n v="285"/>
    <n v="18"/>
    <n v="64.3333333333333"/>
    <s v="Won 51 runs"/>
    <n v="1"/>
    <n v="1"/>
    <m/>
    <m/>
    <m/>
    <m/>
  </r>
  <r>
    <x v="13"/>
    <d v="2001-05-20T00:00:00"/>
    <m/>
    <n v="208"/>
    <n v="1"/>
    <n v="35"/>
    <s v="Victoria RG"/>
    <n v="2"/>
    <s v="Urban Associates"/>
    <n v="127"/>
    <n v="5"/>
    <n v="32.3333333333333"/>
    <n v="123"/>
    <n v="10"/>
    <n v="35"/>
    <n v="250"/>
    <n v="15"/>
    <n v="67.3333333333333"/>
    <s v="Won 5 wickets"/>
    <n v="1"/>
    <n v="1"/>
    <m/>
    <m/>
    <m/>
    <m/>
  </r>
  <r>
    <x v="13"/>
    <d v="2001-05-26T00:00:00"/>
    <m/>
    <n v="209"/>
    <n v="1"/>
    <n v="35"/>
    <s v="Victoria RG"/>
    <n v="1"/>
    <s v="Sunderland SC"/>
    <n v="81"/>
    <n v="10"/>
    <n v="25.6666666666666"/>
    <n v="82"/>
    <n v="8"/>
    <n v="29.8333333333333"/>
    <n v="163"/>
    <n v="18"/>
    <n v="55.499999999999901"/>
    <s v="Lost 1 wicket"/>
    <n v="1"/>
    <m/>
    <m/>
    <m/>
    <m/>
    <n v="1"/>
  </r>
  <r>
    <x v="13"/>
    <d v="2001-06-03T00:00:00"/>
    <m/>
    <n v="210"/>
    <n v="1"/>
    <n v="35"/>
    <s v="Fairfield RG"/>
    <n v="2"/>
    <s v="West XI"/>
    <n v="142"/>
    <n v="10"/>
    <n v="34"/>
    <n v="152"/>
    <n v="10"/>
    <n v="34.8333333333333"/>
    <n v="294"/>
    <n v="20"/>
    <n v="68.8333333333333"/>
    <s v="Lost 10 runs"/>
    <n v="1"/>
    <m/>
    <m/>
    <m/>
    <m/>
    <n v="1"/>
  </r>
  <r>
    <x v="13"/>
    <d v="2001-06-09T00:00:00"/>
    <m/>
    <n v="211"/>
    <n v="1"/>
    <s v="T"/>
    <s v="Church Street RG"/>
    <n v="2"/>
    <s v="London Saints"/>
    <n v="62"/>
    <n v="9"/>
    <n v="35"/>
    <n v="164"/>
    <n v="6"/>
    <n v="38"/>
    <n v="226"/>
    <n v="15"/>
    <n v="73"/>
    <s v="Lost 102 runs"/>
    <n v="1"/>
    <m/>
    <m/>
    <m/>
    <m/>
    <n v="1"/>
  </r>
  <r>
    <x v="13"/>
    <d v="2001-06-10T00:00:00"/>
    <m/>
    <n v="212"/>
    <n v="1"/>
    <n v="35"/>
    <s v="Victoria RG"/>
    <n v="1"/>
    <s v="Enterprise"/>
    <n v="172"/>
    <n v="10"/>
    <n v="31.8333333333333"/>
    <n v="47"/>
    <n v="9"/>
    <n v="14.8333333333333"/>
    <n v="219"/>
    <n v="19"/>
    <n v="46.6666666666666"/>
    <s v="Won 125 runs"/>
    <n v="1"/>
    <n v="1"/>
    <m/>
    <m/>
    <m/>
    <m/>
  </r>
  <r>
    <x v="13"/>
    <d v="2001-06-23T00:00:00"/>
    <m/>
    <n v="213"/>
    <n v="1"/>
    <n v="35"/>
    <s v="Victoria RG"/>
    <n v="1"/>
    <s v="Sunderland SC"/>
    <n v="174"/>
    <n v="8"/>
    <n v="35"/>
    <n v="178"/>
    <n v="6"/>
    <n v="34.8333333333333"/>
    <n v="352"/>
    <n v="14"/>
    <n v="69.8333333333333"/>
    <s v="Lost 4 wickets"/>
    <n v="1"/>
    <m/>
    <m/>
    <m/>
    <m/>
    <n v="1"/>
  </r>
  <r>
    <x v="13"/>
    <d v="2001-06-24T00:00:00"/>
    <m/>
    <n v="214"/>
    <n v="1"/>
    <n v="35"/>
    <s v="Victoria RG"/>
    <n v="2"/>
    <s v="London Owls"/>
    <n v="157"/>
    <n v="6"/>
    <n v="28.1666666666666"/>
    <n v="156"/>
    <n v="10"/>
    <n v="31.3333333333333"/>
    <n v="313"/>
    <n v="16"/>
    <n v="59.499999999999901"/>
    <s v="Won 4 wickets"/>
    <n v="1"/>
    <n v="1"/>
    <m/>
    <m/>
    <m/>
    <m/>
  </r>
  <r>
    <x v="13"/>
    <d v="2001-07-01T00:00:00"/>
    <m/>
    <n v="215"/>
    <n v="1"/>
    <n v="35"/>
    <s v="Victoria RG"/>
    <n v="1"/>
    <s v="London Canaries"/>
    <n v="225"/>
    <n v="5"/>
    <n v="35"/>
    <n v="17"/>
    <n v="10"/>
    <n v="10.3333333333333"/>
    <n v="242"/>
    <n v="15"/>
    <n v="45.3333333333333"/>
    <s v="Won 208 runs"/>
    <n v="1"/>
    <n v="1"/>
    <m/>
    <m/>
    <m/>
    <m/>
  </r>
  <r>
    <x v="13"/>
    <d v="2001-07-08T00:00:00"/>
    <m/>
    <n v="216"/>
    <n v="1"/>
    <n v="35"/>
    <s v="Victoria RG"/>
    <n v="1"/>
    <s v="Enterprise"/>
    <n v="181"/>
    <n v="5"/>
    <n v="36"/>
    <n v="107"/>
    <n v="9"/>
    <n v="26.8333333333333"/>
    <n v="288"/>
    <n v="14"/>
    <n v="62.8333333333333"/>
    <s v="Won 74 runs"/>
    <n v="1"/>
    <n v="1"/>
    <m/>
    <m/>
    <m/>
    <m/>
  </r>
  <r>
    <x v="13"/>
    <d v="2001-07-15T00:00:00"/>
    <m/>
    <n v="217"/>
    <n v="1"/>
    <s v="T"/>
    <s v="Victoria RG"/>
    <n v="1"/>
    <s v="New Barbarian Weasels"/>
    <n v="261"/>
    <n v="4"/>
    <n v="39"/>
    <n v="77"/>
    <n v="9"/>
    <n v="20.8333333333333"/>
    <n v="338"/>
    <n v="13"/>
    <n v="59.8333333333333"/>
    <s v="Won 184 runs"/>
    <n v="1"/>
    <n v="1"/>
    <m/>
    <m/>
    <m/>
    <m/>
  </r>
  <r>
    <x v="13"/>
    <d v="2001-07-22T00:00:00"/>
    <m/>
    <n v="218"/>
    <n v="1"/>
    <n v="35"/>
    <s v="Gunnersbury Park"/>
    <n v="2"/>
    <s v="West XI"/>
    <n v="126"/>
    <n v="6"/>
    <n v="32.3333333333333"/>
    <n v="125"/>
    <n v="8"/>
    <n v="35"/>
    <n v="251"/>
    <n v="14"/>
    <n v="67.3333333333333"/>
    <s v="Won 4 wickets"/>
    <n v="1"/>
    <n v="1"/>
    <m/>
    <m/>
    <m/>
    <m/>
  </r>
  <r>
    <x v="13"/>
    <d v="2001-07-28T00:00:00"/>
    <m/>
    <n v="219"/>
    <n v="1"/>
    <n v="35"/>
    <s v="Belair Park"/>
    <n v="2"/>
    <s v="London Rams"/>
    <n v="119"/>
    <n v="7"/>
    <n v="28"/>
    <n v="117"/>
    <n v="9"/>
    <n v="32"/>
    <n v="236"/>
    <n v="16"/>
    <n v="60"/>
    <s v="Won 3 wickets"/>
    <n v="1"/>
    <n v="1"/>
    <m/>
    <m/>
    <m/>
    <m/>
  </r>
  <r>
    <x v="13"/>
    <d v="2001-07-29T00:00:00"/>
    <m/>
    <n v="220"/>
    <n v="1"/>
    <n v="40"/>
    <s v="Victoria RG"/>
    <n v="2"/>
    <s v="12 Angry Men"/>
    <n v="164"/>
    <n v="10"/>
    <n v="32"/>
    <n v="284"/>
    <n v="3"/>
    <n v="40"/>
    <n v="448"/>
    <n v="13"/>
    <n v="72"/>
    <s v="Lost 120 runs"/>
    <n v="1"/>
    <m/>
    <m/>
    <m/>
    <m/>
    <n v="1"/>
  </r>
  <r>
    <x v="13"/>
    <d v="2001-08-05T00:00:00"/>
    <m/>
    <n v="221"/>
    <n v="1"/>
    <n v="35"/>
    <s v="Victoria RG"/>
    <n v="2"/>
    <s v="Exiles"/>
    <n v="62"/>
    <n v="10"/>
    <n v="22"/>
    <n v="221"/>
    <n v="6"/>
    <n v="35"/>
    <n v="283"/>
    <n v="16"/>
    <n v="57"/>
    <s v="Lost 159 runs"/>
    <n v="1"/>
    <m/>
    <m/>
    <m/>
    <m/>
    <n v="1"/>
  </r>
  <r>
    <x v="13"/>
    <d v="2001-08-11T00:00:00"/>
    <m/>
    <n v="222"/>
    <n v="1"/>
    <n v="35"/>
    <s v="Kinver"/>
    <n v="1"/>
    <s v="Enville"/>
    <n v="200"/>
    <n v="10"/>
    <n v="34"/>
    <n v="140"/>
    <n v="10"/>
    <n v="32"/>
    <n v="340"/>
    <n v="20"/>
    <n v="66"/>
    <s v="Won 60 runs"/>
    <n v="1"/>
    <n v="1"/>
    <m/>
    <m/>
    <m/>
    <m/>
  </r>
  <r>
    <x v="13"/>
    <d v="2001-08-19T00:00:00"/>
    <m/>
    <n v="223"/>
    <n v="1"/>
    <n v="35"/>
    <s v="Victoria RG"/>
    <n v="2"/>
    <s v="London Saints"/>
    <n v="6"/>
    <n v="2"/>
    <n v="3"/>
    <n v="86"/>
    <n v="10"/>
    <n v="30"/>
    <n v="92"/>
    <n v="12"/>
    <n v="33"/>
    <s v="Abandoned"/>
    <n v="1"/>
    <m/>
    <m/>
    <n v="1"/>
    <m/>
    <m/>
  </r>
  <r>
    <x v="13"/>
    <d v="2001-08-26T00:00:00"/>
    <m/>
    <n v="224"/>
    <n v="1"/>
    <n v="20"/>
    <s v="LSE"/>
    <n v="2"/>
    <s v="New Barbarian Weasels"/>
    <n v="131"/>
    <n v="2"/>
    <n v="18"/>
    <n v="130"/>
    <n v="10"/>
    <n v="18"/>
    <n v="261"/>
    <n v="12"/>
    <n v="36"/>
    <s v="Won 8 wickets"/>
    <n v="1"/>
    <n v="1"/>
    <m/>
    <m/>
    <m/>
    <m/>
  </r>
  <r>
    <x v="13"/>
    <d v="2001-09-02T00:00:00"/>
    <m/>
    <n v="225"/>
    <n v="1"/>
    <n v="35"/>
    <s v="Victoria RG"/>
    <n v="1"/>
    <s v="Plums"/>
    <n v="177"/>
    <n v="10"/>
    <n v="34"/>
    <n v="151"/>
    <n v="9"/>
    <n v="35"/>
    <n v="328"/>
    <n v="19"/>
    <n v="69"/>
    <s v="Won 26 runs"/>
    <n v="1"/>
    <n v="1"/>
    <m/>
    <m/>
    <m/>
    <m/>
  </r>
  <r>
    <x v="13"/>
    <d v="2001-09-09T00:00:00"/>
    <m/>
    <n v="226"/>
    <n v="1"/>
    <n v="35"/>
    <s v="Brondesbury"/>
    <n v="2"/>
    <s v="Virgin Casuals"/>
    <n v="108"/>
    <n v="10"/>
    <n v="30"/>
    <n v="207"/>
    <n v="7"/>
    <n v="35"/>
    <n v="315"/>
    <n v="17"/>
    <n v="65"/>
    <s v="Lost 99 runs"/>
    <n v="1"/>
    <m/>
    <m/>
    <m/>
    <m/>
    <n v="1"/>
  </r>
  <r>
    <x v="13"/>
    <d v="2001-09-16T00:00:00"/>
    <m/>
    <n v="227"/>
    <n v="1"/>
    <n v="35"/>
    <s v="Berkhamsted"/>
    <n v="1"/>
    <s v="West XI"/>
    <n v="194"/>
    <n v="8"/>
    <n v="35"/>
    <n v="196"/>
    <n v="5"/>
    <n v="33"/>
    <n v="390"/>
    <n v="13"/>
    <n v="68"/>
    <s v="Lost 5 wickets"/>
    <n v="1"/>
    <m/>
    <m/>
    <m/>
    <m/>
    <n v="1"/>
  </r>
  <r>
    <x v="14"/>
    <d v="2002-04-28T00:00:00"/>
    <m/>
    <n v="228"/>
    <n v="1"/>
    <n v="35"/>
    <s v="Victoria RG"/>
    <n v="1"/>
    <s v="St Anne's Allstars"/>
    <n v="137"/>
    <n v="3"/>
    <n v="35"/>
    <n v="7"/>
    <n v="1"/>
    <n v="3"/>
    <n v="144"/>
    <n v="4"/>
    <n v="38"/>
    <s v="Abandoned"/>
    <n v="1"/>
    <m/>
    <m/>
    <n v="1"/>
    <m/>
    <m/>
  </r>
  <r>
    <x v="14"/>
    <d v="2002-05-05T00:00:00"/>
    <m/>
    <n v="229"/>
    <n v="1"/>
    <n v="35"/>
    <s v="Victoria RG"/>
    <n v="1"/>
    <s v="London Rams"/>
    <n v="160"/>
    <n v="7"/>
    <n v="35"/>
    <n v="160"/>
    <n v="8"/>
    <n v="35"/>
    <n v="320"/>
    <n v="15"/>
    <n v="70"/>
    <s v="Tied"/>
    <n v="1"/>
    <m/>
    <m/>
    <m/>
    <n v="1"/>
    <m/>
  </r>
  <r>
    <x v="14"/>
    <d v="2002-05-12T00:00:00"/>
    <m/>
    <n v="230"/>
    <n v="1"/>
    <n v="35"/>
    <s v="Hampstead Heath"/>
    <n v="1"/>
    <s v="12 Angry Men"/>
    <n v="91"/>
    <n v="10"/>
    <n v="30"/>
    <n v="78"/>
    <n v="10"/>
    <n v="29"/>
    <n v="169"/>
    <n v="20"/>
    <n v="59"/>
    <s v="Won 13 runs"/>
    <n v="1"/>
    <n v="1"/>
    <m/>
    <m/>
    <m/>
    <m/>
  </r>
  <r>
    <x v="14"/>
    <d v="2002-05-19T00:00:00"/>
    <m/>
    <n v="231"/>
    <n v="1"/>
    <n v="35"/>
    <s v="Victoria RG"/>
    <n v="2"/>
    <s v="Urban Associates"/>
    <n v="96"/>
    <n v="10"/>
    <n v="28"/>
    <n v="193"/>
    <n v="4"/>
    <n v="35"/>
    <n v="289"/>
    <n v="14"/>
    <n v="63"/>
    <s v="Lost 97 runs"/>
    <n v="1"/>
    <m/>
    <m/>
    <m/>
    <m/>
    <n v="1"/>
  </r>
  <r>
    <x v="14"/>
    <d v="2002-05-25T00:00:00"/>
    <m/>
    <n v="232"/>
    <n v="1"/>
    <n v="35"/>
    <s v="Victoria RG"/>
    <n v="1"/>
    <s v="Sunderland SC"/>
    <n v="189"/>
    <n v="9"/>
    <n v="35"/>
    <n v="77"/>
    <n v="10"/>
    <n v="30.5"/>
    <n v="266"/>
    <n v="19"/>
    <n v="65.5"/>
    <s v="Won 112 runs"/>
    <n v="1"/>
    <n v="1"/>
    <m/>
    <m/>
    <m/>
    <m/>
  </r>
  <r>
    <x v="14"/>
    <d v="2002-06-02T00:00:00"/>
    <m/>
    <n v="233"/>
    <n v="1"/>
    <n v="35"/>
    <s v="Victoria RG"/>
    <n v="2"/>
    <s v="West XI"/>
    <n v="145"/>
    <n v="10"/>
    <n v="26.3333333333333"/>
    <n v="227"/>
    <n v="6"/>
    <n v="35"/>
    <n v="372"/>
    <n v="16"/>
    <n v="61.3333333333333"/>
    <s v="Lost 82 runs"/>
    <n v="1"/>
    <m/>
    <m/>
    <m/>
    <m/>
    <n v="1"/>
  </r>
  <r>
    <x v="14"/>
    <d v="2002-06-08T00:00:00"/>
    <m/>
    <n v="234"/>
    <n v="1"/>
    <n v="35"/>
    <s v="Town Park"/>
    <n v="2"/>
    <s v="London Saints"/>
    <n v="94"/>
    <n v="2"/>
    <n v="31"/>
    <n v="90"/>
    <n v="9"/>
    <n v="26"/>
    <n v="184"/>
    <n v="11"/>
    <n v="57"/>
    <s v="Won 8 wickets"/>
    <n v="1"/>
    <n v="1"/>
    <m/>
    <m/>
    <m/>
    <m/>
  </r>
  <r>
    <x v="14"/>
    <d v="2002-06-15T00:00:00"/>
    <m/>
    <n v="235"/>
    <n v="1"/>
    <n v="35"/>
    <s v="CSSC Chiswick"/>
    <n v="2"/>
    <s v="New Barbarian Weasels"/>
    <n v="90"/>
    <n v="10"/>
    <n v="28"/>
    <n v="167"/>
    <n v="9"/>
    <n v="34"/>
    <n v="257"/>
    <n v="19"/>
    <n v="62"/>
    <s v="Lost 77 runs"/>
    <n v="1"/>
    <m/>
    <m/>
    <m/>
    <m/>
    <n v="1"/>
  </r>
  <r>
    <x v="14"/>
    <d v="2002-06-29T00:00:00"/>
    <m/>
    <n v="236"/>
    <n v="1"/>
    <n v="35"/>
    <s v="Victoria RG"/>
    <n v="1"/>
    <s v="London Canaries"/>
    <n v="193"/>
    <n v="6"/>
    <n v="35"/>
    <n v="59"/>
    <n v="10"/>
    <n v="20"/>
    <n v="252"/>
    <n v="16"/>
    <n v="55"/>
    <s v="Won 134 runs"/>
    <n v="1"/>
    <n v="1"/>
    <m/>
    <m/>
    <m/>
    <m/>
  </r>
  <r>
    <x v="14"/>
    <d v="2002-07-07T00:00:00"/>
    <m/>
    <n v="237"/>
    <n v="1"/>
    <n v="35"/>
    <s v="Cottenham Park"/>
    <n v="2"/>
    <s v="Urban Associates"/>
    <n v="97"/>
    <n v="9"/>
    <n v="30"/>
    <n v="174"/>
    <n v="5"/>
    <n v="35"/>
    <n v="271"/>
    <n v="14"/>
    <n v="65"/>
    <s v="Lost 77 runs"/>
    <n v="1"/>
    <m/>
    <m/>
    <m/>
    <m/>
    <n v="1"/>
  </r>
  <r>
    <x v="14"/>
    <d v="2002-07-13T00:00:00"/>
    <m/>
    <n v="238"/>
    <n v="1"/>
    <n v="35"/>
    <s v="Victoria RG"/>
    <n v="1"/>
    <s v="New Barbarian Weasels"/>
    <n v="208"/>
    <n v="10"/>
    <n v="35"/>
    <n v="180"/>
    <n v="4"/>
    <n v="35"/>
    <n v="388"/>
    <n v="14"/>
    <n v="70"/>
    <s v="Won 28 runs"/>
    <n v="1"/>
    <n v="1"/>
    <m/>
    <m/>
    <m/>
    <m/>
  </r>
  <r>
    <x v="14"/>
    <d v="2002-07-21T00:00:00"/>
    <m/>
    <n v="239"/>
    <n v="1"/>
    <n v="35"/>
    <s v="Gunnersbury Park"/>
    <n v="1"/>
    <s v="West XI"/>
    <n v="249"/>
    <n v="6"/>
    <n v="35"/>
    <n v="150"/>
    <n v="6"/>
    <n v="35"/>
    <n v="399"/>
    <n v="12"/>
    <n v="70"/>
    <s v="Won 99 runs"/>
    <n v="1"/>
    <n v="1"/>
    <m/>
    <m/>
    <m/>
    <m/>
  </r>
  <r>
    <x v="14"/>
    <d v="2002-07-27T00:00:00"/>
    <m/>
    <n v="240"/>
    <n v="1"/>
    <n v="35"/>
    <s v="Muswell Hill RG"/>
    <n v="2"/>
    <s v="London Rams"/>
    <n v="89"/>
    <n v="4"/>
    <n v="16.1666666666666"/>
    <n v="85"/>
    <n v="10"/>
    <n v="24.8333333333333"/>
    <n v="174"/>
    <n v="14"/>
    <n v="40.999999999999901"/>
    <s v="Won 6 wickets"/>
    <n v="1"/>
    <n v="1"/>
    <m/>
    <m/>
    <m/>
    <m/>
  </r>
  <r>
    <x v="14"/>
    <d v="2002-07-28T00:00:00"/>
    <m/>
    <n v="241"/>
    <n v="1"/>
    <n v="35"/>
    <s v="Victoria RG"/>
    <n v="2"/>
    <s v="12 Angry Men"/>
    <n v="164"/>
    <n v="9"/>
    <n v="31"/>
    <n v="160"/>
    <n v="6"/>
    <n v="35"/>
    <n v="324"/>
    <n v="15"/>
    <n v="66"/>
    <s v="Won 1 wicket"/>
    <n v="1"/>
    <n v="1"/>
    <m/>
    <m/>
    <m/>
    <m/>
  </r>
  <r>
    <x v="14"/>
    <d v="2002-08-04T00:00:00"/>
    <m/>
    <n v="242"/>
    <n v="1"/>
    <n v="35"/>
    <s v="Victoria RG"/>
    <n v="2"/>
    <s v="Sunderland SC"/>
    <n v="0"/>
    <n v="0"/>
    <n v="0"/>
    <n v="121"/>
    <n v="3"/>
    <n v="33"/>
    <n v="121"/>
    <n v="3"/>
    <n v="33"/>
    <s v="Abandoned"/>
    <n v="1"/>
    <m/>
    <m/>
    <n v="1"/>
    <m/>
    <m/>
  </r>
  <r>
    <x v="14"/>
    <d v="2002-08-11T00:00:00"/>
    <m/>
    <n v="243"/>
    <n v="1"/>
    <n v="40"/>
    <s v="Enville"/>
    <n v="2"/>
    <s v="Bedouins"/>
    <n v="117"/>
    <n v="9"/>
    <n v="40"/>
    <n v="122"/>
    <n v="10"/>
    <n v="38.3333333333333"/>
    <n v="239"/>
    <n v="19"/>
    <n v="78.3333333333333"/>
    <s v="Lost 5 runs"/>
    <n v="1"/>
    <m/>
    <m/>
    <m/>
    <m/>
    <n v="1"/>
  </r>
  <r>
    <x v="14"/>
    <d v="2002-08-18T00:00:00"/>
    <m/>
    <n v="244"/>
    <n v="1"/>
    <n v="40"/>
    <s v="Victoria RG"/>
    <n v="1"/>
    <s v="London Saints"/>
    <n v="191"/>
    <n v="10"/>
    <n v="35"/>
    <n v="103"/>
    <n v="10"/>
    <n v="25"/>
    <n v="294"/>
    <n v="20"/>
    <n v="60"/>
    <s v="Won 88 runs"/>
    <n v="1"/>
    <n v="1"/>
    <m/>
    <m/>
    <m/>
    <m/>
  </r>
  <r>
    <x v="14"/>
    <d v="2002-08-24T00:00:00"/>
    <m/>
    <n v="245"/>
    <n v="1"/>
    <n v="35"/>
    <s v="Victoria RG"/>
    <n v="2"/>
    <s v="Strongroom"/>
    <n v="139"/>
    <n v="6"/>
    <n v="33.1666666666666"/>
    <n v="134"/>
    <n v="9"/>
    <n v="35"/>
    <n v="273"/>
    <n v="15"/>
    <n v="68.1666666666666"/>
    <s v="Won 4 wickets"/>
    <n v="1"/>
    <n v="1"/>
    <m/>
    <m/>
    <m/>
    <m/>
  </r>
  <r>
    <x v="14"/>
    <d v="2002-09-08T00:00:00"/>
    <m/>
    <n v="246"/>
    <n v="1"/>
    <n v="40"/>
    <s v="Brondesbury"/>
    <n v="1"/>
    <s v="Virgin Casuals"/>
    <n v="107"/>
    <n v="10"/>
    <n v="36.8333333333333"/>
    <n v="108"/>
    <n v="0"/>
    <n v="22.5"/>
    <n v="215"/>
    <n v="10"/>
    <n v="59.3333333333333"/>
    <s v="Lost 10 wickets"/>
    <n v="1"/>
    <m/>
    <m/>
    <m/>
    <m/>
    <n v="1"/>
  </r>
  <r>
    <x v="14"/>
    <d v="2002-09-15T00:00:00"/>
    <m/>
    <n v="247"/>
    <n v="1"/>
    <n v="35"/>
    <s v="Berkhamsted"/>
    <n v="1"/>
    <s v="West XI"/>
    <n v="155"/>
    <n v="6"/>
    <n v="35"/>
    <n v="154"/>
    <n v="8"/>
    <n v="35"/>
    <n v="309"/>
    <n v="14"/>
    <n v="70"/>
    <s v="Won 1 run"/>
    <n v="1"/>
    <n v="1"/>
    <m/>
    <m/>
    <m/>
    <m/>
  </r>
  <r>
    <x v="15"/>
    <d v="2003-04-27T00:00:00"/>
    <m/>
    <n v="248"/>
    <n v="1"/>
    <n v="35"/>
    <s v="Victoria RG"/>
    <n v="1"/>
    <s v="St Anne's Allstars"/>
    <n v="118"/>
    <n v="10"/>
    <n v="31.5"/>
    <n v="98"/>
    <n v="10"/>
    <n v="27.5"/>
    <n v="216"/>
    <n v="20"/>
    <n v="59"/>
    <s v="Won 20 runs"/>
    <n v="1"/>
    <n v="1"/>
    <m/>
    <m/>
    <m/>
    <m/>
  </r>
  <r>
    <x v="15"/>
    <d v="2003-05-04T00:00:00"/>
    <m/>
    <n v="249"/>
    <n v="1"/>
    <n v="35"/>
    <s v="Victoria RG"/>
    <n v="2"/>
    <s v="London Rams"/>
    <n v="104"/>
    <n v="10"/>
    <n v="30"/>
    <n v="165"/>
    <n v="9"/>
    <n v="34"/>
    <n v="269"/>
    <n v="19"/>
    <n v="64"/>
    <s v="Lost 61 runs"/>
    <n v="1"/>
    <m/>
    <m/>
    <m/>
    <m/>
    <n v="1"/>
  </r>
  <r>
    <x v="15"/>
    <d v="2003-05-11T00:00:00"/>
    <m/>
    <n v="250"/>
    <n v="1"/>
    <n v="35"/>
    <s v="Hampstead Heath"/>
    <n v="2"/>
    <s v="12 Angry Men"/>
    <n v="85"/>
    <n v="10"/>
    <n v="25"/>
    <n v="103"/>
    <n v="10"/>
    <n v="29"/>
    <n v="188"/>
    <n v="20"/>
    <n v="54"/>
    <s v="Lost 18 runs"/>
    <n v="1"/>
    <m/>
    <m/>
    <m/>
    <m/>
    <n v="1"/>
  </r>
  <r>
    <x v="15"/>
    <d v="2003-05-24T00:00:00"/>
    <m/>
    <n v="251"/>
    <n v="1"/>
    <n v="35"/>
    <s v="Victoria RG"/>
    <n v="1"/>
    <s v="Sunderland SC"/>
    <n v="131"/>
    <n v="10"/>
    <n v="28"/>
    <n v="89"/>
    <n v="9"/>
    <n v="30"/>
    <n v="220"/>
    <n v="19"/>
    <n v="58"/>
    <s v="Won 42 runs"/>
    <n v="1"/>
    <n v="1"/>
    <m/>
    <m/>
    <m/>
    <m/>
  </r>
  <r>
    <x v="15"/>
    <d v="2003-06-01T00:00:00"/>
    <m/>
    <n v="252"/>
    <n v="1"/>
    <n v="35"/>
    <s v="Victoria RG"/>
    <n v="2"/>
    <s v="West XI"/>
    <n v="145"/>
    <n v="10"/>
    <n v="33"/>
    <n v="188"/>
    <n v="9"/>
    <n v="35"/>
    <n v="333"/>
    <n v="19"/>
    <n v="68"/>
    <s v="Lost 43 runs"/>
    <n v="1"/>
    <m/>
    <m/>
    <m/>
    <m/>
    <n v="1"/>
  </r>
  <r>
    <x v="15"/>
    <d v="2003-06-07T00:00:00"/>
    <m/>
    <n v="253"/>
    <n v="1"/>
    <n v="35"/>
    <s v="Church Street RG"/>
    <n v="1"/>
    <s v="London Saints"/>
    <n v="114"/>
    <n v="10"/>
    <n v="33"/>
    <n v="117"/>
    <n v="5"/>
    <n v="28.5"/>
    <n v="231"/>
    <n v="15"/>
    <n v="61.5"/>
    <s v="Lost 5 wickets"/>
    <n v="1"/>
    <m/>
    <m/>
    <m/>
    <m/>
    <n v="1"/>
  </r>
  <r>
    <x v="15"/>
    <d v="2003-06-14T00:00:00"/>
    <m/>
    <n v="254"/>
    <n v="1"/>
    <n v="35"/>
    <s v="King’s College"/>
    <n v="1"/>
    <s v="New Barbarian Weasels"/>
    <n v="182"/>
    <n v="10"/>
    <n v="35"/>
    <n v="183"/>
    <n v="7"/>
    <n v="33.8333333333333"/>
    <n v="365"/>
    <n v="17"/>
    <n v="68.8333333333333"/>
    <s v="Lost 3 wickets"/>
    <n v="1"/>
    <m/>
    <m/>
    <m/>
    <m/>
    <n v="1"/>
  </r>
  <r>
    <x v="15"/>
    <d v="2003-06-21T00:00:00"/>
    <m/>
    <n v="255"/>
    <n v="1"/>
    <n v="35"/>
    <s v="Victoria RG"/>
    <n v="1"/>
    <s v="Feathers"/>
    <n v="83"/>
    <n v="10"/>
    <n v="20.5"/>
    <n v="84"/>
    <n v="4"/>
    <n v="19.8333333333333"/>
    <n v="167"/>
    <n v="14"/>
    <n v="40.3333333333333"/>
    <s v="Lost 6 wickets"/>
    <n v="1"/>
    <m/>
    <m/>
    <m/>
    <m/>
    <n v="1"/>
  </r>
  <r>
    <x v="15"/>
    <d v="2003-06-29T00:00:00"/>
    <m/>
    <n v="256"/>
    <n v="1"/>
    <n v="35"/>
    <s v="Victoria RG"/>
    <n v="1"/>
    <s v="Enterprise"/>
    <n v="248"/>
    <n v="8"/>
    <n v="35"/>
    <n v="163"/>
    <n v="9"/>
    <n v="35"/>
    <n v="411"/>
    <n v="17"/>
    <n v="70"/>
    <s v="Won 85 runs"/>
    <n v="1"/>
    <n v="1"/>
    <m/>
    <m/>
    <m/>
    <m/>
  </r>
  <r>
    <x v="15"/>
    <d v="2003-07-06T00:00:00"/>
    <m/>
    <n v="257"/>
    <n v="1"/>
    <n v="35"/>
    <s v="Dundonald RG"/>
    <n v="2"/>
    <s v="Urban Associates"/>
    <n v="157"/>
    <n v="10"/>
    <n v="34.3333333333333"/>
    <n v="170"/>
    <n v="9"/>
    <n v="35"/>
    <n v="327"/>
    <n v="19"/>
    <n v="69.3333333333333"/>
    <s v="Lost 13 runs"/>
    <n v="1"/>
    <m/>
    <m/>
    <m/>
    <m/>
    <n v="1"/>
  </r>
  <r>
    <x v="15"/>
    <d v="2003-07-12T00:00:00"/>
    <m/>
    <n v="258"/>
    <n v="1"/>
    <n v="35"/>
    <s v="Victoria RG"/>
    <n v="1"/>
    <s v="New Barbarian Weasels"/>
    <n v="167"/>
    <n v="5"/>
    <n v="35"/>
    <n v="167"/>
    <n v="8"/>
    <n v="35"/>
    <n v="334"/>
    <n v="13"/>
    <n v="70"/>
    <s v="Tied "/>
    <n v="1"/>
    <m/>
    <m/>
    <m/>
    <n v="1"/>
    <m/>
  </r>
  <r>
    <x v="15"/>
    <d v="2003-07-20T00:00:00"/>
    <m/>
    <n v="259"/>
    <n v="1"/>
    <n v="35"/>
    <s v="Gunnersbury Park"/>
    <n v="2"/>
    <s v="West XI"/>
    <n v="131"/>
    <n v="10"/>
    <n v="30"/>
    <n v="171"/>
    <n v="6"/>
    <n v="35"/>
    <n v="302"/>
    <n v="16"/>
    <n v="65"/>
    <s v="Lost 40 runs"/>
    <n v="1"/>
    <m/>
    <m/>
    <m/>
    <m/>
    <n v="1"/>
  </r>
  <r>
    <x v="15"/>
    <d v="2003-07-27T00:00:00"/>
    <m/>
    <n v="260"/>
    <n v="1"/>
    <n v="35"/>
    <s v="Victoria RG"/>
    <n v="1"/>
    <s v="12 Angry Men"/>
    <n v="119"/>
    <n v="10"/>
    <n v="35"/>
    <n v="121"/>
    <n v="3"/>
    <n v="29.8333333333333"/>
    <n v="240"/>
    <n v="13"/>
    <n v="64.8333333333333"/>
    <s v="Lost 7 wickets"/>
    <n v="1"/>
    <m/>
    <m/>
    <m/>
    <m/>
    <n v="1"/>
  </r>
  <r>
    <x v="15"/>
    <d v="2003-08-03T00:00:00"/>
    <m/>
    <n v="261"/>
    <n v="1"/>
    <n v="35"/>
    <s v="Victoria RG"/>
    <n v="1"/>
    <s v="Sunderland SC"/>
    <n v="167"/>
    <n v="9"/>
    <n v="35"/>
    <n v="124"/>
    <n v="8"/>
    <n v="35"/>
    <n v="291"/>
    <n v="17"/>
    <n v="70"/>
    <s v="Won 43 runs"/>
    <n v="1"/>
    <n v="1"/>
    <m/>
    <m/>
    <m/>
    <m/>
  </r>
  <r>
    <x v="15"/>
    <d v="2003-08-10T00:00:00"/>
    <m/>
    <n v="262"/>
    <n v="1"/>
    <n v="35"/>
    <s v="Victoria RG"/>
    <n v="2"/>
    <s v="Jay Bharat"/>
    <n v="112"/>
    <n v="10"/>
    <n v="30"/>
    <n v="167"/>
    <n v="10"/>
    <n v="34"/>
    <n v="279"/>
    <n v="20"/>
    <n v="64"/>
    <s v="Lost 55 runs"/>
    <n v="1"/>
    <m/>
    <m/>
    <m/>
    <m/>
    <n v="1"/>
  </r>
  <r>
    <x v="15"/>
    <d v="2003-08-17T00:00:00"/>
    <m/>
    <n v="263"/>
    <n v="1"/>
    <n v="35"/>
    <s v="Victoria RG"/>
    <n v="1"/>
    <s v="London Saints"/>
    <n v="184"/>
    <n v="9"/>
    <n v="35"/>
    <n v="121"/>
    <n v="10"/>
    <n v="27"/>
    <n v="305"/>
    <n v="19"/>
    <n v="62"/>
    <s v="Won 63 runs"/>
    <n v="1"/>
    <n v="1"/>
    <m/>
    <m/>
    <m/>
    <m/>
  </r>
  <r>
    <x v="15"/>
    <d v="2003-08-31T00:00:00"/>
    <m/>
    <n v="264"/>
    <n v="1"/>
    <n v="35"/>
    <s v="Victoria RG"/>
    <n v="2"/>
    <s v="St Anne's Allstars"/>
    <n v="119"/>
    <n v="4"/>
    <n v="21.3333333333333"/>
    <n v="114"/>
    <n v="10"/>
    <n v="28.3333333333333"/>
    <n v="233"/>
    <n v="14"/>
    <n v="49.6666666666666"/>
    <s v="Won 6 wickets"/>
    <n v="1"/>
    <n v="1"/>
    <m/>
    <m/>
    <m/>
    <m/>
  </r>
  <r>
    <x v="15"/>
    <d v="2003-09-07T00:00:00"/>
    <m/>
    <n v="265"/>
    <n v="1"/>
    <n v="35"/>
    <s v="Brondesbury"/>
    <n v="1"/>
    <s v="Virgin Casuals"/>
    <n v="55"/>
    <n v="10"/>
    <n v="21"/>
    <n v="59"/>
    <n v="7"/>
    <n v="22"/>
    <n v="114"/>
    <n v="17"/>
    <n v="43"/>
    <s v="Lost 3 wickets"/>
    <n v="1"/>
    <m/>
    <m/>
    <m/>
    <m/>
    <n v="1"/>
  </r>
  <r>
    <x v="15"/>
    <d v="2003-09-14T00:00:00"/>
    <m/>
    <n v="266"/>
    <n v="1"/>
    <n v="35"/>
    <s v="Berkhamsted"/>
    <n v="2"/>
    <s v="West XI"/>
    <n v="167"/>
    <n v="10"/>
    <n v="34.3333333333333"/>
    <n v="178"/>
    <n v="9"/>
    <n v="35"/>
    <n v="345"/>
    <n v="19"/>
    <n v="69.3333333333333"/>
    <s v="Lost 11 runs"/>
    <n v="1"/>
    <m/>
    <m/>
    <m/>
    <m/>
    <n v="1"/>
  </r>
  <r>
    <x v="16"/>
    <d v="2004-04-25T00:00:00"/>
    <m/>
    <n v="267"/>
    <n v="1"/>
    <n v="35"/>
    <s v="Victoria RG"/>
    <n v="2"/>
    <s v="St Anne's Allstars"/>
    <n v="43"/>
    <n v="6"/>
    <n v="28.8333333333333"/>
    <n v="42"/>
    <n v="11"/>
    <n v="22.6666666666666"/>
    <n v="85"/>
    <n v="17"/>
    <n v="51.499999999999901"/>
    <s v="Won 6 wickets "/>
    <n v="1"/>
    <n v="1"/>
    <m/>
    <m/>
    <m/>
    <m/>
  </r>
  <r>
    <x v="16"/>
    <d v="2004-05-09T00:00:00"/>
    <m/>
    <n v="268"/>
    <n v="1"/>
    <n v="35"/>
    <s v="CSSC Chiswick"/>
    <n v="2"/>
    <s v="12 Angry Men"/>
    <n v="139"/>
    <n v="4"/>
    <n v="32"/>
    <n v="136"/>
    <n v="10"/>
    <n v="35"/>
    <n v="275"/>
    <n v="14"/>
    <n v="67"/>
    <s v="Won 6 wickets "/>
    <n v="1"/>
    <n v="1"/>
    <m/>
    <m/>
    <m/>
    <m/>
  </r>
  <r>
    <x v="16"/>
    <d v="2004-05-23T00:00:00"/>
    <m/>
    <n v="269"/>
    <n v="1"/>
    <n v="35"/>
    <s v="Lyttelton PF"/>
    <n v="2"/>
    <s v="Stumps"/>
    <n v="56"/>
    <n v="3"/>
    <n v="16.8333333333333"/>
    <n v="55"/>
    <n v="10"/>
    <n v="21.5"/>
    <n v="111"/>
    <n v="13"/>
    <n v="38.3333333333333"/>
    <s v="Won 7 wickets "/>
    <n v="1"/>
    <n v="1"/>
    <m/>
    <m/>
    <m/>
    <m/>
  </r>
  <r>
    <x v="16"/>
    <d v="2004-05-30T00:00:00"/>
    <m/>
    <n v="270"/>
    <n v="1"/>
    <n v="35"/>
    <s v="Victoria RG"/>
    <n v="1"/>
    <s v="West XI"/>
    <n v="151"/>
    <n v="8"/>
    <n v="35"/>
    <n v="155"/>
    <n v="4"/>
    <n v="32.1666666666666"/>
    <n v="306"/>
    <n v="12"/>
    <n v="67.1666666666666"/>
    <s v="Lost 6 wickets"/>
    <n v="1"/>
    <m/>
    <m/>
    <m/>
    <m/>
    <n v="1"/>
  </r>
  <r>
    <x v="16"/>
    <d v="2004-06-05T00:00:00"/>
    <m/>
    <n v="271"/>
    <n v="1"/>
    <n v="40"/>
    <s v="Church Street RG"/>
    <n v="1"/>
    <s v="London Saints"/>
    <n v="190"/>
    <n v="10"/>
    <n v="39.8333333333333"/>
    <n v="147"/>
    <n v="10"/>
    <n v="39.1666666666666"/>
    <n v="337"/>
    <n v="20"/>
    <n v="78.999999999999901"/>
    <s v="Won 43 runs"/>
    <n v="1"/>
    <n v="1"/>
    <m/>
    <m/>
    <m/>
    <m/>
  </r>
  <r>
    <x v="16"/>
    <d v="2004-06-12T00:00:00"/>
    <m/>
    <n v="272"/>
    <n v="1"/>
    <n v="35"/>
    <s v="King’s College"/>
    <n v="2"/>
    <s v="New Barbarian Weasels"/>
    <n v="137"/>
    <n v="8"/>
    <n v="32.3333333333333"/>
    <n v="136"/>
    <n v="10"/>
    <n v="35"/>
    <n v="273"/>
    <n v="18"/>
    <n v="67.3333333333333"/>
    <s v="Won 2 wickets"/>
    <n v="1"/>
    <n v="1"/>
    <m/>
    <m/>
    <m/>
    <m/>
  </r>
  <r>
    <x v="16"/>
    <d v="2004-06-13T00:00:00"/>
    <m/>
    <n v="273"/>
    <n v="1"/>
    <n v="40"/>
    <s v="Old Rutlishians"/>
    <n v="2"/>
    <s v="Old Rutlishians"/>
    <n v="178"/>
    <n v="9"/>
    <n v="40"/>
    <n v="215"/>
    <n v="3"/>
    <n v="40"/>
    <n v="393"/>
    <n v="12"/>
    <n v="80"/>
    <s v="Lost 37 runs"/>
    <n v="1"/>
    <m/>
    <m/>
    <m/>
    <m/>
    <n v="1"/>
  </r>
  <r>
    <x v="16"/>
    <d v="2004-06-20T00:00:00"/>
    <m/>
    <n v="274"/>
    <n v="1"/>
    <n v="35"/>
    <s v="Victoria RG"/>
    <n v="1"/>
    <s v="Enterprise"/>
    <n v="220"/>
    <n v="6"/>
    <n v="35"/>
    <n v="82"/>
    <n v="10"/>
    <n v="24.8333333333333"/>
    <n v="302"/>
    <n v="16"/>
    <n v="59.8333333333333"/>
    <s v="Won 138 runs"/>
    <n v="1"/>
    <n v="1"/>
    <m/>
    <m/>
    <m/>
    <m/>
  </r>
  <r>
    <x v="16"/>
    <d v="2004-06-27T00:00:00"/>
    <m/>
    <n v="275"/>
    <n v="1"/>
    <n v="35"/>
    <s v="Brondesbury"/>
    <n v="2"/>
    <s v="Virgin Casuals"/>
    <n v="42"/>
    <n v="6"/>
    <n v="14"/>
    <n v="172"/>
    <n v="8"/>
    <n v="35"/>
    <n v="214"/>
    <n v="14"/>
    <n v="49"/>
    <s v="Abandoned"/>
    <n v="1"/>
    <m/>
    <m/>
    <n v="1"/>
    <m/>
    <m/>
  </r>
  <r>
    <x v="16"/>
    <d v="2004-07-03T00:00:00"/>
    <m/>
    <n v="276"/>
    <n v="1"/>
    <n v="35"/>
    <s v="Belair Park"/>
    <n v="1"/>
    <s v="London Rams"/>
    <n v="231"/>
    <n v="6"/>
    <n v="35"/>
    <n v="141"/>
    <n v="10"/>
    <n v="32.3333333333333"/>
    <n v="372"/>
    <n v="16"/>
    <n v="67.3333333333333"/>
    <s v="Won 90 runs"/>
    <n v="1"/>
    <n v="1"/>
    <m/>
    <m/>
    <m/>
    <m/>
  </r>
  <r>
    <x v="16"/>
    <d v="2004-07-10T00:00:00"/>
    <m/>
    <n v="277"/>
    <n v="1"/>
    <n v="35"/>
    <s v="Victoria RG"/>
    <n v="2"/>
    <s v="New Barbarian Weasels"/>
    <n v="108"/>
    <n v="7"/>
    <n v="28.5"/>
    <n v="104"/>
    <n v="10"/>
    <n v="35"/>
    <n v="212"/>
    <n v="17"/>
    <n v="63.5"/>
    <s v="Won 3 wickets"/>
    <n v="1"/>
    <n v="1"/>
    <m/>
    <m/>
    <m/>
    <m/>
  </r>
  <r>
    <x v="16"/>
    <d v="2004-07-18T00:00:00"/>
    <m/>
    <n v="278"/>
    <n v="1"/>
    <n v="35"/>
    <s v="Gunnersbury Park"/>
    <n v="2"/>
    <s v="West XI"/>
    <n v="150"/>
    <n v="8"/>
    <n v="35"/>
    <n v="163"/>
    <n v="5"/>
    <n v="35"/>
    <n v="313"/>
    <n v="13"/>
    <n v="70"/>
    <s v="Lost 13 runs"/>
    <n v="1"/>
    <m/>
    <m/>
    <m/>
    <m/>
    <n v="1"/>
  </r>
  <r>
    <x v="16"/>
    <d v="2004-07-25T00:00:00"/>
    <m/>
    <n v="279"/>
    <n v="1"/>
    <n v="35"/>
    <s v="Victoria RG"/>
    <n v="2"/>
    <s v="12 Angry Men"/>
    <n v="99"/>
    <n v="3"/>
    <n v="21"/>
    <n v="98"/>
    <n v="10"/>
    <n v="29.8333333333333"/>
    <n v="197"/>
    <n v="13"/>
    <n v="50.8333333333333"/>
    <s v="Won 7 wickets"/>
    <n v="1"/>
    <n v="1"/>
    <m/>
    <m/>
    <m/>
    <m/>
  </r>
  <r>
    <x v="16"/>
    <d v="2004-08-01T00:00:00"/>
    <m/>
    <n v="280"/>
    <n v="1"/>
    <n v="35"/>
    <s v="Victoria RG"/>
    <n v="2"/>
    <s v="Sunderland SC"/>
    <n v="129"/>
    <n v="4"/>
    <n v="23.5"/>
    <n v="125"/>
    <n v="10"/>
    <n v="34.8333333333333"/>
    <n v="254"/>
    <n v="14"/>
    <n v="58.3333333333333"/>
    <s v="Won 6 wickets"/>
    <n v="1"/>
    <n v="1"/>
    <m/>
    <m/>
    <m/>
    <m/>
  </r>
  <r>
    <x v="16"/>
    <d v="2004-08-08T00:00:00"/>
    <m/>
    <n v="281"/>
    <n v="1"/>
    <n v="35"/>
    <s v="Victoria RG"/>
    <n v="1"/>
    <s v="London Owls"/>
    <n v="133"/>
    <n v="6"/>
    <n v="24"/>
    <n v="0"/>
    <n v="0"/>
    <m/>
    <n v="133"/>
    <n v="6"/>
    <n v="24"/>
    <s v="Abandoned"/>
    <n v="1"/>
    <m/>
    <m/>
    <n v="1"/>
    <m/>
    <m/>
  </r>
  <r>
    <x v="16"/>
    <d v="2004-08-14T00:00:00"/>
    <m/>
    <n v="282"/>
    <n v="1"/>
    <n v="35"/>
    <s v="Kinver"/>
    <n v="1"/>
    <s v="Enville"/>
    <n v="163"/>
    <n v="10"/>
    <n v="35"/>
    <n v="40"/>
    <n v="10"/>
    <n v="20"/>
    <n v="203"/>
    <n v="20"/>
    <n v="55"/>
    <s v="Won 123 runs"/>
    <n v="1"/>
    <n v="1"/>
    <m/>
    <m/>
    <m/>
    <m/>
  </r>
  <r>
    <x v="16"/>
    <d v="2004-08-15T00:00:00"/>
    <m/>
    <n v="283"/>
    <n v="1"/>
    <n v="35"/>
    <s v="Enville"/>
    <n v="1"/>
    <s v="Bedouins"/>
    <n v="163"/>
    <n v="10"/>
    <n v="35"/>
    <n v="131"/>
    <n v="10"/>
    <n v="34"/>
    <n v="294"/>
    <n v="20"/>
    <n v="69"/>
    <s v="Won 32 runs"/>
    <n v="1"/>
    <n v="1"/>
    <m/>
    <m/>
    <m/>
    <m/>
  </r>
  <r>
    <x v="16"/>
    <d v="2004-08-22T00:00:00"/>
    <m/>
    <n v="284"/>
    <n v="1"/>
    <n v="35"/>
    <s v="Victoria RG"/>
    <n v="2"/>
    <s v="London Saints"/>
    <n v="129"/>
    <n v="7"/>
    <n v="30"/>
    <n v="125"/>
    <n v="7"/>
    <n v="35"/>
    <n v="254"/>
    <n v="14"/>
    <n v="65"/>
    <s v="Won 3 wickets"/>
    <n v="1"/>
    <n v="1"/>
    <m/>
    <m/>
    <m/>
    <m/>
  </r>
  <r>
    <x v="16"/>
    <d v="2004-08-29T00:00:00"/>
    <m/>
    <n v="285"/>
    <n v="1"/>
    <n v="35"/>
    <s v="Victoria RG"/>
    <n v="1"/>
    <s v="St Anne's Allstars"/>
    <n v="84"/>
    <n v="10"/>
    <n v="30"/>
    <n v="73"/>
    <n v="10"/>
    <n v="25"/>
    <n v="157"/>
    <n v="20"/>
    <n v="55"/>
    <s v="Won 11 runs"/>
    <n v="1"/>
    <n v="1"/>
    <m/>
    <m/>
    <m/>
    <m/>
  </r>
  <r>
    <x v="16"/>
    <d v="2004-09-12T00:00:00"/>
    <m/>
    <n v="286"/>
    <n v="1"/>
    <n v="35"/>
    <s v="Berkhamsted"/>
    <n v="1"/>
    <s v="West XI"/>
    <n v="157"/>
    <n v="10"/>
    <n v="34.8333333333333"/>
    <n v="161"/>
    <n v="6"/>
    <n v="32.6666666666666"/>
    <n v="318"/>
    <n v="16"/>
    <n v="67.499999999999901"/>
    <s v="Lost 3 wickets"/>
    <n v="1"/>
    <m/>
    <m/>
    <m/>
    <m/>
    <n v="1"/>
  </r>
  <r>
    <x v="16"/>
    <d v="2004-09-19T00:00:00"/>
    <m/>
    <n v="287"/>
    <n v="1"/>
    <n v="35"/>
    <s v="GSK Greenford"/>
    <n v="2"/>
    <s v="Salix"/>
    <n v="111"/>
    <n v="5"/>
    <n v="28"/>
    <n v="110"/>
    <n v="10"/>
    <n v="34.1666666666666"/>
    <n v="221"/>
    <n v="15"/>
    <n v="62.1666666666666"/>
    <s v="Won 5 wickets"/>
    <n v="1"/>
    <n v="1"/>
    <m/>
    <m/>
    <m/>
    <m/>
  </r>
  <r>
    <x v="17"/>
    <d v="2005-04-24T00:00:00"/>
    <m/>
    <n v="288"/>
    <n v="1"/>
    <n v="35"/>
    <s v="Victoria RG"/>
    <n v="2"/>
    <s v="St Anne's Allstars"/>
    <n v="114"/>
    <n v="10"/>
    <n v="30"/>
    <n v="153"/>
    <n v="8"/>
    <n v="34"/>
    <n v="267"/>
    <n v="18"/>
    <n v="64"/>
    <s v="Lost 39 runs "/>
    <n v="1"/>
    <m/>
    <m/>
    <m/>
    <m/>
    <n v="1"/>
  </r>
  <r>
    <x v="17"/>
    <d v="2005-05-08T00:00:00"/>
    <m/>
    <n v="289"/>
    <n v="1"/>
    <n v="35"/>
    <s v="Battersea Park"/>
    <n v="2"/>
    <s v="12 Angry Men"/>
    <n v="143"/>
    <n v="10"/>
    <n v="30"/>
    <n v="196"/>
    <n v="5"/>
    <n v="35"/>
    <n v="339"/>
    <n v="15"/>
    <n v="65"/>
    <s v="Lost 53 runs "/>
    <n v="1"/>
    <m/>
    <m/>
    <m/>
    <m/>
    <n v="1"/>
  </r>
  <r>
    <x v="17"/>
    <d v="2005-05-15T00:00:00"/>
    <m/>
    <n v="290"/>
    <n v="1"/>
    <n v="35"/>
    <s v="Victoria RG"/>
    <n v="1"/>
    <s v="Pak"/>
    <n v="147"/>
    <n v="10"/>
    <n v="32.3333333333333"/>
    <n v="146"/>
    <n v="10"/>
    <n v="33.5"/>
    <n v="293"/>
    <n v="20"/>
    <n v="65.8333333333333"/>
    <s v="Won 1 run "/>
    <n v="1"/>
    <n v="1"/>
    <m/>
    <m/>
    <m/>
    <m/>
  </r>
  <r>
    <x v="17"/>
    <d v="2005-05-22T00:00:00"/>
    <m/>
    <n v="291"/>
    <n v="1"/>
    <n v="35"/>
    <s v="Victoria RG"/>
    <n v="2"/>
    <s v="Urban Associates"/>
    <n v="143"/>
    <n v="10"/>
    <n v="34.1666666666666"/>
    <n v="175"/>
    <n v="8"/>
    <n v="35"/>
    <n v="318"/>
    <n v="18"/>
    <n v="69.1666666666666"/>
    <s v="Lost 32 runs "/>
    <n v="1"/>
    <m/>
    <m/>
    <m/>
    <m/>
    <n v="1"/>
  </r>
  <r>
    <x v="17"/>
    <d v="2005-05-29T00:00:00"/>
    <m/>
    <n v="292"/>
    <n v="1"/>
    <n v="35"/>
    <s v="Victoria RG"/>
    <n v="2"/>
    <s v="West XI"/>
    <n v="60"/>
    <n v="10"/>
    <n v="20.8333333333333"/>
    <n v="165"/>
    <n v="9"/>
    <n v="35"/>
    <n v="225"/>
    <n v="19"/>
    <n v="55.8333333333333"/>
    <s v="Lost 105 runs"/>
    <n v="1"/>
    <m/>
    <m/>
    <m/>
    <m/>
    <n v="1"/>
  </r>
  <r>
    <x v="17"/>
    <d v="2005-06-05T00:00:00"/>
    <m/>
    <n v="293"/>
    <n v="1"/>
    <n v="35"/>
    <s v="Old Haberdashers"/>
    <n v="1"/>
    <s v="London Saints"/>
    <n v="116"/>
    <n v="10"/>
    <n v="29.5"/>
    <n v="117"/>
    <n v="7"/>
    <n v="34.5"/>
    <n v="233"/>
    <n v="17"/>
    <n v="64"/>
    <s v="Lost 3 wickets"/>
    <n v="1"/>
    <m/>
    <m/>
    <m/>
    <m/>
    <n v="1"/>
  </r>
  <r>
    <x v="17"/>
    <d v="2005-06-11T00:00:00"/>
    <m/>
    <n v="294"/>
    <n v="1"/>
    <n v="35"/>
    <s v="King’s College"/>
    <n v="2"/>
    <s v="New Barbarian Weasels"/>
    <n v="175"/>
    <n v="3"/>
    <n v="30"/>
    <n v="174"/>
    <n v="7"/>
    <n v="35"/>
    <n v="349"/>
    <n v="10"/>
    <n v="65"/>
    <s v="Won 7 wickets"/>
    <n v="1"/>
    <n v="1"/>
    <m/>
    <m/>
    <m/>
    <m/>
  </r>
  <r>
    <x v="17"/>
    <d v="2005-06-19T00:00:00"/>
    <m/>
    <n v="295"/>
    <n v="1"/>
    <n v="35"/>
    <s v="King Edward RG"/>
    <n v="1"/>
    <s v="Pak"/>
    <n v="187"/>
    <n v="7"/>
    <n v="35"/>
    <n v="191"/>
    <n v="4"/>
    <n v="32"/>
    <n v="378"/>
    <n v="11"/>
    <n v="67"/>
    <s v="Lost 6 wickets"/>
    <n v="1"/>
    <m/>
    <m/>
    <m/>
    <m/>
    <n v="1"/>
  </r>
  <r>
    <x v="17"/>
    <d v="2005-06-26T00:00:00"/>
    <m/>
    <n v="296"/>
    <n v="1"/>
    <n v="35"/>
    <s v="Brondesbury"/>
    <n v="1"/>
    <s v="Virgin Casuals"/>
    <n v="184"/>
    <n v="10"/>
    <n v="34"/>
    <n v="186"/>
    <n v="7"/>
    <n v="34"/>
    <n v="370"/>
    <n v="17"/>
    <n v="68"/>
    <s v="Lost 3 wickets"/>
    <n v="1"/>
    <m/>
    <m/>
    <m/>
    <m/>
    <n v="1"/>
  </r>
  <r>
    <x v="17"/>
    <d v="2005-07-03T00:00:00"/>
    <m/>
    <n v="297"/>
    <n v="1"/>
    <n v="35"/>
    <s v="Belair Park"/>
    <n v="1"/>
    <s v="London Rams"/>
    <n v="264"/>
    <n v="6"/>
    <n v="34"/>
    <n v="203"/>
    <n v="10"/>
    <n v="34"/>
    <n v="467"/>
    <n v="16"/>
    <n v="68"/>
    <s v="Won 61 runs"/>
    <n v="1"/>
    <n v="1"/>
    <m/>
    <m/>
    <m/>
    <m/>
  </r>
  <r>
    <x v="17"/>
    <d v="2005-07-09T00:00:00"/>
    <m/>
    <n v="298"/>
    <n v="1"/>
    <n v="35"/>
    <s v="Victoria RG"/>
    <n v="1"/>
    <s v="New Barbarian Weasels"/>
    <n v="112"/>
    <n v="10"/>
    <n v="28"/>
    <n v="116"/>
    <n v="3"/>
    <n v="25"/>
    <n v="228"/>
    <n v="13"/>
    <n v="53"/>
    <s v="Lost 7 wickets"/>
    <n v="1"/>
    <m/>
    <m/>
    <m/>
    <m/>
    <n v="1"/>
  </r>
  <r>
    <x v="17"/>
    <d v="2005-07-17T00:00:00"/>
    <m/>
    <n v="299"/>
    <n v="1"/>
    <n v="35"/>
    <s v="Gunnersbury Park"/>
    <n v="1"/>
    <s v="West XI"/>
    <n v="125"/>
    <n v="11"/>
    <n v="35"/>
    <n v="114"/>
    <n v="11"/>
    <n v="34"/>
    <n v="239"/>
    <n v="22"/>
    <n v="69"/>
    <s v="Won 11 runs"/>
    <n v="1"/>
    <n v="1"/>
    <m/>
    <m/>
    <m/>
    <m/>
  </r>
  <r>
    <x v="17"/>
    <d v="2005-07-30T00:00:00"/>
    <m/>
    <n v="300"/>
    <n v="1"/>
    <n v="35"/>
    <s v="Victoria RG"/>
    <n v="1"/>
    <s v="Sunderland SC"/>
    <n v="183"/>
    <n v="10"/>
    <n v="34"/>
    <n v="92"/>
    <n v="10"/>
    <n v="29"/>
    <n v="275"/>
    <n v="20"/>
    <n v="63"/>
    <s v="Won 91 runs"/>
    <n v="1"/>
    <n v="1"/>
    <m/>
    <m/>
    <m/>
    <m/>
  </r>
  <r>
    <x v="17"/>
    <d v="2005-08-07T00:00:00"/>
    <m/>
    <n v="301"/>
    <n v="1"/>
    <n v="35"/>
    <s v="Victoria RG"/>
    <n v="1"/>
    <s v="Enterprise"/>
    <n v="168"/>
    <n v="10"/>
    <n v="34"/>
    <n v="126"/>
    <n v="10"/>
    <n v="28"/>
    <n v="294"/>
    <n v="20"/>
    <n v="62"/>
    <s v="Won 42 runs"/>
    <n v="1"/>
    <n v="1"/>
    <m/>
    <m/>
    <m/>
    <m/>
  </r>
  <r>
    <x v="17"/>
    <d v="2005-08-14T00:00:00"/>
    <m/>
    <n v="302"/>
    <n v="1"/>
    <n v="35"/>
    <s v="Victoria RG"/>
    <n v="2"/>
    <s v="London Saints"/>
    <n v="92"/>
    <n v="10"/>
    <n v="28"/>
    <n v="133"/>
    <n v="10"/>
    <n v="34"/>
    <n v="225"/>
    <n v="20"/>
    <n v="62"/>
    <s v="Lost 41 runs"/>
    <n v="1"/>
    <m/>
    <m/>
    <m/>
    <m/>
    <n v="1"/>
  </r>
  <r>
    <x v="17"/>
    <d v="2005-08-21T00:00:00"/>
    <m/>
    <n v="303"/>
    <n v="1"/>
    <n v="35"/>
    <s v="Old Tenisonians"/>
    <n v="1"/>
    <s v="Jay Bharat"/>
    <n v="104"/>
    <n v="10"/>
    <n v="34"/>
    <n v="108"/>
    <n v="4"/>
    <n v="30"/>
    <n v="212"/>
    <n v="14"/>
    <n v="64"/>
    <s v="Lost 6 wickets"/>
    <n v="1"/>
    <m/>
    <m/>
    <m/>
    <m/>
    <n v="1"/>
  </r>
  <r>
    <x v="17"/>
    <d v="2005-09-04T00:00:00"/>
    <m/>
    <n v="304"/>
    <n v="1"/>
    <n v="35"/>
    <s v="Victoria RG"/>
    <n v="1"/>
    <s v="London Owls"/>
    <n v="155"/>
    <n v="6"/>
    <n v="35"/>
    <n v="98"/>
    <n v="10"/>
    <n v="25"/>
    <n v="253"/>
    <n v="16"/>
    <n v="60"/>
    <s v="Won 57 runs"/>
    <n v="1"/>
    <n v="1"/>
    <m/>
    <m/>
    <m/>
    <m/>
  </r>
  <r>
    <x v="17"/>
    <d v="2005-09-11T00:00:00"/>
    <m/>
    <n v="305"/>
    <n v="1"/>
    <n v="35"/>
    <s v="Berkhamsted"/>
    <n v="1"/>
    <s v="West XI"/>
    <n v="116"/>
    <n v="10"/>
    <n v="34"/>
    <n v="117"/>
    <n v="2"/>
    <n v="25"/>
    <n v="233"/>
    <n v="12"/>
    <n v="59"/>
    <s v="Lost 8 wickets"/>
    <n v="1"/>
    <m/>
    <m/>
    <m/>
    <m/>
    <n v="1"/>
  </r>
  <r>
    <x v="17"/>
    <d v="2005-09-18T00:00:00"/>
    <m/>
    <n v="306"/>
    <n v="1"/>
    <n v="35"/>
    <s v="GSK Greenford"/>
    <n v="1"/>
    <s v="Salix"/>
    <n v="93"/>
    <n v="10"/>
    <n v="30"/>
    <n v="94"/>
    <n v="7"/>
    <n v="30"/>
    <n v="187"/>
    <n v="17"/>
    <n v="60"/>
    <s v="Lost 3 wickets"/>
    <n v="1"/>
    <m/>
    <m/>
    <m/>
    <m/>
    <n v="1"/>
  </r>
  <r>
    <x v="18"/>
    <d v="2006-04-29T00:00:00"/>
    <m/>
    <n v="307"/>
    <n v="1"/>
    <n v="35"/>
    <s v="Barnes Common"/>
    <n v="2"/>
    <s v="St Anne's Allstars"/>
    <n v="133"/>
    <n v="3"/>
    <n v="23"/>
    <n v="131"/>
    <n v="10"/>
    <n v="31.3333333333333"/>
    <n v="264"/>
    <n v="13"/>
    <n v="54.3333333333333"/>
    <s v="Won 7 wickets"/>
    <n v="1"/>
    <n v="1"/>
    <m/>
    <m/>
    <m/>
    <m/>
  </r>
  <r>
    <x v="18"/>
    <d v="2006-05-07T00:00:00"/>
    <m/>
    <n v="308"/>
    <n v="1"/>
    <n v="35"/>
    <s v="Hale Common"/>
    <n v="2"/>
    <s v="Hale"/>
    <n v="81"/>
    <n v="6"/>
    <n v="23.6666666666666"/>
    <n v="76"/>
    <n v="10"/>
    <n v="28.1666666666666"/>
    <n v="157"/>
    <n v="16"/>
    <n v="51.833333333333201"/>
    <s v="Won 4 wickets"/>
    <n v="1"/>
    <n v="1"/>
    <m/>
    <m/>
    <m/>
    <m/>
  </r>
  <r>
    <x v="18"/>
    <d v="2006-05-14T00:00:00"/>
    <m/>
    <n v="309"/>
    <n v="1"/>
    <n v="35"/>
    <s v="Old Tenisonians"/>
    <n v="1"/>
    <s v="12 Angry Men"/>
    <n v="251"/>
    <n v="5"/>
    <n v="35"/>
    <n v="97"/>
    <n v="9"/>
    <n v="35"/>
    <n v="348"/>
    <n v="14"/>
    <n v="70"/>
    <s v="Won 154 runs"/>
    <n v="1"/>
    <n v="1"/>
    <m/>
    <m/>
    <m/>
    <m/>
  </r>
  <r>
    <x v="18"/>
    <d v="2006-05-21T00:00:00"/>
    <m/>
    <n v="310"/>
    <n v="1"/>
    <n v="35"/>
    <s v="Victoria RG"/>
    <n v="1"/>
    <s v="Pak"/>
    <n v="99"/>
    <n v="10"/>
    <n v="33.5"/>
    <n v="26"/>
    <n v="3"/>
    <n v="9"/>
    <n v="125"/>
    <n v="13"/>
    <n v="42.5"/>
    <s v="Abandoned"/>
    <n v="1"/>
    <m/>
    <m/>
    <n v="1"/>
    <m/>
    <m/>
  </r>
  <r>
    <x v="18"/>
    <d v="2006-06-04T00:00:00"/>
    <m/>
    <n v="311"/>
    <n v="1"/>
    <n v="40"/>
    <s v="Old Haberdashers"/>
    <n v="1"/>
    <s v="London Saints"/>
    <n v="243"/>
    <n v="8"/>
    <n v="40"/>
    <n v="133"/>
    <n v="10"/>
    <n v="33.5"/>
    <n v="376"/>
    <n v="18"/>
    <n v="73.5"/>
    <s v="Won 110 runs"/>
    <n v="1"/>
    <n v="1"/>
    <m/>
    <m/>
    <m/>
    <m/>
  </r>
  <r>
    <x v="18"/>
    <d v="2006-06-11T00:00:00"/>
    <m/>
    <n v="312"/>
    <n v="1"/>
    <n v="35"/>
    <s v="South Park"/>
    <n v="1"/>
    <s v="New Barbarian Weasels"/>
    <n v="154"/>
    <n v="10"/>
    <n v="31.5"/>
    <n v="94"/>
    <n v="9"/>
    <n v="26"/>
    <n v="248"/>
    <n v="19"/>
    <n v="57.5"/>
    <s v="Won 60 runs"/>
    <n v="1"/>
    <n v="1"/>
    <m/>
    <m/>
    <m/>
    <m/>
  </r>
  <r>
    <x v="18"/>
    <d v="2006-06-17T00:00:00"/>
    <m/>
    <n v="313"/>
    <n v="1"/>
    <n v="35"/>
    <s v="Victoria RG"/>
    <n v="1"/>
    <s v="Sunderland SC"/>
    <n v="141"/>
    <n v="8"/>
    <n v="35"/>
    <n v="142"/>
    <n v="6"/>
    <n v="30.33333333333"/>
    <n v="283"/>
    <n v="14"/>
    <n v="65.333333333330003"/>
    <s v="Lost 4 wickets"/>
    <n v="1"/>
    <m/>
    <m/>
    <m/>
    <m/>
    <n v="1"/>
  </r>
  <r>
    <x v="18"/>
    <d v="2006-06-18T00:00:00"/>
    <m/>
    <n v="314"/>
    <n v="1"/>
    <n v="35"/>
    <s v="Fairfield RG"/>
    <n v="2"/>
    <s v="Pak"/>
    <n v="79"/>
    <n v="10"/>
    <n v="25.333333332999999"/>
    <n v="152"/>
    <n v="10"/>
    <n v="30.33333333333"/>
    <n v="231"/>
    <n v="20"/>
    <n v="55.666666666330002"/>
    <s v="Lost 73 runs"/>
    <n v="1"/>
    <m/>
    <m/>
    <m/>
    <m/>
    <n v="1"/>
  </r>
  <r>
    <x v="18"/>
    <d v="2006-06-25T00:00:00"/>
    <m/>
    <n v="315"/>
    <n v="1"/>
    <n v="35"/>
    <s v="Old Tenisonians"/>
    <n v="1"/>
    <s v="London Rams"/>
    <n v="290"/>
    <n v="3"/>
    <n v="35"/>
    <n v="218"/>
    <n v="10"/>
    <n v="34.1666666666666"/>
    <n v="508"/>
    <n v="13"/>
    <n v="69.1666666666666"/>
    <s v="Won 72 runs"/>
    <n v="1"/>
    <n v="1"/>
    <m/>
    <m/>
    <m/>
    <m/>
  </r>
  <r>
    <x v="18"/>
    <d v="2006-07-02T00:00:00"/>
    <m/>
    <n v="316"/>
    <n v="1"/>
    <n v="35"/>
    <s v="Brondesbury"/>
    <n v="2"/>
    <s v="Virgin Casuals"/>
    <n v="124"/>
    <n v="10"/>
    <n v="30"/>
    <n v="186"/>
    <n v="10"/>
    <n v="34"/>
    <n v="310"/>
    <n v="20"/>
    <n v="64"/>
    <s v="Lost 62 runs"/>
    <n v="1"/>
    <m/>
    <m/>
    <m/>
    <m/>
    <n v="1"/>
  </r>
  <r>
    <x v="18"/>
    <d v="2006-07-08T00:00:00"/>
    <m/>
    <n v="317"/>
    <n v="1"/>
    <n v="35"/>
    <s v="Victoria RG"/>
    <n v="2"/>
    <s v="Wantage"/>
    <n v="116"/>
    <n v="3"/>
    <n v="25"/>
    <n v="115"/>
    <n v="10"/>
    <n v="28"/>
    <n v="231"/>
    <n v="13"/>
    <n v="53"/>
    <s v="Won 7 wickets"/>
    <n v="1"/>
    <n v="1"/>
    <m/>
    <m/>
    <m/>
    <m/>
  </r>
  <r>
    <x v="18"/>
    <d v="2006-07-16T00:00:00"/>
    <m/>
    <n v="318"/>
    <n v="1"/>
    <n v="35"/>
    <s v="Old Tenisonians"/>
    <n v="1"/>
    <s v="West XI"/>
    <n v="142"/>
    <n v="10"/>
    <n v="32"/>
    <n v="147"/>
    <n v="4"/>
    <n v="31"/>
    <n v="289"/>
    <n v="14"/>
    <n v="63"/>
    <s v="Lost 6 wickets"/>
    <n v="1"/>
    <m/>
    <m/>
    <m/>
    <m/>
    <n v="1"/>
  </r>
  <r>
    <x v="18"/>
    <d v="2006-07-23T00:00:00"/>
    <m/>
    <n v="319"/>
    <n v="1"/>
    <n v="35"/>
    <s v="Victoria RG"/>
    <n v="1"/>
    <s v="Jay Bharat"/>
    <n v="137"/>
    <n v="8"/>
    <n v="35"/>
    <n v="139"/>
    <n v="5"/>
    <n v="32"/>
    <n v="276"/>
    <n v="13"/>
    <n v="67"/>
    <s v="Lost 5 wickets"/>
    <n v="1"/>
    <m/>
    <m/>
    <m/>
    <m/>
    <n v="1"/>
  </r>
  <r>
    <x v="18"/>
    <d v="2006-07-30T00:00:00"/>
    <m/>
    <n v="320"/>
    <n v="1"/>
    <n v="35"/>
    <s v="Old Hamptonians"/>
    <n v="2"/>
    <s v="Village XI"/>
    <n v="113"/>
    <n v="10"/>
    <n v="25"/>
    <n v="256"/>
    <n v="5"/>
    <n v="35"/>
    <n v="369"/>
    <n v="15"/>
    <n v="60"/>
    <s v="Lost 143 runs"/>
    <n v="1"/>
    <m/>
    <m/>
    <m/>
    <m/>
    <n v="1"/>
  </r>
  <r>
    <x v="18"/>
    <d v="2006-08-06T00:00:00"/>
    <m/>
    <n v="321"/>
    <n v="1"/>
    <n v="40"/>
    <s v="Enville"/>
    <n v="2"/>
    <s v="Bedouins"/>
    <n v="119"/>
    <n v="8"/>
    <n v="33"/>
    <n v="199"/>
    <n v="8"/>
    <n v="40"/>
    <n v="318"/>
    <n v="16"/>
    <n v="73"/>
    <s v="Lost 80 runs"/>
    <n v="1"/>
    <m/>
    <m/>
    <m/>
    <m/>
    <n v="1"/>
  </r>
  <r>
    <x v="18"/>
    <d v="2006-08-13T00:00:00"/>
    <m/>
    <n v="322"/>
    <n v="1"/>
    <n v="35"/>
    <s v="KGF Tolworth"/>
    <n v="1"/>
    <s v="London Saints"/>
    <n v="201"/>
    <n v="6"/>
    <n v="35"/>
    <n v="128"/>
    <n v="9"/>
    <n v="35"/>
    <n v="329"/>
    <n v="15"/>
    <n v="70"/>
    <s v="Won 73 runs"/>
    <n v="1"/>
    <n v="1"/>
    <m/>
    <m/>
    <m/>
    <m/>
  </r>
  <r>
    <x v="18"/>
    <d v="2006-08-20T00:00:00"/>
    <m/>
    <n v="323"/>
    <n v="1"/>
    <n v="35"/>
    <s v="Fairfield RG"/>
    <n v="1"/>
    <s v="London Owls"/>
    <n v="172"/>
    <n v="11"/>
    <n v="33.6666666666666"/>
    <n v="74"/>
    <n v="11"/>
    <n v="28.5"/>
    <n v="246"/>
    <n v="22"/>
    <n v="62.1666666666666"/>
    <s v="Won 98 runs"/>
    <n v="1"/>
    <n v="1"/>
    <m/>
    <m/>
    <m/>
    <m/>
  </r>
  <r>
    <x v="18"/>
    <d v="2006-08-27T00:00:00"/>
    <m/>
    <n v="324"/>
    <n v="1"/>
    <n v="20"/>
    <s v="Old Tenisonians"/>
    <n v="2"/>
    <s v="Wombles"/>
    <n v="84"/>
    <n v="2"/>
    <n v="13.1666666666666"/>
    <n v="83"/>
    <n v="10"/>
    <n v="20"/>
    <n v="167"/>
    <n v="12"/>
    <n v="33.1666666666666"/>
    <s v="Won 8 wickets"/>
    <n v="1"/>
    <n v="1"/>
    <m/>
    <m/>
    <m/>
    <m/>
  </r>
  <r>
    <x v="18"/>
    <d v="2006-08-27T00:00:00"/>
    <m/>
    <n v="325"/>
    <n v="1"/>
    <n v="20"/>
    <s v="Old Tenisonians"/>
    <n v="1"/>
    <s v="Enterprise"/>
    <n v="207"/>
    <n v="3"/>
    <n v="20"/>
    <n v="118"/>
    <n v="8"/>
    <n v="20"/>
    <n v="325"/>
    <n v="11"/>
    <n v="40"/>
    <s v="Won 89 runs"/>
    <n v="1"/>
    <n v="1"/>
    <m/>
    <m/>
    <m/>
    <m/>
  </r>
  <r>
    <x v="18"/>
    <d v="2006-09-03T00:00:00"/>
    <m/>
    <n v="326"/>
    <n v="1"/>
    <n v="35"/>
    <s v="Fairfield RG"/>
    <n v="1"/>
    <s v="Urban Associates"/>
    <n v="218"/>
    <n v="5"/>
    <n v="35"/>
    <n v="134"/>
    <n v="9"/>
    <n v="35"/>
    <n v="352"/>
    <n v="14"/>
    <n v="70"/>
    <s v="Won 84 runs"/>
    <n v="1"/>
    <n v="1"/>
    <m/>
    <m/>
    <m/>
    <m/>
  </r>
  <r>
    <x v="18"/>
    <d v="2006-09-10T00:00:00"/>
    <m/>
    <n v="327"/>
    <n v="1"/>
    <n v="40"/>
    <s v="Berkhamsted"/>
    <n v="2"/>
    <s v="West XI"/>
    <n v="147"/>
    <n v="3"/>
    <n v="26"/>
    <n v="146"/>
    <n v="10"/>
    <n v="37.1666666666666"/>
    <n v="293"/>
    <n v="13"/>
    <n v="63.1666666666666"/>
    <s v="Won 7 wickets"/>
    <n v="1"/>
    <n v="1"/>
    <m/>
    <m/>
    <m/>
    <m/>
  </r>
  <r>
    <x v="18"/>
    <d v="2006-09-17T00:00:00"/>
    <m/>
    <n v="328"/>
    <n v="1"/>
    <n v="35"/>
    <s v="GSK Greenford"/>
    <n v="2"/>
    <s v="Salix"/>
    <n v="138"/>
    <n v="10"/>
    <n v="32.6666666666666"/>
    <n v="150"/>
    <n v="8"/>
    <n v="35"/>
    <n v="288"/>
    <n v="18"/>
    <n v="67.6666666666666"/>
    <s v="Lost 12 runs"/>
    <n v="1"/>
    <m/>
    <m/>
    <m/>
    <m/>
    <n v="1"/>
  </r>
  <r>
    <x v="19"/>
    <d v="2007-05-06T00:00:00"/>
    <m/>
    <n v="329"/>
    <n v="1"/>
    <n v="35"/>
    <s v="Fairfield RG"/>
    <n v="1"/>
    <s v="Pak"/>
    <n v="139"/>
    <n v="10"/>
    <n v="27.8333333333333"/>
    <n v="85"/>
    <n v="10"/>
    <n v="21.8333333333333"/>
    <n v="224"/>
    <n v="20"/>
    <n v="49.6666666666666"/>
    <s v="Won 54 runs"/>
    <n v="1"/>
    <n v="1"/>
    <m/>
    <m/>
    <m/>
    <m/>
  </r>
  <r>
    <x v="19"/>
    <d v="2007-05-20T00:00:00"/>
    <m/>
    <n v="330"/>
    <n v="1"/>
    <n v="35"/>
    <s v="Gunnersbury Park"/>
    <n v="1"/>
    <s v="West XI"/>
    <n v="194"/>
    <n v="7"/>
    <n v="35"/>
    <n v="79"/>
    <n v="10"/>
    <n v="26.6666666666666"/>
    <n v="273"/>
    <n v="17"/>
    <n v="61.6666666666666"/>
    <s v="Won 115 runs"/>
    <n v="1"/>
    <n v="1"/>
    <m/>
    <m/>
    <m/>
    <m/>
  </r>
  <r>
    <x v="19"/>
    <d v="2007-06-03T00:00:00"/>
    <m/>
    <n v="331"/>
    <n v="1"/>
    <n v="40"/>
    <s v="Old Tenisonians"/>
    <n v="1"/>
    <s v="London Saints"/>
    <n v="325"/>
    <n v="5"/>
    <n v="40"/>
    <n v="184"/>
    <n v="9"/>
    <n v="40"/>
    <n v="509"/>
    <n v="14"/>
    <n v="80"/>
    <s v="Won 141 runs"/>
    <n v="1"/>
    <n v="1"/>
    <m/>
    <m/>
    <m/>
    <m/>
  </r>
  <r>
    <x v="19"/>
    <d v="2007-06-09T00:00:00"/>
    <m/>
    <n v="332"/>
    <n v="1"/>
    <n v="35"/>
    <s v="Dundonald RG"/>
    <n v="1"/>
    <s v="New Barbarian Weasels"/>
    <n v="177"/>
    <n v="10"/>
    <n v="34"/>
    <n v="117"/>
    <n v="9"/>
    <n v="35"/>
    <n v="294"/>
    <n v="19"/>
    <n v="69"/>
    <s v="Won 60 runs"/>
    <n v="1"/>
    <n v="1"/>
    <m/>
    <m/>
    <m/>
    <m/>
  </r>
  <r>
    <x v="19"/>
    <d v="2007-06-17T00:00:00"/>
    <m/>
    <n v="333"/>
    <n v="1"/>
    <n v="35"/>
    <s v="Fairfield RG"/>
    <n v="2"/>
    <s v="Pak"/>
    <n v="128"/>
    <n v="10"/>
    <n v="25.3333333333333"/>
    <n v="172"/>
    <n v="10"/>
    <n v="32.8333333333333"/>
    <n v="300"/>
    <n v="20"/>
    <n v="58.1666666666666"/>
    <s v="Lost 44 runs"/>
    <n v="1"/>
    <m/>
    <m/>
    <m/>
    <m/>
    <n v="1"/>
  </r>
  <r>
    <x v="19"/>
    <d v="2007-07-07T00:00:00"/>
    <m/>
    <n v="334"/>
    <n v="1"/>
    <n v="35"/>
    <s v="Fairfield RG"/>
    <n v="1"/>
    <s v="New Barbarian Weasels"/>
    <n v="281"/>
    <n v="7"/>
    <n v="35"/>
    <n v="45"/>
    <n v="9"/>
    <n v="19.3333333333333"/>
    <n v="326"/>
    <n v="16"/>
    <n v="54.3333333333333"/>
    <s v="Won 236 runs"/>
    <n v="1"/>
    <n v="1"/>
    <m/>
    <m/>
    <m/>
    <m/>
  </r>
  <r>
    <x v="19"/>
    <d v="2007-07-08T00:00:00"/>
    <m/>
    <n v="335"/>
    <n v="1"/>
    <s v="T"/>
    <s v="Old Tenisonians"/>
    <n v="1"/>
    <s v="Old Tenisonians"/>
    <n v="72"/>
    <n v="9"/>
    <n v="22.833333333333002"/>
    <n v="73"/>
    <n v="2"/>
    <n v="18.1666666666666"/>
    <n v="145"/>
    <n v="11"/>
    <n v="40.999999999999602"/>
    <s v="Lost 8 wickets"/>
    <n v="1"/>
    <m/>
    <m/>
    <m/>
    <m/>
    <n v="1"/>
  </r>
  <r>
    <x v="19"/>
    <d v="2007-07-08T00:00:00"/>
    <m/>
    <n v="336"/>
    <n v="1"/>
    <n v="20"/>
    <s v="Old Tenisonians"/>
    <n v="2"/>
    <s v="Old Tenisonians"/>
    <n v="111"/>
    <n v="2"/>
    <n v="16.3333333333333"/>
    <n v="109"/>
    <n v="6"/>
    <n v="20"/>
    <n v="220"/>
    <n v="8"/>
    <n v="36.3333333333333"/>
    <s v="Won 8 wickets"/>
    <n v="1"/>
    <n v="1"/>
    <m/>
    <m/>
    <m/>
    <m/>
  </r>
  <r>
    <x v="19"/>
    <d v="2007-07-15T00:00:00"/>
    <m/>
    <n v="337"/>
    <n v="1"/>
    <n v="35"/>
    <s v="Old Tenisonians"/>
    <n v="2"/>
    <s v="West XI"/>
    <n v="0"/>
    <n v="0"/>
    <n v="0"/>
    <n v="81"/>
    <n v="5"/>
    <n v="25"/>
    <n v="81"/>
    <n v="5"/>
    <n v="25"/>
    <s v="Abandoned"/>
    <n v="1"/>
    <m/>
    <m/>
    <n v="1"/>
    <m/>
    <m/>
  </r>
  <r>
    <x v="19"/>
    <d v="2007-07-29T00:00:00"/>
    <m/>
    <n v="338"/>
    <n v="1"/>
    <n v="35"/>
    <s v="Fairfield RG"/>
    <n v="1"/>
    <s v="12 Angry Men"/>
    <n v="188"/>
    <n v="10"/>
    <n v="35"/>
    <n v="132"/>
    <n v="10"/>
    <n v="32"/>
    <n v="320"/>
    <n v="20"/>
    <n v="67"/>
    <s v="Won 56 runs"/>
    <n v="1"/>
    <n v="1"/>
    <m/>
    <m/>
    <m/>
    <m/>
  </r>
  <r>
    <x v="19"/>
    <d v="2007-08-04T00:00:00"/>
    <m/>
    <n v="339"/>
    <n v="1"/>
    <n v="35"/>
    <s v="Fairfield RG"/>
    <n v="1"/>
    <s v="Enterprise"/>
    <n v="176"/>
    <n v="8"/>
    <n v="35"/>
    <n v="85"/>
    <n v="10"/>
    <n v="18"/>
    <n v="261"/>
    <n v="18"/>
    <n v="53"/>
    <s v="Won 91 runs"/>
    <n v="1"/>
    <n v="1"/>
    <m/>
    <m/>
    <m/>
    <m/>
  </r>
  <r>
    <x v="19"/>
    <d v="2007-08-05T00:00:00"/>
    <m/>
    <n v="340"/>
    <n v="1"/>
    <n v="35"/>
    <s v="Fairfield RG"/>
    <n v="2"/>
    <s v="London Owls"/>
    <n v="62"/>
    <n v="1"/>
    <n v="9.6666666666666607"/>
    <n v="61"/>
    <n v="10"/>
    <n v="21.5"/>
    <n v="123"/>
    <n v="11"/>
    <n v="31.166666666666661"/>
    <s v="Won 9 wickets"/>
    <n v="1"/>
    <n v="1"/>
    <m/>
    <m/>
    <m/>
    <m/>
  </r>
  <r>
    <x v="19"/>
    <d v="2007-08-05T00:00:00"/>
    <m/>
    <n v="341"/>
    <n v="1"/>
    <n v="15"/>
    <s v="Fairfield RG"/>
    <n v="1"/>
    <s v="London Owls"/>
    <n v="109"/>
    <n v="2"/>
    <n v="15"/>
    <n v="87"/>
    <n v="3"/>
    <n v="15"/>
    <n v="196"/>
    <n v="5"/>
    <n v="30"/>
    <s v="Won 22 runs"/>
    <n v="1"/>
    <n v="1"/>
    <m/>
    <m/>
    <m/>
    <m/>
  </r>
  <r>
    <x v="19"/>
    <d v="2007-08-12T00:00:00"/>
    <m/>
    <n v="342"/>
    <n v="1"/>
    <n v="35"/>
    <s v="Old Haberdashers"/>
    <n v="2"/>
    <s v="London Saints"/>
    <n v="184"/>
    <n v="8"/>
    <n v="31.5"/>
    <n v="199"/>
    <n v="5"/>
    <n v="35"/>
    <n v="383"/>
    <n v="13"/>
    <n v="66.5"/>
    <s v="Lost 15 runs"/>
    <n v="1"/>
    <m/>
    <m/>
    <m/>
    <m/>
    <n v="1"/>
  </r>
  <r>
    <x v="19"/>
    <d v="2007-08-26T00:00:00"/>
    <m/>
    <n v="343"/>
    <n v="1"/>
    <n v="40"/>
    <s v="Old Tenisonians"/>
    <n v="1"/>
    <s v="Wombles"/>
    <n v="240"/>
    <n v="16"/>
    <n v="40"/>
    <n v="213"/>
    <n v="19"/>
    <n v="37.5"/>
    <n v="453"/>
    <n v="35"/>
    <n v="77.5"/>
    <s v="Won 27 runs"/>
    <n v="1"/>
    <n v="1"/>
    <m/>
    <m/>
    <m/>
    <m/>
  </r>
  <r>
    <x v="19"/>
    <d v="2007-09-02T00:00:00"/>
    <m/>
    <n v="344"/>
    <n v="1"/>
    <n v="35"/>
    <s v="Cavendish RG"/>
    <n v="2"/>
    <s v="Gubbays"/>
    <n v="129"/>
    <n v="10"/>
    <n v="24.1666666666666"/>
    <n v="215"/>
    <n v="10"/>
    <n v="34.3333333333333"/>
    <n v="344"/>
    <n v="20"/>
    <n v="58.499999999999901"/>
    <s v="Lost 86 runs"/>
    <n v="1"/>
    <m/>
    <m/>
    <m/>
    <m/>
    <n v="1"/>
  </r>
  <r>
    <x v="19"/>
    <d v="2007-09-09T00:00:00"/>
    <m/>
    <n v="345"/>
    <n v="1"/>
    <n v="35"/>
    <s v="Berkhamsted"/>
    <n v="1"/>
    <s v="West XI"/>
    <n v="147"/>
    <n v="10"/>
    <n v="33"/>
    <n v="149"/>
    <n v="5"/>
    <n v="33.1666666666666"/>
    <n v="296"/>
    <n v="15"/>
    <n v="66.1666666666666"/>
    <s v="Lost 5 wickets"/>
    <n v="1"/>
    <m/>
    <m/>
    <m/>
    <m/>
    <n v="1"/>
  </r>
  <r>
    <x v="19"/>
    <d v="2007-09-16T00:00:00"/>
    <m/>
    <n v="346"/>
    <n v="1"/>
    <n v="35"/>
    <s v="GSK Greenford"/>
    <n v="2"/>
    <s v="Salix"/>
    <n v="164"/>
    <n v="9"/>
    <n v="35"/>
    <n v="193"/>
    <n v="8"/>
    <n v="35"/>
    <n v="357"/>
    <n v="17"/>
    <n v="70"/>
    <s v="Lost 29 runs"/>
    <n v="1"/>
    <m/>
    <m/>
    <m/>
    <m/>
    <n v="1"/>
  </r>
  <r>
    <x v="20"/>
    <d v="2008-04-27T00:00:00"/>
    <m/>
    <n v="347"/>
    <n v="1"/>
    <n v="35"/>
    <s v="Fairfield RG"/>
    <n v="2"/>
    <s v="St Anne's Allstars"/>
    <n v="104"/>
    <n v="1"/>
    <n v="19.6666666666666"/>
    <n v="103"/>
    <n v="11"/>
    <n v="30.8333333333333"/>
    <n v="207"/>
    <n v="12"/>
    <n v="50.499999999999901"/>
    <s v="Won 9 wickets"/>
    <n v="1"/>
    <n v="1"/>
    <m/>
    <m/>
    <m/>
    <m/>
  </r>
  <r>
    <x v="20"/>
    <d v="2008-05-04T00:00:00"/>
    <m/>
    <n v="348"/>
    <n v="1"/>
    <s v="T"/>
    <s v="Victoria RG"/>
    <n v="1"/>
    <s v="Kingston Left Handers"/>
    <n v="123"/>
    <n v="9"/>
    <n v="29.3333333333333"/>
    <n v="77"/>
    <n v="8"/>
    <n v="36"/>
    <n v="200"/>
    <n v="17"/>
    <n v="65.3333333333333"/>
    <s v="Drawn"/>
    <n v="1"/>
    <m/>
    <n v="1"/>
    <m/>
    <m/>
    <m/>
  </r>
  <r>
    <x v="20"/>
    <d v="2008-05-11T00:00:00"/>
    <m/>
    <n v="349"/>
    <n v="1"/>
    <n v="35"/>
    <s v="Burton Court"/>
    <n v="1"/>
    <s v="Sloane Club"/>
    <n v="275"/>
    <n v="3"/>
    <n v="35"/>
    <n v="30"/>
    <n v="9"/>
    <n v="15"/>
    <n v="305"/>
    <n v="12"/>
    <n v="50"/>
    <s v="Won 245 runs"/>
    <n v="1"/>
    <n v="1"/>
    <m/>
    <m/>
    <m/>
    <m/>
  </r>
  <r>
    <x v="20"/>
    <d v="2008-05-18T00:00:00"/>
    <m/>
    <n v="350"/>
    <n v="1"/>
    <n v="35"/>
    <s v="Barn Elms"/>
    <n v="1"/>
    <s v="West XI"/>
    <n v="162"/>
    <n v="9"/>
    <n v="35"/>
    <n v="79"/>
    <n v="10"/>
    <n v="25.6666666666666"/>
    <n v="241"/>
    <n v="19"/>
    <n v="60.6666666666666"/>
    <s v="Won 83 runs"/>
    <n v="1"/>
    <n v="1"/>
    <m/>
    <m/>
    <m/>
    <m/>
  </r>
  <r>
    <x v="20"/>
    <d v="2008-06-01T00:00:00"/>
    <m/>
    <n v="351"/>
    <n v="1"/>
    <n v="35"/>
    <s v="Old Tenisonians"/>
    <n v="2"/>
    <s v="London Saints"/>
    <n v="42"/>
    <n v="3"/>
    <n v="10.1666666666666"/>
    <n v="41"/>
    <n v="10"/>
    <n v="20.6666666666666"/>
    <n v="83"/>
    <n v="13"/>
    <n v="30.833333333333201"/>
    <s v="Won 7 wickets"/>
    <n v="1"/>
    <n v="1"/>
    <m/>
    <m/>
    <m/>
    <m/>
  </r>
  <r>
    <x v="20"/>
    <d v="2008-06-01T00:00:00"/>
    <m/>
    <n v="352"/>
    <n v="1"/>
    <n v="20"/>
    <s v="Old Tenisonians"/>
    <n v="1"/>
    <s v="London Saints"/>
    <n v="120"/>
    <n v="8"/>
    <n v="20"/>
    <n v="117"/>
    <n v="8"/>
    <n v="20"/>
    <n v="237"/>
    <n v="16"/>
    <n v="40"/>
    <s v="Won 3 runs"/>
    <n v="1"/>
    <n v="1"/>
    <m/>
    <m/>
    <m/>
    <m/>
  </r>
  <r>
    <x v="20"/>
    <d v="2008-06-07T00:00:00"/>
    <m/>
    <n v="353"/>
    <n v="1"/>
    <n v="35"/>
    <s v="CSSC Chiswick"/>
    <n v="1"/>
    <s v="New Barbarian Weasels"/>
    <n v="253"/>
    <n v="6"/>
    <n v="35"/>
    <n v="99"/>
    <n v="7"/>
    <n v="35"/>
    <n v="352"/>
    <n v="13"/>
    <n v="70"/>
    <s v="Won 154 runs"/>
    <n v="1"/>
    <n v="1"/>
    <m/>
    <m/>
    <m/>
    <m/>
  </r>
  <r>
    <x v="20"/>
    <d v="2008-06-15T00:00:00"/>
    <m/>
    <n v="354"/>
    <n v="1"/>
    <n v="35"/>
    <s v="Fairfield RG"/>
    <n v="2"/>
    <s v="Cairns Fudge"/>
    <n v="167"/>
    <n v="8"/>
    <n v="34.8333333333333"/>
    <n v="166"/>
    <n v="10"/>
    <n v="34.5"/>
    <n v="333"/>
    <n v="18"/>
    <n v="69.3333333333333"/>
    <s v="Won 2 wickets"/>
    <n v="1"/>
    <n v="1"/>
    <m/>
    <m/>
    <m/>
    <m/>
  </r>
  <r>
    <x v="20"/>
    <d v="2008-06-22T00:00:00"/>
    <m/>
    <n v="355"/>
    <n v="1"/>
    <n v="35"/>
    <s v="Fairfield RG"/>
    <n v="2"/>
    <s v="London Rams"/>
    <n v="72"/>
    <n v="9"/>
    <n v="20.1666666666666"/>
    <n v="71"/>
    <n v="10"/>
    <n v="22.8333333333333"/>
    <n v="143"/>
    <n v="19"/>
    <n v="42.999999999999901"/>
    <s v="Won 1 wicket"/>
    <n v="1"/>
    <n v="1"/>
    <m/>
    <m/>
    <m/>
    <m/>
  </r>
  <r>
    <x v="20"/>
    <d v="2008-06-22T00:00:00"/>
    <m/>
    <n v="356"/>
    <n v="1"/>
    <n v="15"/>
    <s v="Fairfield RG"/>
    <n v="1"/>
    <s v="London Rams"/>
    <n v="122"/>
    <n v="5"/>
    <n v="15"/>
    <n v="83"/>
    <n v="8"/>
    <n v="15"/>
    <n v="205"/>
    <n v="13"/>
    <n v="30"/>
    <s v="Won 39 runs"/>
    <n v="1"/>
    <n v="1"/>
    <m/>
    <m/>
    <m/>
    <m/>
  </r>
  <r>
    <x v="20"/>
    <d v="2008-06-29T00:00:00"/>
    <m/>
    <n v="357"/>
    <n v="1"/>
    <n v="35"/>
    <s v="Fairfield RG"/>
    <n v="1"/>
    <s v="Purley Arms"/>
    <n v="62"/>
    <n v="9"/>
    <n v="22.1666666666666"/>
    <n v="63"/>
    <n v="2"/>
    <n v="12.6666666666666"/>
    <n v="125"/>
    <n v="11"/>
    <n v="34.833333333333201"/>
    <s v="Lost 8 wickets"/>
    <n v="1"/>
    <m/>
    <m/>
    <m/>
    <m/>
    <n v="1"/>
  </r>
  <r>
    <x v="20"/>
    <d v="2008-07-06T00:00:00"/>
    <m/>
    <n v="358"/>
    <n v="1"/>
    <n v="40"/>
    <s v="Old Tenisonians"/>
    <n v="2"/>
    <s v="Old Tenisonians"/>
    <n v="109"/>
    <n v="8"/>
    <n v="37"/>
    <n v="141"/>
    <n v="8"/>
    <n v="36.5"/>
    <n v="250"/>
    <n v="16"/>
    <n v="73.5"/>
    <s v="Lost 32 runs"/>
    <n v="1"/>
    <m/>
    <m/>
    <m/>
    <m/>
    <n v="1"/>
  </r>
  <r>
    <x v="20"/>
    <d v="2008-07-13T00:00:00"/>
    <m/>
    <n v="359"/>
    <n v="1"/>
    <n v="35"/>
    <s v="Old Tenisonians"/>
    <n v="2"/>
    <s v="West XI"/>
    <n v="125"/>
    <n v="10"/>
    <n v="35"/>
    <n v="127"/>
    <n v="10"/>
    <n v="32.3333333333333"/>
    <n v="252"/>
    <n v="20"/>
    <n v="67.3333333333333"/>
    <s v="Lost 2 runs"/>
    <n v="1"/>
    <m/>
    <m/>
    <m/>
    <m/>
    <n v="1"/>
  </r>
  <r>
    <x v="20"/>
    <d v="2008-07-20T00:00:00"/>
    <m/>
    <n v="360"/>
    <n v="1"/>
    <n v="35"/>
    <s v="Alexandra RG"/>
    <n v="1"/>
    <s v="Enterprise"/>
    <n v="181"/>
    <n v="7"/>
    <n v="35"/>
    <n v="77"/>
    <n v="10"/>
    <n v="16.5"/>
    <n v="258"/>
    <n v="17"/>
    <n v="51.5"/>
    <s v="Won 104 runs"/>
    <n v="1"/>
    <n v="1"/>
    <m/>
    <m/>
    <m/>
    <m/>
  </r>
  <r>
    <x v="20"/>
    <d v="2008-07-27T00:00:00"/>
    <m/>
    <n v="361"/>
    <n v="1"/>
    <n v="40"/>
    <s v="Burntwood Lane"/>
    <n v="1"/>
    <s v="Battersea Ironsides"/>
    <n v="91"/>
    <n v="10"/>
    <n v="27"/>
    <n v="92"/>
    <n v="9"/>
    <n v="35.5"/>
    <n v="183"/>
    <n v="19"/>
    <n v="62.5"/>
    <s v="Lost 1 wicket"/>
    <n v="1"/>
    <m/>
    <m/>
    <m/>
    <m/>
    <n v="1"/>
  </r>
  <r>
    <x v="20"/>
    <d v="2008-08-03T00:00:00"/>
    <m/>
    <n v="362"/>
    <n v="1"/>
    <n v="30"/>
    <s v="Fairfield RG"/>
    <n v="1"/>
    <s v="West One"/>
    <n v="133"/>
    <n v="9"/>
    <n v="30"/>
    <n v="134"/>
    <n v="7"/>
    <n v="26.5"/>
    <n v="267"/>
    <n v="16"/>
    <n v="56.5"/>
    <s v="Lost 3 wickets"/>
    <n v="1"/>
    <m/>
    <m/>
    <m/>
    <m/>
    <n v="1"/>
  </r>
  <r>
    <x v="20"/>
    <d v="2008-08-17T00:00:00"/>
    <m/>
    <n v="363"/>
    <n v="1"/>
    <n v="35"/>
    <s v="Old Haberdashers"/>
    <n v="1"/>
    <s v="London Saints"/>
    <n v="189"/>
    <n v="8"/>
    <n v="35"/>
    <n v="155"/>
    <n v="9"/>
    <n v="35"/>
    <n v="344"/>
    <n v="17"/>
    <n v="70"/>
    <s v="Won 34 runs"/>
    <n v="1"/>
    <n v="1"/>
    <m/>
    <m/>
    <m/>
    <m/>
  </r>
  <r>
    <x v="20"/>
    <d v="2008-08-24T00:00:00"/>
    <m/>
    <n v="364"/>
    <n v="1"/>
    <n v="20"/>
    <s v="Old Tenisonians"/>
    <n v="1"/>
    <s v="Close PF"/>
    <n v="124"/>
    <n v="10"/>
    <n v="20"/>
    <n v="108"/>
    <n v="9"/>
    <n v="20"/>
    <n v="232"/>
    <n v="19"/>
    <n v="40"/>
    <s v="Won 16 runs"/>
    <n v="1"/>
    <n v="1"/>
    <m/>
    <m/>
    <m/>
    <m/>
  </r>
  <r>
    <x v="20"/>
    <d v="2008-08-24T00:00:00"/>
    <m/>
    <n v="365"/>
    <n v="1"/>
    <n v="20"/>
    <s v="Old Tenisonians"/>
    <n v="2"/>
    <s v="West London Invitational XI"/>
    <n v="140"/>
    <n v="10"/>
    <n v="20"/>
    <n v="140"/>
    <n v="8"/>
    <n v="20"/>
    <n v="280"/>
    <n v="18"/>
    <n v="40"/>
    <s v="Tied"/>
    <n v="1"/>
    <m/>
    <m/>
    <m/>
    <n v="1"/>
    <m/>
  </r>
  <r>
    <x v="20"/>
    <d v="2008-09-07T00:00:00"/>
    <m/>
    <n v="366"/>
    <n v="1"/>
    <n v="35"/>
    <s v="HSBC"/>
    <n v="2"/>
    <s v="West XI"/>
    <n v="57"/>
    <n v="10"/>
    <n v="25.6666666666666"/>
    <n v="153"/>
    <n v="5"/>
    <n v="35"/>
    <n v="210"/>
    <n v="15"/>
    <n v="60.6666666666666"/>
    <s v="Lost 96 runs"/>
    <n v="1"/>
    <m/>
    <m/>
    <m/>
    <m/>
    <n v="1"/>
  </r>
  <r>
    <x v="20"/>
    <d v="2008-09-14T00:00:00"/>
    <m/>
    <n v="367"/>
    <n v="1"/>
    <n v="35"/>
    <s v="GSK Greenford"/>
    <n v="1"/>
    <s v="Salix"/>
    <n v="89"/>
    <n v="10"/>
    <n v="29.8333333333333"/>
    <n v="89"/>
    <n v="10"/>
    <n v="32.8333333333333"/>
    <n v="178"/>
    <n v="20"/>
    <n v="62.6666666666666"/>
    <s v="Tied"/>
    <n v="1"/>
    <m/>
    <m/>
    <m/>
    <n v="1"/>
    <m/>
  </r>
  <r>
    <x v="20"/>
    <d v="2008-09-28T00:00:00"/>
    <m/>
    <n v="368"/>
    <n v="1"/>
    <n v="40"/>
    <s v="Hale Common"/>
    <n v="2"/>
    <s v="Hale"/>
    <n v="124"/>
    <n v="6"/>
    <n v="28"/>
    <n v="120"/>
    <n v="10"/>
    <n v="42"/>
    <n v="244"/>
    <n v="16"/>
    <n v="70"/>
    <s v="Won 4 wickets"/>
    <n v="1"/>
    <n v="1"/>
    <m/>
    <m/>
    <m/>
    <m/>
  </r>
  <r>
    <x v="21"/>
    <d v="2009-04-25T00:00:00"/>
    <m/>
    <n v="369"/>
    <n v="1"/>
    <n v="35"/>
    <s v="Barnes Common"/>
    <n v="1"/>
    <s v="St Anne's Allstars"/>
    <n v="212"/>
    <n v="3"/>
    <n v="35"/>
    <n v="170"/>
    <n v="8"/>
    <n v="35"/>
    <n v="382"/>
    <n v="11"/>
    <n v="70"/>
    <s v="Won 42 runs"/>
    <n v="1"/>
    <n v="1"/>
    <m/>
    <m/>
    <m/>
    <m/>
  </r>
  <r>
    <x v="21"/>
    <d v="2009-05-03T00:00:00"/>
    <m/>
    <n v="370"/>
    <n v="1"/>
    <n v="35"/>
    <s v="Victoria RG"/>
    <n v="1"/>
    <s v="Kingston Left Handers"/>
    <n v="120"/>
    <n v="9"/>
    <n v="35"/>
    <n v="86"/>
    <n v="10"/>
    <n v="28.1666666666666"/>
    <n v="206"/>
    <n v="19"/>
    <n v="63.1666666666666"/>
    <s v="Won 34 runs"/>
    <n v="1"/>
    <n v="1"/>
    <m/>
    <m/>
    <m/>
    <m/>
  </r>
  <r>
    <x v="21"/>
    <d v="2009-05-10T00:00:00"/>
    <m/>
    <n v="371"/>
    <n v="1"/>
    <n v="35"/>
    <s v="Burton Court"/>
    <n v="1"/>
    <s v="Sloane Club"/>
    <n v="234"/>
    <n v="5"/>
    <n v="35"/>
    <n v="139"/>
    <n v="9"/>
    <n v="35"/>
    <n v="373"/>
    <n v="14"/>
    <n v="70"/>
    <s v="Won 95 runs"/>
    <n v="1"/>
    <n v="1"/>
    <m/>
    <m/>
    <m/>
    <m/>
  </r>
  <r>
    <x v="21"/>
    <d v="2009-05-17T00:00:00"/>
    <m/>
    <n v="372"/>
    <n v="1"/>
    <n v="35"/>
    <s v="Fairfield RG"/>
    <n v="1"/>
    <s v="London Saints"/>
    <n v="153"/>
    <n v="8"/>
    <n v="35"/>
    <n v="35"/>
    <n v="10"/>
    <n v="20.8333333333333"/>
    <n v="188"/>
    <n v="18"/>
    <n v="55.8333333333333"/>
    <s v="Won 118 runs"/>
    <n v="1"/>
    <n v="1"/>
    <m/>
    <m/>
    <m/>
    <m/>
  </r>
  <r>
    <x v="21"/>
    <d v="2009-05-24T00:00:00"/>
    <m/>
    <n v="373"/>
    <n v="1"/>
    <s v="T"/>
    <s v="Fairfield RG"/>
    <n v="2"/>
    <s v="Kingston"/>
    <n v="119"/>
    <n v="4"/>
    <n v="18.1666666666666"/>
    <n v="116"/>
    <n v="11"/>
    <n v="39.1666666666666"/>
    <n v="235"/>
    <n v="15"/>
    <n v="57.333333333333201"/>
    <s v="Won 7 wickets"/>
    <n v="1"/>
    <n v="1"/>
    <m/>
    <m/>
    <m/>
    <m/>
  </r>
  <r>
    <x v="21"/>
    <d v="2009-05-31T00:00:00"/>
    <m/>
    <n v="374"/>
    <n v="1"/>
    <n v="35"/>
    <s v="CSSC Chiswick"/>
    <n v="2"/>
    <s v="West XI"/>
    <n v="156"/>
    <n v="1"/>
    <n v="26.5"/>
    <n v="155"/>
    <n v="9"/>
    <n v="35"/>
    <n v="311"/>
    <n v="10"/>
    <n v="61.5"/>
    <s v="Won 9 wickets"/>
    <n v="1"/>
    <n v="1"/>
    <m/>
    <m/>
    <m/>
    <m/>
  </r>
  <r>
    <x v="21"/>
    <d v="2009-06-06T00:00:00"/>
    <m/>
    <n v="375"/>
    <n v="1"/>
    <n v="35"/>
    <s v="Fairfield RG"/>
    <n v="2"/>
    <s v="Old Grumblers"/>
    <n v="161"/>
    <n v="9"/>
    <n v="34.1666666666666"/>
    <n v="157"/>
    <n v="7"/>
    <n v="35"/>
    <n v="318"/>
    <n v="16"/>
    <n v="69.1666666666666"/>
    <s v="Won 1 wicket"/>
    <n v="1"/>
    <n v="1"/>
    <m/>
    <m/>
    <m/>
    <m/>
  </r>
  <r>
    <x v="21"/>
    <d v="2009-06-14T00:00:00"/>
    <m/>
    <n v="376"/>
    <n v="1"/>
    <n v="35"/>
    <s v="Fairfield RG"/>
    <n v="1"/>
    <s v="Cairns Fudge"/>
    <n v="111"/>
    <n v="10"/>
    <n v="29.1666666666666"/>
    <n v="89"/>
    <n v="10"/>
    <n v="22.8333333333333"/>
    <n v="200"/>
    <n v="20"/>
    <n v="51.999999999999901"/>
    <s v="Won 22 runs"/>
    <n v="1"/>
    <n v="1"/>
    <m/>
    <m/>
    <m/>
    <m/>
  </r>
  <r>
    <x v="21"/>
    <d v="2009-06-21T00:00:00"/>
    <m/>
    <n v="377"/>
    <n v="1"/>
    <n v="35"/>
    <s v="Fairfield RG"/>
    <n v="1"/>
    <s v="Hale"/>
    <n v="217"/>
    <n v="10"/>
    <n v="34.5"/>
    <n v="72"/>
    <n v="10"/>
    <n v="26"/>
    <n v="289"/>
    <n v="20"/>
    <n v="60.5"/>
    <s v="Won 145 runs"/>
    <n v="1"/>
    <n v="1"/>
    <m/>
    <m/>
    <m/>
    <m/>
  </r>
  <r>
    <x v="21"/>
    <d v="2009-06-28T00:00:00"/>
    <m/>
    <n v="378"/>
    <n v="1"/>
    <n v="40"/>
    <s v="Raynes Park PF"/>
    <n v="1"/>
    <s v="West One"/>
    <n v="183"/>
    <n v="10"/>
    <n v="39.6666666666666"/>
    <n v="152"/>
    <n v="10"/>
    <n v="39.1666666666666"/>
    <n v="335"/>
    <n v="20"/>
    <n v="78.833333333333201"/>
    <s v="Won 31 runs"/>
    <n v="1"/>
    <n v="1"/>
    <m/>
    <m/>
    <m/>
    <m/>
  </r>
  <r>
    <x v="21"/>
    <d v="2009-07-12T00:00:00"/>
    <m/>
    <n v="379"/>
    <n v="1"/>
    <n v="35"/>
    <s v="Fairfield RG"/>
    <n v="1"/>
    <s v="Enterprise"/>
    <n v="177"/>
    <n v="7"/>
    <n v="35"/>
    <n v="119"/>
    <n v="9"/>
    <n v="30.1666666666666"/>
    <n v="296"/>
    <n v="16"/>
    <n v="65.1666666666666"/>
    <s v="Won 58 runs"/>
    <n v="1"/>
    <n v="1"/>
    <m/>
    <m/>
    <m/>
    <m/>
  </r>
  <r>
    <x v="21"/>
    <d v="2009-07-19T00:00:00"/>
    <m/>
    <n v="380"/>
    <n v="1"/>
    <n v="35"/>
    <s v="Old Tenisonians"/>
    <n v="1"/>
    <s v="West XI"/>
    <n v="237"/>
    <n v="5"/>
    <n v="35"/>
    <n v="143"/>
    <n v="8"/>
    <n v="35"/>
    <n v="380"/>
    <n v="13"/>
    <n v="70"/>
    <s v="Won 94 runs"/>
    <n v="1"/>
    <n v="1"/>
    <m/>
    <m/>
    <m/>
    <m/>
  </r>
  <r>
    <x v="21"/>
    <d v="2009-07-25T00:00:00"/>
    <m/>
    <n v="381"/>
    <n v="1"/>
    <n v="35"/>
    <s v="Shedfield"/>
    <n v="2"/>
    <s v="St Anne's Allstars"/>
    <n v="145"/>
    <n v="3"/>
    <n v="23.3333333333333"/>
    <n v="143"/>
    <n v="10"/>
    <n v="35"/>
    <n v="288"/>
    <n v="13"/>
    <n v="58.3333333333333"/>
    <s v="Won 7 wickets"/>
    <n v="1"/>
    <n v="1"/>
    <m/>
    <m/>
    <m/>
    <m/>
  </r>
  <r>
    <x v="21"/>
    <d v="2009-07-26T00:00:00"/>
    <m/>
    <n v="382"/>
    <n v="1"/>
    <n v="20"/>
    <s v="Crown Taverners"/>
    <n v="2"/>
    <s v="Crown Taverners"/>
    <n v="125"/>
    <n v="6"/>
    <n v="20"/>
    <n v="161"/>
    <n v="4"/>
    <n v="20"/>
    <n v="286"/>
    <n v="10"/>
    <n v="40"/>
    <s v="Lost 36 runs"/>
    <n v="1"/>
    <m/>
    <m/>
    <m/>
    <m/>
    <n v="1"/>
  </r>
  <r>
    <x v="21"/>
    <d v="2009-08-02T00:00:00"/>
    <m/>
    <n v="383"/>
    <n v="1"/>
    <n v="40"/>
    <s v="Old Tenisonians"/>
    <n v="1"/>
    <s v="Close PF"/>
    <n v="251"/>
    <n v="14"/>
    <n v="40"/>
    <n v="193"/>
    <n v="19"/>
    <n v="37"/>
    <n v="444"/>
    <n v="33"/>
    <n v="77"/>
    <s v="Won 58 runs"/>
    <n v="1"/>
    <n v="1"/>
    <m/>
    <m/>
    <m/>
    <m/>
  </r>
  <r>
    <x v="21"/>
    <d v="2009-08-09T00:00:00"/>
    <m/>
    <n v="384"/>
    <n v="1"/>
    <n v="35"/>
    <s v="Alexandra RG"/>
    <n v="1"/>
    <s v="Northfields"/>
    <n v="198"/>
    <n v="10"/>
    <n v="35"/>
    <n v="113"/>
    <n v="10"/>
    <n v="32.3333333333333"/>
    <n v="311"/>
    <n v="20"/>
    <n v="67.3333333333333"/>
    <s v="Won 85 runs"/>
    <n v="1"/>
    <n v="1"/>
    <m/>
    <m/>
    <m/>
    <m/>
  </r>
  <r>
    <x v="21"/>
    <d v="2009-08-16T00:00:00"/>
    <m/>
    <n v="385"/>
    <n v="1"/>
    <n v="35"/>
    <s v="Old Haberdashers"/>
    <n v="2"/>
    <s v="London Saints"/>
    <n v="113"/>
    <n v="5"/>
    <n v="35"/>
    <n v="112"/>
    <n v="10"/>
    <n v="28.1666666666666"/>
    <n v="225"/>
    <n v="15"/>
    <n v="63.1666666666666"/>
    <s v="Won 5 wickets"/>
    <n v="1"/>
    <n v="1"/>
    <m/>
    <m/>
    <m/>
    <m/>
  </r>
  <r>
    <x v="21"/>
    <d v="2009-08-23T00:00:00"/>
    <m/>
    <n v="386"/>
    <n v="1"/>
    <n v="40"/>
    <s v="Old Tenisonians"/>
    <n v="2"/>
    <s v="British Library"/>
    <n v="158"/>
    <n v="2"/>
    <n v="23.5"/>
    <n v="153"/>
    <n v="9"/>
    <n v="32.1666666666666"/>
    <n v="311"/>
    <n v="11"/>
    <n v="55.6666666666666"/>
    <s v="Won 8 wickets"/>
    <n v="1"/>
    <n v="1"/>
    <m/>
    <m/>
    <m/>
    <m/>
  </r>
  <r>
    <x v="21"/>
    <d v="2009-08-30T00:00:00"/>
    <m/>
    <n v="387"/>
    <n v="1"/>
    <n v="35"/>
    <s v="Victoria RG"/>
    <n v="1"/>
    <s v="Wombles"/>
    <n v="59"/>
    <n v="10"/>
    <n v="14.1666666666666"/>
    <n v="42"/>
    <n v="10"/>
    <n v="15.8333333333333"/>
    <n v="101"/>
    <n v="20"/>
    <n v="29.999999999999901"/>
    <s v="Won 17 runs"/>
    <n v="1"/>
    <n v="1"/>
    <m/>
    <m/>
    <m/>
    <m/>
  </r>
  <r>
    <x v="21"/>
    <d v="2009-08-30T00:00:00"/>
    <m/>
    <n v="388"/>
    <n v="1"/>
    <n v="20"/>
    <s v="Victoria RG"/>
    <n v="2"/>
    <s v="Wombles"/>
    <n v="115"/>
    <n v="8"/>
    <n v="17.6666666666666"/>
    <n v="114"/>
    <n v="9"/>
    <n v="20"/>
    <n v="229"/>
    <n v="17"/>
    <n v="37.6666666666666"/>
    <s v="Won 2 wickets"/>
    <n v="1"/>
    <n v="1"/>
    <m/>
    <m/>
    <m/>
    <m/>
  </r>
  <r>
    <x v="21"/>
    <d v="2009-09-06T00:00:00"/>
    <m/>
    <n v="389"/>
    <n v="1"/>
    <n v="35"/>
    <s v="Fairfield RG"/>
    <n v="2"/>
    <s v="West XI"/>
    <n v="148"/>
    <n v="8"/>
    <n v="31"/>
    <n v="144"/>
    <n v="8"/>
    <n v="35"/>
    <n v="292"/>
    <n v="16"/>
    <n v="66"/>
    <s v="Won 2 wickets"/>
    <n v="1"/>
    <n v="1"/>
    <m/>
    <m/>
    <m/>
    <m/>
  </r>
  <r>
    <x v="21"/>
    <d v="2009-09-13T00:00:00"/>
    <m/>
    <n v="390"/>
    <n v="1"/>
    <n v="35"/>
    <s v="GSK Greenford"/>
    <n v="2"/>
    <s v="Salix"/>
    <n v="174"/>
    <n v="10"/>
    <n v="35"/>
    <n v="224"/>
    <n v="8"/>
    <n v="35"/>
    <n v="398"/>
    <n v="18"/>
    <n v="70"/>
    <s v="Lost 50 runs"/>
    <n v="1"/>
    <m/>
    <m/>
    <m/>
    <m/>
    <n v="1"/>
  </r>
  <r>
    <x v="21"/>
    <d v="2009-09-27T00:00:00"/>
    <m/>
    <n v="391"/>
    <n v="1"/>
    <n v="35"/>
    <s v="Hale Common"/>
    <n v="1"/>
    <s v="Hale"/>
    <n v="247"/>
    <n v="7"/>
    <n v="35"/>
    <n v="211"/>
    <n v="10"/>
    <n v="32.8333333333333"/>
    <n v="458"/>
    <n v="17"/>
    <n v="67.8333333333333"/>
    <s v="Won 36 runs"/>
    <n v="1"/>
    <n v="1"/>
    <m/>
    <m/>
    <m/>
    <m/>
  </r>
  <r>
    <x v="22"/>
    <d v="2010-04-18T00:00:00"/>
    <m/>
    <n v="392"/>
    <n v="1"/>
    <n v="35"/>
    <s v="Rickmansworth "/>
    <n v="1"/>
    <s v="Jay Bharat"/>
    <n v="146"/>
    <n v="10"/>
    <n v="33.1666666666666"/>
    <n v="147"/>
    <n v="6"/>
    <n v="33.5"/>
    <n v="293"/>
    <n v="16"/>
    <n v="66.6666666666666"/>
    <s v="Lost 4 wickets"/>
    <n v="1"/>
    <m/>
    <m/>
    <m/>
    <m/>
    <n v="1"/>
  </r>
  <r>
    <x v="22"/>
    <d v="2010-04-25T00:00:00"/>
    <m/>
    <n v="393"/>
    <n v="1"/>
    <n v="35"/>
    <s v="Fairfield RG"/>
    <n v="1"/>
    <s v="St Anne's Allstars"/>
    <n v="157"/>
    <n v="10"/>
    <n v="34"/>
    <n v="122"/>
    <n v="9"/>
    <n v="30.5"/>
    <n v="279"/>
    <n v="19"/>
    <n v="64.5"/>
    <s v="Won 35 runs"/>
    <n v="1"/>
    <n v="1"/>
    <m/>
    <m/>
    <m/>
    <m/>
  </r>
  <r>
    <x v="22"/>
    <d v="2010-05-09T00:00:00"/>
    <m/>
    <n v="394"/>
    <n v="1"/>
    <n v="35"/>
    <s v="LMPF Greenford"/>
    <n v="2"/>
    <s v="Ruislip Victoria"/>
    <n v="126"/>
    <n v="2"/>
    <n v="22.6666666666666"/>
    <n v="125"/>
    <n v="10"/>
    <n v="31.6666666666666"/>
    <n v="251"/>
    <n v="12"/>
    <n v="54.333333333333201"/>
    <s v="Won 8 wickets"/>
    <n v="1"/>
    <n v="1"/>
    <m/>
    <m/>
    <m/>
    <m/>
  </r>
  <r>
    <x v="22"/>
    <d v="2010-05-16T00:00:00"/>
    <m/>
    <n v="395"/>
    <n v="1"/>
    <n v="35"/>
    <s v="Boston Manor PF"/>
    <n v="1"/>
    <s v="West XI"/>
    <n v="151"/>
    <n v="6"/>
    <n v="35"/>
    <n v="132"/>
    <n v="9"/>
    <n v="35"/>
    <n v="283"/>
    <n v="15"/>
    <n v="70"/>
    <s v="Won 19 runs"/>
    <n v="1"/>
    <n v="1"/>
    <m/>
    <m/>
    <m/>
    <m/>
  </r>
  <r>
    <x v="22"/>
    <d v="2010-05-23T00:00:00"/>
    <m/>
    <n v="396"/>
    <n v="1"/>
    <n v="35"/>
    <s v="Crown Taverners"/>
    <n v="2"/>
    <s v="London Saints"/>
    <n v="140"/>
    <n v="6"/>
    <n v="26.5"/>
    <n v="136"/>
    <n v="10"/>
    <n v="35"/>
    <n v="276"/>
    <n v="16"/>
    <n v="61.5"/>
    <s v="Won 4 wickets"/>
    <n v="1"/>
    <n v="1"/>
    <m/>
    <m/>
    <m/>
    <m/>
  </r>
  <r>
    <x v="22"/>
    <d v="2010-05-30T00:00:00"/>
    <m/>
    <n v="397"/>
    <n v="1"/>
    <n v="35"/>
    <s v="Long Ditton RG"/>
    <n v="1"/>
    <s v="Swinging Googlies"/>
    <n v="196"/>
    <n v="9"/>
    <n v="35"/>
    <n v="107"/>
    <n v="9"/>
    <n v="28"/>
    <n v="303"/>
    <n v="18"/>
    <n v="63"/>
    <s v="Won 89 runs"/>
    <n v="1"/>
    <n v="1"/>
    <m/>
    <m/>
    <m/>
    <m/>
  </r>
  <r>
    <x v="22"/>
    <d v="2010-06-05T00:00:00"/>
    <m/>
    <n v="398"/>
    <n v="1"/>
    <n v="35"/>
    <s v="Fairfield RG"/>
    <n v="1"/>
    <s v="Old Grumblers"/>
    <n v="100"/>
    <n v="10"/>
    <n v="28.3333333333333"/>
    <n v="103"/>
    <n v="5"/>
    <n v="22.3333333333333"/>
    <n v="203"/>
    <n v="15"/>
    <n v="50.6666666666666"/>
    <s v="Lost 5 wickets"/>
    <n v="1"/>
    <m/>
    <m/>
    <m/>
    <m/>
    <n v="1"/>
  </r>
  <r>
    <x v="22"/>
    <d v="2010-06-13T00:00:00"/>
    <m/>
    <n v="399"/>
    <n v="1"/>
    <s v="T"/>
    <s v="Fairfield RG"/>
    <n v="1"/>
    <s v="Kingston"/>
    <n v="124"/>
    <n v="8"/>
    <n v="42"/>
    <n v="127"/>
    <n v="1"/>
    <n v="23.8333333333333"/>
    <n v="251"/>
    <n v="9"/>
    <n v="65.8333333333333"/>
    <s v="Lost 9 wickets"/>
    <n v="1"/>
    <m/>
    <m/>
    <m/>
    <m/>
    <n v="1"/>
  </r>
  <r>
    <x v="22"/>
    <d v="2010-06-20T00:00:00"/>
    <m/>
    <n v="400"/>
    <n v="1"/>
    <n v="40"/>
    <s v="Crown Taverners"/>
    <n v="1"/>
    <s v="Hale"/>
    <n v="136"/>
    <n v="10"/>
    <n v="39.8333333333333"/>
    <n v="139"/>
    <n v="3"/>
    <n v="31.5"/>
    <n v="275"/>
    <n v="13"/>
    <n v="71.3333333333333"/>
    <s v="Lost 7 wickets"/>
    <n v="1"/>
    <m/>
    <m/>
    <m/>
    <m/>
    <n v="1"/>
  </r>
  <r>
    <x v="22"/>
    <d v="2010-06-20T00:00:00"/>
    <m/>
    <n v="401"/>
    <n v="1"/>
    <n v="10"/>
    <s v="Crown Taverners"/>
    <n v="2"/>
    <s v="Hale"/>
    <n v="59"/>
    <n v="2"/>
    <n v="7.1666666666666599"/>
    <n v="57"/>
    <n v="3"/>
    <n v="10"/>
    <n v="116"/>
    <n v="5"/>
    <n v="17.166666666666661"/>
    <s v="Won 8 wickets"/>
    <n v="1"/>
    <n v="1"/>
    <m/>
    <m/>
    <m/>
    <m/>
  </r>
  <r>
    <x v="22"/>
    <d v="2010-07-04T00:00:00"/>
    <m/>
    <n v="402"/>
    <n v="1"/>
    <n v="40"/>
    <s v="Old Tenisonians"/>
    <n v="2"/>
    <s v="Old Tenisonians"/>
    <n v="118"/>
    <n v="10"/>
    <n v="30.1666666666666"/>
    <n v="251"/>
    <n v="7"/>
    <n v="40"/>
    <n v="369"/>
    <n v="17"/>
    <n v="70.1666666666666"/>
    <s v="Lost 133 runs"/>
    <n v="1"/>
    <m/>
    <m/>
    <m/>
    <m/>
    <n v="1"/>
  </r>
  <r>
    <x v="22"/>
    <d v="2010-07-11T00:00:00"/>
    <m/>
    <n v="403"/>
    <n v="1"/>
    <n v="35"/>
    <s v="LMPF Greenford"/>
    <n v="1"/>
    <s v="West XI"/>
    <n v="132"/>
    <n v="11"/>
    <n v="32.1666666666666"/>
    <n v="120"/>
    <n v="11"/>
    <n v="33.8333333333333"/>
    <n v="252"/>
    <n v="22"/>
    <n v="65.999999999999901"/>
    <s v="Won 12 runs"/>
    <n v="1"/>
    <n v="1"/>
    <m/>
    <m/>
    <m/>
    <m/>
  </r>
  <r>
    <x v="22"/>
    <d v="2010-07-18T00:00:00"/>
    <m/>
    <n v="404"/>
    <n v="1"/>
    <n v="20"/>
    <s v="Old Tenisonians"/>
    <n v="1"/>
    <s v="Enterprise"/>
    <n v="229"/>
    <n v="4"/>
    <n v="20"/>
    <n v="62"/>
    <n v="10"/>
    <n v="10.1666666666666"/>
    <n v="291"/>
    <n v="14"/>
    <n v="30.1666666666666"/>
    <s v="Won 167 runs"/>
    <n v="1"/>
    <n v="1"/>
    <m/>
    <m/>
    <m/>
    <m/>
  </r>
  <r>
    <x v="22"/>
    <d v="2010-07-18T00:00:00"/>
    <m/>
    <n v="405"/>
    <n v="1"/>
    <n v="20"/>
    <s v="Old Tenisonians"/>
    <n v="2"/>
    <s v="Pak"/>
    <n v="146"/>
    <n v="9"/>
    <n v="20"/>
    <n v="148"/>
    <n v="8"/>
    <n v="20"/>
    <n v="294"/>
    <n v="17"/>
    <n v="40"/>
    <s v="Lost 2 runs"/>
    <n v="1"/>
    <m/>
    <m/>
    <m/>
    <m/>
    <n v="1"/>
  </r>
  <r>
    <x v="22"/>
    <d v="2010-07-25T00:00:00"/>
    <m/>
    <n v="406"/>
    <n v="1"/>
    <n v="35"/>
    <s v="Crown Taverners"/>
    <n v="1"/>
    <s v="Crown Taverners"/>
    <n v="191"/>
    <n v="10"/>
    <n v="31.6666666666666"/>
    <n v="178"/>
    <n v="10"/>
    <n v="32.5"/>
    <n v="369"/>
    <n v="20"/>
    <n v="64.1666666666666"/>
    <s v="Won 13 runs"/>
    <n v="1"/>
    <n v="1"/>
    <m/>
    <m/>
    <m/>
    <m/>
  </r>
  <r>
    <x v="22"/>
    <d v="2010-08-01T00:00:00"/>
    <m/>
    <n v="407"/>
    <n v="1"/>
    <n v="20"/>
    <s v="Old Tenisonians"/>
    <n v="1"/>
    <s v="Close PF"/>
    <n v="141"/>
    <n v="7"/>
    <n v="20"/>
    <n v="142"/>
    <n v="9"/>
    <n v="17.6666666666666"/>
    <n v="283"/>
    <n v="16"/>
    <n v="37.6666666666666"/>
    <s v="Lost 1 wicket"/>
    <n v="1"/>
    <m/>
    <m/>
    <m/>
    <m/>
    <n v="1"/>
  </r>
  <r>
    <x v="22"/>
    <d v="2010-08-01T00:00:00"/>
    <m/>
    <n v="408"/>
    <n v="1"/>
    <n v="20"/>
    <s v="Old Tenisonians"/>
    <n v="2"/>
    <s v="Close PF"/>
    <n v="200"/>
    <n v="6"/>
    <n v="20"/>
    <n v="196"/>
    <n v="5"/>
    <n v="20"/>
    <n v="396"/>
    <n v="11"/>
    <n v="40"/>
    <s v="Won 4 wickets"/>
    <n v="1"/>
    <n v="1"/>
    <m/>
    <m/>
    <m/>
    <m/>
  </r>
  <r>
    <x v="22"/>
    <d v="2010-08-08T00:00:00"/>
    <m/>
    <n v="409"/>
    <n v="1"/>
    <n v="35"/>
    <s v="Crown Taverners"/>
    <n v="2"/>
    <s v="Northfields"/>
    <n v="158"/>
    <n v="10"/>
    <n v="33.5"/>
    <n v="207"/>
    <n v="6"/>
    <n v="35"/>
    <n v="365"/>
    <n v="16"/>
    <n v="68.5"/>
    <s v="Lost 49 runs"/>
    <n v="1"/>
    <m/>
    <m/>
    <m/>
    <m/>
    <n v="1"/>
  </r>
  <r>
    <x v="22"/>
    <d v="2010-08-15T00:00:00"/>
    <m/>
    <n v="410"/>
    <n v="1"/>
    <n v="35"/>
    <s v="Old Haberdashers"/>
    <n v="2"/>
    <s v="London Saints"/>
    <n v="95"/>
    <n v="6"/>
    <n v="17.6666666666666"/>
    <n v="92"/>
    <n v="9"/>
    <n v="25.8333333333333"/>
    <n v="187"/>
    <n v="15"/>
    <n v="43.499999999999901"/>
    <s v="Won 2 wickets"/>
    <n v="1"/>
    <n v="1"/>
    <m/>
    <m/>
    <m/>
    <m/>
  </r>
  <r>
    <x v="22"/>
    <d v="2010-08-22T00:00:00"/>
    <m/>
    <n v="411"/>
    <n v="1"/>
    <n v="20"/>
    <s v="Old Tenisonians"/>
    <n v="1"/>
    <s v="Wombles"/>
    <n v="164"/>
    <n v="8"/>
    <n v="20"/>
    <n v="97"/>
    <n v="10"/>
    <n v="18.6666666666666"/>
    <n v="261"/>
    <n v="18"/>
    <n v="38.6666666666666"/>
    <s v="Won 67 runs"/>
    <n v="1"/>
    <n v="1"/>
    <m/>
    <m/>
    <m/>
    <m/>
  </r>
  <r>
    <x v="22"/>
    <d v="2010-08-22T00:00:00"/>
    <m/>
    <n v="412"/>
    <n v="1"/>
    <n v="20"/>
    <s v="Old Tenisonians"/>
    <n v="2"/>
    <s v="Wombles"/>
    <n v="70"/>
    <n v="3"/>
    <n v="11.1666666666666"/>
    <n v="67"/>
    <n v="10"/>
    <n v="13.1666666666666"/>
    <n v="137"/>
    <n v="13"/>
    <n v="24.333333333333201"/>
    <s v="Won 7 wickets"/>
    <n v="1"/>
    <n v="1"/>
    <m/>
    <m/>
    <m/>
    <m/>
  </r>
  <r>
    <x v="22"/>
    <d v="2010-08-30T00:00:00"/>
    <m/>
    <n v="413"/>
    <n v="1"/>
    <s v="T"/>
    <s v="Brentham"/>
    <n v="2"/>
    <s v="Brentham"/>
    <n v="170"/>
    <n v="8"/>
    <n v="46"/>
    <n v="240"/>
    <n v="6"/>
    <n v="39"/>
    <n v="410"/>
    <n v="14"/>
    <n v="85"/>
    <s v="Drawn"/>
    <n v="1"/>
    <m/>
    <n v="1"/>
    <m/>
    <m/>
    <m/>
  </r>
  <r>
    <x v="22"/>
    <d v="2010-09-05T00:00:00"/>
    <m/>
    <n v="414"/>
    <n v="1"/>
    <n v="40"/>
    <s v="Fairfield RG"/>
    <n v="2"/>
    <s v="Village"/>
    <n v="84"/>
    <n v="10"/>
    <n v="17.1666666666666"/>
    <n v="252"/>
    <n v="5"/>
    <n v="40"/>
    <n v="336"/>
    <n v="15"/>
    <n v="57.1666666666666"/>
    <s v="Lost 168 runs"/>
    <n v="1"/>
    <m/>
    <m/>
    <m/>
    <m/>
    <n v="1"/>
  </r>
  <r>
    <x v="22"/>
    <d v="2010-09-12T00:00:00"/>
    <m/>
    <n v="415"/>
    <n v="1"/>
    <n v="35"/>
    <s v="Imperial College"/>
    <n v="1"/>
    <s v="Salix"/>
    <n v="130"/>
    <n v="10"/>
    <n v="32.5"/>
    <n v="131"/>
    <n v="7"/>
    <n v="33.1666666666666"/>
    <n v="261"/>
    <n v="17"/>
    <n v="65.6666666666666"/>
    <s v="Lost 3 wickets"/>
    <n v="1"/>
    <m/>
    <m/>
    <m/>
    <m/>
    <n v="1"/>
  </r>
  <r>
    <x v="22"/>
    <d v="2010-09-26T00:00:00"/>
    <m/>
    <n v="416"/>
    <n v="1"/>
    <n v="40"/>
    <s v="Hale Common"/>
    <n v="1"/>
    <s v="Hale"/>
    <n v="189"/>
    <n v="10"/>
    <n v="37.8333333333333"/>
    <n v="180"/>
    <n v="9"/>
    <n v="39.3333333333333"/>
    <n v="369"/>
    <n v="19"/>
    <n v="77.1666666666666"/>
    <s v="Won 9 runs"/>
    <n v="1"/>
    <n v="1"/>
    <m/>
    <m/>
    <m/>
    <m/>
  </r>
  <r>
    <x v="23"/>
    <d v="2011-03-19T00:00:00"/>
    <m/>
    <n v="417"/>
    <n v="1"/>
    <n v="40"/>
    <s v="Marsa"/>
    <n v="1"/>
    <s v="Marsa"/>
    <n v="123"/>
    <n v="10"/>
    <n v="35.6666666666666"/>
    <n v="124"/>
    <n v="8"/>
    <n v="37.8333333333333"/>
    <n v="247"/>
    <n v="18"/>
    <n v="73.499999999999901"/>
    <s v="Lost 2 wickets"/>
    <n v="1"/>
    <m/>
    <m/>
    <m/>
    <m/>
    <n v="1"/>
  </r>
  <r>
    <x v="23"/>
    <d v="2011-03-20T00:00:00"/>
    <m/>
    <n v="418"/>
    <n v="1"/>
    <n v="35"/>
    <s v="Marsa"/>
    <n v="2"/>
    <s v="Marsa"/>
    <n v="23"/>
    <n v="0"/>
    <n v="4.1666666666666599"/>
    <n v="174"/>
    <n v="7"/>
    <n v="35"/>
    <n v="197"/>
    <n v="7"/>
    <n v="39.166666666666657"/>
    <s v="Abandoned"/>
    <n v="1"/>
    <m/>
    <m/>
    <n v="1"/>
    <m/>
    <m/>
  </r>
  <r>
    <x v="23"/>
    <d v="2011-04-24T00:00:00"/>
    <m/>
    <n v="419"/>
    <n v="1"/>
    <n v="35"/>
    <s v="Barnes Common"/>
    <n v="1"/>
    <s v="St Anne's Allstars"/>
    <n v="181"/>
    <n v="6"/>
    <n v="35"/>
    <n v="182"/>
    <n v="5"/>
    <n v="27.8333333333333"/>
    <n v="363"/>
    <n v="11"/>
    <n v="62.8333333333333"/>
    <s v="Lost 5 wickets"/>
    <n v="1"/>
    <m/>
    <m/>
    <m/>
    <m/>
    <n v="1"/>
  </r>
  <r>
    <x v="23"/>
    <d v="2011-05-08T00:00:00"/>
    <m/>
    <n v="420"/>
    <n v="1"/>
    <n v="35"/>
    <s v="Boston Manor PF"/>
    <n v="1"/>
    <s v="Baker Street Irregulars"/>
    <n v="205"/>
    <n v="9"/>
    <n v="35"/>
    <n v="103"/>
    <n v="10"/>
    <n v="27.5"/>
    <n v="308"/>
    <n v="19"/>
    <n v="62.5"/>
    <s v="Won 102 runs"/>
    <n v="1"/>
    <n v="1"/>
    <m/>
    <m/>
    <m/>
    <m/>
  </r>
  <r>
    <x v="23"/>
    <d v="2011-05-15T00:00:00"/>
    <m/>
    <n v="421"/>
    <n v="1"/>
    <n v="35"/>
    <s v="LMPF Greenford"/>
    <n v="2"/>
    <s v="Ruislip Victoria"/>
    <n v="116"/>
    <n v="10"/>
    <n v="34.6666666666666"/>
    <n v="165"/>
    <n v="8"/>
    <n v="35"/>
    <n v="281"/>
    <n v="18"/>
    <n v="69.6666666666666"/>
    <s v="Lost 49 runs"/>
    <n v="1"/>
    <m/>
    <m/>
    <m/>
    <m/>
    <n v="1"/>
  </r>
  <r>
    <x v="23"/>
    <d v="2011-05-22T00:00:00"/>
    <m/>
    <n v="422"/>
    <n v="1"/>
    <n v="35"/>
    <s v="Crown Taverners"/>
    <n v="1"/>
    <s v="London Saints"/>
    <n v="146"/>
    <n v="6"/>
    <n v="35"/>
    <n v="149"/>
    <n v="6"/>
    <n v="32.8333333333333"/>
    <n v="295"/>
    <n v="12"/>
    <n v="67.8333333333333"/>
    <s v="Lost 4 wickets"/>
    <n v="1"/>
    <m/>
    <m/>
    <m/>
    <m/>
    <n v="1"/>
  </r>
  <r>
    <x v="23"/>
    <d v="2011-05-29T00:00:00"/>
    <m/>
    <n v="423"/>
    <n v="1"/>
    <n v="35"/>
    <s v="Long Ditton RG"/>
    <n v="1"/>
    <s v="Swinging Googlies"/>
    <n v="212"/>
    <n v="5"/>
    <n v="35"/>
    <n v="127"/>
    <n v="10"/>
    <n v="32.8333333333333"/>
    <n v="339"/>
    <n v="15"/>
    <n v="67.8333333333333"/>
    <s v="Won 85 runs"/>
    <n v="1"/>
    <n v="1"/>
    <m/>
    <m/>
    <m/>
    <m/>
  </r>
  <r>
    <x v="23"/>
    <d v="2011-06-05T00:00:00"/>
    <m/>
    <n v="424"/>
    <n v="1"/>
    <n v="35"/>
    <s v="King Edward RG"/>
    <n v="2"/>
    <s v="Village"/>
    <n v="118"/>
    <n v="3"/>
    <n v="16.5"/>
    <n v="210"/>
    <n v="4"/>
    <n v="35"/>
    <n v="328"/>
    <n v="7"/>
    <n v="51.5"/>
    <s v="Abandoned"/>
    <n v="1"/>
    <m/>
    <m/>
    <n v="1"/>
    <m/>
    <m/>
  </r>
  <r>
    <x v="23"/>
    <d v="2011-06-19T00:00:00"/>
    <m/>
    <n v="425"/>
    <n v="1"/>
    <n v="40"/>
    <s v="Crown Taverners"/>
    <n v="1"/>
    <s v="Hale"/>
    <n v="172"/>
    <n v="10"/>
    <n v="33.6666666666666"/>
    <n v="173"/>
    <n v="4"/>
    <n v="36"/>
    <n v="345"/>
    <n v="14"/>
    <n v="69.6666666666666"/>
    <s v="Lost 6 wickets"/>
    <n v="1"/>
    <m/>
    <m/>
    <m/>
    <m/>
    <n v="1"/>
  </r>
  <r>
    <x v="23"/>
    <d v="2011-06-26T00:00:00"/>
    <m/>
    <n v="426"/>
    <n v="1"/>
    <n v="35"/>
    <s v="Boston Manor PF"/>
    <n v="1"/>
    <s v="Ramgarhia"/>
    <n v="106"/>
    <n v="10"/>
    <n v="32"/>
    <n v="170"/>
    <n v="10"/>
    <n v="33.5"/>
    <n v="276"/>
    <n v="20"/>
    <n v="65.5"/>
    <s v="Lost 64 runs"/>
    <n v="1"/>
    <m/>
    <m/>
    <m/>
    <m/>
    <n v="1"/>
  </r>
  <r>
    <x v="23"/>
    <d v="2011-07-03T00:00:00"/>
    <m/>
    <n v="427"/>
    <n v="1"/>
    <n v="40"/>
    <s v="Old Tenisonians"/>
    <n v="2"/>
    <s v="Clapham In"/>
    <n v="95"/>
    <n v="10"/>
    <n v="27.6666666666666"/>
    <n v="155"/>
    <n v="8"/>
    <n v="40"/>
    <n v="250"/>
    <n v="18"/>
    <n v="67.6666666666666"/>
    <s v="Lost 60 runs"/>
    <n v="1"/>
    <m/>
    <m/>
    <m/>
    <m/>
    <n v="1"/>
  </r>
  <r>
    <x v="23"/>
    <d v="2011-07-10T00:00:00"/>
    <m/>
    <n v="428"/>
    <n v="1"/>
    <n v="35"/>
    <s v="LMPF Greenford"/>
    <n v="2"/>
    <s v="West XI"/>
    <n v="142"/>
    <n v="7"/>
    <n v="24.6666666666666"/>
    <n v="141"/>
    <n v="10"/>
    <n v="34.6666666666666"/>
    <n v="283"/>
    <n v="17"/>
    <n v="59.333333333333201"/>
    <s v="Won 3 wickets"/>
    <n v="1"/>
    <n v="1"/>
    <m/>
    <m/>
    <m/>
    <m/>
  </r>
  <r>
    <x v="23"/>
    <d v="2011-07-17T00:00:00"/>
    <m/>
    <n v="429"/>
    <n v="1"/>
    <n v="20"/>
    <s v="Old Tenisonians"/>
    <n v="1"/>
    <s v="Pak"/>
    <n v="126"/>
    <n v="5"/>
    <n v="20"/>
    <n v="10"/>
    <n v="1"/>
    <n v="3.1666666666666599"/>
    <n v="136"/>
    <n v="6"/>
    <n v="23.166666666666661"/>
    <s v="Abandoned"/>
    <n v="1"/>
    <m/>
    <m/>
    <n v="1"/>
    <m/>
    <m/>
  </r>
  <r>
    <x v="23"/>
    <d v="2011-07-24T00:00:00"/>
    <m/>
    <n v="430"/>
    <n v="1"/>
    <n v="35"/>
    <s v="Crown Taverners"/>
    <n v="1"/>
    <s v="Crown Taverners"/>
    <n v="207"/>
    <n v="10"/>
    <n v="30.3333333333333"/>
    <n v="128"/>
    <n v="10"/>
    <n v="27.8333333333333"/>
    <n v="335"/>
    <n v="20"/>
    <n v="58.1666666666666"/>
    <s v="Won 79 runs"/>
    <n v="1"/>
    <n v="1"/>
    <m/>
    <m/>
    <m/>
    <m/>
  </r>
  <r>
    <x v="23"/>
    <d v="2011-07-31T00:00:00"/>
    <m/>
    <n v="431"/>
    <n v="1"/>
    <n v="35"/>
    <s v="Old Tenisonians"/>
    <n v="1"/>
    <s v="12 Angry Men"/>
    <n v="182"/>
    <n v="8"/>
    <n v="35"/>
    <n v="132"/>
    <n v="10"/>
    <n v="32"/>
    <n v="314"/>
    <n v="18"/>
    <n v="67"/>
    <s v="Won 50 runs"/>
    <n v="1"/>
    <n v="1"/>
    <m/>
    <m/>
    <m/>
    <m/>
  </r>
  <r>
    <x v="23"/>
    <d v="2011-08-07T00:00:00"/>
    <m/>
    <n v="432"/>
    <n v="1"/>
    <n v="35"/>
    <s v="Crown Taverners"/>
    <n v="1"/>
    <s v="Ham and Petersham"/>
    <n v="245"/>
    <n v="10"/>
    <n v="35"/>
    <n v="218"/>
    <n v="10"/>
    <n v="34.3333333333333"/>
    <n v="463"/>
    <n v="20"/>
    <n v="69.3333333333333"/>
    <s v="Won 27 runs"/>
    <n v="1"/>
    <n v="1"/>
    <m/>
    <m/>
    <m/>
    <m/>
  </r>
  <r>
    <x v="23"/>
    <d v="2011-08-14T00:00:00"/>
    <m/>
    <n v="433"/>
    <n v="1"/>
    <n v="35"/>
    <s v="Old Haberdashers"/>
    <n v="1"/>
    <s v="London Saints"/>
    <n v="266"/>
    <n v="5"/>
    <n v="35"/>
    <n v="107"/>
    <n v="10"/>
    <n v="26.6666666666666"/>
    <n v="373"/>
    <n v="15"/>
    <n v="61.6666666666666"/>
    <s v="Won 159 runs"/>
    <n v="1"/>
    <n v="1"/>
    <m/>
    <m/>
    <m/>
    <m/>
  </r>
  <r>
    <x v="23"/>
    <d v="2011-08-21T00:00:00"/>
    <m/>
    <n v="434"/>
    <n v="1"/>
    <n v="35"/>
    <s v="Old Tenisonians"/>
    <n v="2"/>
    <s v="Raynes Park FP"/>
    <n v="140"/>
    <n v="10"/>
    <n v="25.6666666666666"/>
    <n v="152"/>
    <n v="7"/>
    <n v="35"/>
    <n v="292"/>
    <n v="17"/>
    <n v="60.6666666666666"/>
    <s v="Lost 12 runs"/>
    <n v="1"/>
    <m/>
    <m/>
    <m/>
    <m/>
    <n v="1"/>
  </r>
  <r>
    <x v="23"/>
    <d v="2011-08-28T00:00:00"/>
    <m/>
    <n v="435"/>
    <n v="1"/>
    <n v="40"/>
    <s v="Boston Manor PF"/>
    <n v="2"/>
    <s v="Southwark and Lambeth Imperials"/>
    <n v="75"/>
    <n v="10"/>
    <n v="30"/>
    <n v="185"/>
    <n v="8"/>
    <n v="40"/>
    <n v="260"/>
    <n v="18"/>
    <n v="70"/>
    <s v="Lost 110 runs"/>
    <n v="1"/>
    <m/>
    <m/>
    <m/>
    <m/>
    <n v="1"/>
  </r>
  <r>
    <x v="23"/>
    <d v="2011-09-04T00:00:00"/>
    <m/>
    <n v="436"/>
    <n v="1"/>
    <n v="30"/>
    <s v="Crown Taverners"/>
    <n v="1"/>
    <s v="West XI"/>
    <n v="279"/>
    <n v="3"/>
    <n v="30"/>
    <n v="199"/>
    <n v="7"/>
    <n v="30"/>
    <n v="478"/>
    <n v="10"/>
    <n v="60"/>
    <s v="Won 80 runs"/>
    <n v="1"/>
    <n v="1"/>
    <m/>
    <m/>
    <m/>
    <m/>
  </r>
  <r>
    <x v="23"/>
    <d v="2011-09-11T00:00:00"/>
    <m/>
    <n v="437"/>
    <n v="1"/>
    <n v="35"/>
    <s v="Imperial College"/>
    <n v="1"/>
    <s v="Salix"/>
    <n v="93"/>
    <n v="10"/>
    <n v="24.5"/>
    <n v="98"/>
    <n v="7"/>
    <n v="28.6666666666666"/>
    <n v="191"/>
    <n v="17"/>
    <n v="53.1666666666666"/>
    <s v="Lost 3 wickets"/>
    <n v="1"/>
    <m/>
    <m/>
    <m/>
    <m/>
    <n v="1"/>
  </r>
  <r>
    <x v="23"/>
    <d v="2011-09-25T00:00:00"/>
    <m/>
    <n v="438"/>
    <n v="1"/>
    <n v="35"/>
    <s v="Hale Common"/>
    <n v="1"/>
    <s v="Hale"/>
    <n v="167"/>
    <n v="9"/>
    <n v="35"/>
    <n v="146"/>
    <n v="10"/>
    <n v="33.3333333333333"/>
    <n v="313"/>
    <n v="19"/>
    <n v="68.3333333333333"/>
    <s v="Won 21 runs"/>
    <n v="1"/>
    <n v="1"/>
    <m/>
    <m/>
    <m/>
    <m/>
  </r>
  <r>
    <x v="24"/>
    <d v="2012-05-06T00:00:00"/>
    <m/>
    <n v="439"/>
    <n v="1"/>
    <n v="40"/>
    <s v="Ashford"/>
    <n v="1"/>
    <s v="Ramgarhia"/>
    <n v="76"/>
    <n v="10"/>
    <n v="26.5"/>
    <n v="78"/>
    <n v="5"/>
    <n v="17.6666666666666"/>
    <n v="154"/>
    <n v="15"/>
    <n v="44.1666666666666"/>
    <s v="Lost 5 wickets"/>
    <n v="1"/>
    <m/>
    <m/>
    <m/>
    <m/>
    <n v="1"/>
  </r>
  <r>
    <x v="24"/>
    <d v="2012-05-13T00:00:00"/>
    <m/>
    <n v="440"/>
    <n v="1"/>
    <n v="35"/>
    <s v="Wandsworth Common"/>
    <n v="1"/>
    <s v="Cairns Fudge"/>
    <n v="92"/>
    <n v="10"/>
    <n v="24.1666666666666"/>
    <n v="96"/>
    <n v="7"/>
    <n v="22.1666666666666"/>
    <n v="188"/>
    <n v="17"/>
    <n v="46.333333333333201"/>
    <s v="Lost 3 wickets"/>
    <n v="1"/>
    <m/>
    <m/>
    <m/>
    <m/>
    <n v="1"/>
  </r>
  <r>
    <x v="24"/>
    <d v="2012-05-20T00:00:00"/>
    <m/>
    <n v="441"/>
    <n v="1"/>
    <n v="35"/>
    <s v="Crown Taverners"/>
    <n v="1"/>
    <s v="London Saints"/>
    <n v="224"/>
    <n v="7"/>
    <n v="35"/>
    <n v="135"/>
    <n v="7"/>
    <n v="35"/>
    <n v="359"/>
    <n v="14"/>
    <n v="70"/>
    <s v="Won 89 runs"/>
    <n v="1"/>
    <n v="1"/>
    <m/>
    <m/>
    <m/>
    <m/>
  </r>
  <r>
    <x v="24"/>
    <d v="2012-05-27T00:00:00"/>
    <m/>
    <n v="442"/>
    <n v="1"/>
    <n v="40"/>
    <s v="Durston House"/>
    <n v="1"/>
    <s v="Northfields"/>
    <n v="125"/>
    <n v="10"/>
    <n v="30.6666666666666"/>
    <n v="129"/>
    <n v="6"/>
    <n v="25"/>
    <n v="254"/>
    <n v="16"/>
    <n v="55.6666666666666"/>
    <s v="Lost 4 wickets"/>
    <n v="1"/>
    <m/>
    <m/>
    <m/>
    <m/>
    <n v="1"/>
  </r>
  <r>
    <x v="24"/>
    <d v="2012-06-09T00:00:00"/>
    <m/>
    <n v="443"/>
    <n v="1"/>
    <n v="40"/>
    <s v="Sinclair Field"/>
    <n v="2"/>
    <s v="Birdlip and Brimpsfield"/>
    <n v="143"/>
    <n v="4"/>
    <n v="24"/>
    <n v="142"/>
    <n v="10"/>
    <n v="37.8333333333333"/>
    <n v="285"/>
    <n v="14"/>
    <n v="61.8333333333333"/>
    <s v="Won 6 wickets"/>
    <n v="1"/>
    <n v="1"/>
    <m/>
    <m/>
    <m/>
    <m/>
  </r>
  <r>
    <x v="24"/>
    <d v="2012-06-10T00:00:00"/>
    <m/>
    <n v="444"/>
    <n v="1"/>
    <n v="40"/>
    <s v="Victoria Ground"/>
    <n v="1"/>
    <s v="Cheltenham Allsorts"/>
    <n v="199"/>
    <n v="8"/>
    <n v="40"/>
    <n v="193"/>
    <n v="11"/>
    <n v="39.5"/>
    <n v="392"/>
    <n v="19"/>
    <n v="79.5"/>
    <s v="Won 6 runs"/>
    <n v="1"/>
    <n v="1"/>
    <m/>
    <m/>
    <m/>
    <m/>
  </r>
  <r>
    <x v="24"/>
    <d v="2012-06-17T00:00:00"/>
    <m/>
    <n v="445"/>
    <n v="1"/>
    <n v="40"/>
    <s v="Crown Taverners"/>
    <n v="2"/>
    <s v="Hale"/>
    <n v="96"/>
    <n v="2"/>
    <n v="11.5"/>
    <n v="93"/>
    <n v="10"/>
    <n v="26.3333333333333"/>
    <n v="189"/>
    <n v="12"/>
    <n v="37.8333333333333"/>
    <s v="Won 8 wickets"/>
    <n v="1"/>
    <n v="1"/>
    <m/>
    <m/>
    <m/>
    <m/>
  </r>
  <r>
    <x v="24"/>
    <d v="2012-06-17T00:00:00"/>
    <m/>
    <n v="446"/>
    <n v="1"/>
    <n v="15"/>
    <s v="Crown Taverners"/>
    <n v="1"/>
    <s v="Hale"/>
    <n v="128"/>
    <n v="5"/>
    <n v="15"/>
    <n v="110"/>
    <n v="8"/>
    <n v="15"/>
    <n v="238"/>
    <n v="13"/>
    <n v="30"/>
    <s v="Won 18 runs"/>
    <n v="1"/>
    <n v="1"/>
    <m/>
    <m/>
    <m/>
    <m/>
  </r>
  <r>
    <x v="24"/>
    <d v="2012-06-24T00:00:00"/>
    <m/>
    <n v="447"/>
    <n v="1"/>
    <s v="T"/>
    <s v="Long Ditton RG"/>
    <n v="1"/>
    <s v="Swinging Googlies"/>
    <n v="232"/>
    <n v="7"/>
    <n v="38"/>
    <n v="118"/>
    <n v="9"/>
    <n v="32.8333333333333"/>
    <n v="350"/>
    <n v="16"/>
    <n v="70.8333333333333"/>
    <s v="Won 114 runs"/>
    <n v="1"/>
    <n v="1"/>
    <m/>
    <m/>
    <m/>
    <m/>
  </r>
  <r>
    <x v="24"/>
    <d v="2012-07-01T00:00:00"/>
    <m/>
    <n v="448"/>
    <n v="1"/>
    <n v="35"/>
    <s v="Old Tenisonians"/>
    <n v="2"/>
    <s v="Magdalen"/>
    <n v="54"/>
    <n v="10"/>
    <n v="14.8333333333333"/>
    <n v="158"/>
    <n v="9"/>
    <n v="34.1666666666666"/>
    <n v="212"/>
    <n v="19"/>
    <n v="48.999999999999901"/>
    <s v="Lost 104 runs"/>
    <n v="1"/>
    <m/>
    <m/>
    <m/>
    <m/>
    <n v="1"/>
  </r>
  <r>
    <x v="24"/>
    <d v="2012-07-22T00:00:00"/>
    <m/>
    <n v="449"/>
    <n v="1"/>
    <n v="35"/>
    <s v="Crown Taverners"/>
    <n v="2"/>
    <s v="Crown Taverners"/>
    <n v="152"/>
    <n v="6"/>
    <n v="22.8333333333333"/>
    <n v="151"/>
    <n v="11"/>
    <n v="31"/>
    <n v="303"/>
    <n v="17"/>
    <n v="53.8333333333333"/>
    <s v="Won 5 wickets"/>
    <n v="1"/>
    <n v="1"/>
    <m/>
    <m/>
    <m/>
    <m/>
  </r>
  <r>
    <x v="24"/>
    <d v="2012-07-29T00:00:00"/>
    <m/>
    <n v="450"/>
    <n v="1"/>
    <n v="35"/>
    <s v="LMPF Greenford"/>
    <n v="2"/>
    <s v="Baker Street Irregulars"/>
    <n v="83"/>
    <n v="3"/>
    <n v="11.5"/>
    <n v="82"/>
    <n v="10"/>
    <n v="29.1666666666666"/>
    <n v="165"/>
    <n v="13"/>
    <n v="40.6666666666666"/>
    <s v="Won 7 wickets"/>
    <n v="1"/>
    <n v="1"/>
    <m/>
    <m/>
    <m/>
    <m/>
  </r>
  <r>
    <x v="24"/>
    <d v="2012-08-05T00:00:00"/>
    <m/>
    <n v="451"/>
    <n v="1"/>
    <n v="35"/>
    <s v="Crown Taverners"/>
    <n v="1"/>
    <s v="St Anne's Allstars"/>
    <n v="249"/>
    <n v="10"/>
    <n v="34.3333333333333"/>
    <n v="136"/>
    <n v="9"/>
    <n v="35"/>
    <n v="385"/>
    <n v="19"/>
    <n v="69.3333333333333"/>
    <s v="Won 113 runs"/>
    <n v="1"/>
    <n v="1"/>
    <m/>
    <m/>
    <m/>
    <m/>
  </r>
  <r>
    <x v="24"/>
    <d v="2012-08-12T00:00:00"/>
    <m/>
    <n v="452"/>
    <n v="1"/>
    <n v="35"/>
    <s v="LMPF Greenford"/>
    <n v="1"/>
    <s v="London Saints"/>
    <n v="186"/>
    <n v="10"/>
    <n v="31.5555555555555"/>
    <n v="95"/>
    <n v="9"/>
    <n v="29.8333333333333"/>
    <n v="281"/>
    <n v="19"/>
    <n v="61.3888888888888"/>
    <s v="Won 91 runs"/>
    <n v="1"/>
    <n v="1"/>
    <m/>
    <m/>
    <m/>
    <m/>
  </r>
  <r>
    <x v="24"/>
    <d v="2012-08-19T00:00:00"/>
    <m/>
    <n v="453"/>
    <n v="1"/>
    <n v="35"/>
    <s v="LMPF Greenford"/>
    <n v="1"/>
    <s v="Salix"/>
    <n v="273"/>
    <n v="7"/>
    <n v="35"/>
    <n v="125"/>
    <n v="10"/>
    <n v="34.3333333333333"/>
    <n v="398"/>
    <n v="17"/>
    <n v="69.3333333333333"/>
    <s v="Won 148 runs"/>
    <n v="1"/>
    <n v="1"/>
    <m/>
    <m/>
    <m/>
    <m/>
  </r>
  <r>
    <x v="24"/>
    <d v="2012-09-02T00:00:00"/>
    <m/>
    <n v="454"/>
    <n v="1"/>
    <n v="35"/>
    <s v="Crown Taverners"/>
    <n v="1"/>
    <s v="Clapham In"/>
    <n v="202"/>
    <n v="6"/>
    <n v="35"/>
    <n v="110"/>
    <n v="7"/>
    <n v="27"/>
    <n v="312"/>
    <n v="13"/>
    <n v="62"/>
    <s v="Won 92 runs"/>
    <n v="1"/>
    <n v="1"/>
    <m/>
    <m/>
    <m/>
    <m/>
  </r>
  <r>
    <x v="24"/>
    <d v="2012-09-09T00:00:00"/>
    <m/>
    <n v="455"/>
    <n v="1"/>
    <n v="35"/>
    <s v="Imperial College"/>
    <n v="1"/>
    <s v="Salix"/>
    <n v="252"/>
    <n v="9"/>
    <n v="35"/>
    <n v="184"/>
    <n v="7"/>
    <n v="35"/>
    <n v="436"/>
    <n v="16"/>
    <n v="70"/>
    <s v="Won 68 runs"/>
    <n v="1"/>
    <n v="1"/>
    <m/>
    <m/>
    <m/>
    <m/>
  </r>
  <r>
    <x v="24"/>
    <d v="2012-09-30T00:00:00"/>
    <m/>
    <n v="456"/>
    <n v="1"/>
    <n v="35"/>
    <s v="Hale Common"/>
    <n v="2"/>
    <s v="Hale"/>
    <n v="103"/>
    <n v="10"/>
    <n v="30"/>
    <n v="172"/>
    <n v="9"/>
    <n v="35"/>
    <n v="275"/>
    <n v="19"/>
    <n v="65"/>
    <s v="Lost 63 runs"/>
    <n v="1"/>
    <m/>
    <m/>
    <m/>
    <m/>
    <n v="1"/>
  </r>
  <r>
    <x v="25"/>
    <d v="2013-04-28T00:00:00"/>
    <m/>
    <n v="457"/>
    <n v="1"/>
    <n v="20"/>
    <s v="Wandsworth Common"/>
    <n v="1"/>
    <s v="Cairns Fudge"/>
    <n v="231"/>
    <n v="3"/>
    <n v="20"/>
    <n v="185"/>
    <n v="6"/>
    <n v="20"/>
    <n v="416"/>
    <n v="9"/>
    <n v="40"/>
    <s v="Won 46 runs"/>
    <n v="1"/>
    <n v="1"/>
    <m/>
    <m/>
    <m/>
    <m/>
  </r>
  <r>
    <x v="25"/>
    <d v="2013-05-05T00:00:00"/>
    <m/>
    <n v="458"/>
    <n v="1"/>
    <n v="35"/>
    <s v="Old Tenisonians"/>
    <n v="2"/>
    <s v="Ramgarhia"/>
    <n v="67"/>
    <n v="3"/>
    <n v="15"/>
    <n v="63"/>
    <n v="10"/>
    <n v="12"/>
    <n v="130"/>
    <n v="13"/>
    <n v="27"/>
    <s v="Won 7 wickets"/>
    <n v="1"/>
    <n v="1"/>
    <m/>
    <m/>
    <m/>
    <m/>
  </r>
  <r>
    <x v="25"/>
    <d v="2013-05-05T00:00:00"/>
    <m/>
    <n v="459"/>
    <n v="1"/>
    <n v="15"/>
    <s v="Old Tenisonians"/>
    <n v="1"/>
    <s v="Ramgarhia"/>
    <n v="97"/>
    <n v="7"/>
    <n v="15"/>
    <n v="93"/>
    <n v="7"/>
    <n v="15"/>
    <n v="190"/>
    <n v="14"/>
    <n v="30"/>
    <s v="Won 4 runs"/>
    <n v="1"/>
    <n v="1"/>
    <m/>
    <m/>
    <m/>
    <m/>
  </r>
  <r>
    <x v="25"/>
    <d v="2013-05-18T00:00:00"/>
    <m/>
    <n v="460"/>
    <n v="1"/>
    <n v="35"/>
    <s v="Zeemacht"/>
    <n v="1"/>
    <s v="MSV Zeemacht"/>
    <n v="61"/>
    <n v="9"/>
    <n v="22"/>
    <n v="62"/>
    <n v="5"/>
    <n v="15.5"/>
    <n v="123"/>
    <n v="14"/>
    <n v="37.5"/>
    <s v="Lost 5 wickets"/>
    <n v="1"/>
    <m/>
    <m/>
    <m/>
    <m/>
    <n v="1"/>
  </r>
  <r>
    <x v="25"/>
    <d v="2013-05-18T00:00:00"/>
    <m/>
    <n v="461"/>
    <n v="1"/>
    <n v="15"/>
    <s v="Zeemacht"/>
    <n v="2"/>
    <s v="MSV Zeemacht"/>
    <n v="59"/>
    <n v="9"/>
    <n v="11.1666666666666"/>
    <n v="122"/>
    <n v="8"/>
    <n v="15"/>
    <n v="181"/>
    <n v="17"/>
    <n v="26.1666666666666"/>
    <s v="Lost 63 runs"/>
    <n v="1"/>
    <m/>
    <m/>
    <m/>
    <m/>
    <n v="1"/>
  </r>
  <r>
    <x v="25"/>
    <d v="2013-05-19T00:00:00"/>
    <m/>
    <n v="462"/>
    <n v="1"/>
    <n v="35"/>
    <s v="Zwolle"/>
    <n v="2"/>
    <s v="CC Zwolle"/>
    <n v="89"/>
    <n v="9"/>
    <n v="35"/>
    <n v="121"/>
    <n v="10"/>
    <n v="30"/>
    <n v="210"/>
    <n v="19"/>
    <n v="65"/>
    <s v="Lost 32 runs"/>
    <n v="1"/>
    <m/>
    <m/>
    <m/>
    <m/>
    <n v="1"/>
  </r>
  <r>
    <x v="25"/>
    <d v="2013-06-02T00:00:00"/>
    <m/>
    <n v="463"/>
    <n v="1"/>
    <n v="35"/>
    <s v="Crown Taverners"/>
    <n v="2"/>
    <s v="London Saints"/>
    <n v="86"/>
    <n v="2"/>
    <n v="17.6666666666666"/>
    <n v="83"/>
    <n v="10"/>
    <n v="22.3333333333333"/>
    <n v="169"/>
    <n v="12"/>
    <n v="39.999999999999901"/>
    <s v="Won 8 wickets"/>
    <n v="1"/>
    <n v="1"/>
    <m/>
    <m/>
    <m/>
    <m/>
  </r>
  <r>
    <x v="25"/>
    <d v="2013-06-02T00:00:00"/>
    <m/>
    <n v="464"/>
    <n v="1"/>
    <n v="15"/>
    <s v="Crown Taverners"/>
    <n v="1"/>
    <s v="London Saints"/>
    <n v="151"/>
    <n v="4"/>
    <n v="15"/>
    <n v="108"/>
    <n v="6"/>
    <n v="15"/>
    <n v="259"/>
    <n v="10"/>
    <n v="30"/>
    <s v="Won 43 runs"/>
    <n v="1"/>
    <n v="1"/>
    <m/>
    <m/>
    <m/>
    <m/>
  </r>
  <r>
    <x v="25"/>
    <d v="2013-06-16T00:00:00"/>
    <m/>
    <n v="465"/>
    <n v="1"/>
    <n v="35"/>
    <s v="Crown Taverners"/>
    <n v="1"/>
    <s v="Hale"/>
    <n v="134"/>
    <n v="10"/>
    <n v="29.6666666666666"/>
    <n v="111"/>
    <n v="9"/>
    <n v="26.3333333333333"/>
    <n v="245"/>
    <n v="19"/>
    <n v="55.999999999999901"/>
    <s v="Won 23 runs"/>
    <n v="1"/>
    <n v="1"/>
    <m/>
    <m/>
    <m/>
    <m/>
  </r>
  <r>
    <x v="25"/>
    <d v="2013-06-30T00:00:00"/>
    <m/>
    <n v="466"/>
    <n v="1"/>
    <n v="20"/>
    <s v="Old Tenisonians"/>
    <n v="2"/>
    <s v="Pak"/>
    <n v="131"/>
    <n v="7"/>
    <n v="18.6666666666666"/>
    <n v="128"/>
    <n v="6"/>
    <n v="20"/>
    <n v="259"/>
    <n v="13"/>
    <n v="38.6666666666666"/>
    <s v="Won 3 wickets"/>
    <n v="1"/>
    <n v="1"/>
    <m/>
    <m/>
    <m/>
    <m/>
  </r>
  <r>
    <x v="25"/>
    <d v="2013-06-30T00:00:00"/>
    <m/>
    <n v="467"/>
    <n v="1"/>
    <n v="20"/>
    <s v="Old Tenisonians"/>
    <n v="2"/>
    <s v="Pak"/>
    <n v="113"/>
    <n v="1"/>
    <n v="14.1666666666666"/>
    <n v="112"/>
    <n v="11"/>
    <n v="19.5"/>
    <n v="225"/>
    <n v="12"/>
    <n v="33.6666666666666"/>
    <s v="Won 9 wickets"/>
    <n v="1"/>
    <n v="1"/>
    <m/>
    <m/>
    <m/>
    <m/>
  </r>
  <r>
    <x v="25"/>
    <d v="2013-07-14T00:00:00"/>
    <m/>
    <n v="468"/>
    <n v="1"/>
    <n v="35"/>
    <s v="Old Tenisonians"/>
    <n v="1"/>
    <s v="Judd Street Tigers"/>
    <n v="231"/>
    <n v="9"/>
    <n v="35"/>
    <n v="231"/>
    <n v="10"/>
    <n v="35"/>
    <n v="462"/>
    <n v="19"/>
    <n v="70"/>
    <s v="Tied"/>
    <n v="1"/>
    <m/>
    <m/>
    <m/>
    <n v="1"/>
    <m/>
  </r>
  <r>
    <x v="25"/>
    <d v="2013-07-28T00:00:00"/>
    <m/>
    <n v="469"/>
    <n v="1"/>
    <n v="40"/>
    <s v="Barn Elms"/>
    <n v="1"/>
    <s v="Baker Street Irregulars"/>
    <n v="274"/>
    <n v="10"/>
    <n v="40"/>
    <n v="126"/>
    <n v="10"/>
    <n v="31.6666666666666"/>
    <n v="400"/>
    <n v="20"/>
    <n v="71.6666666666666"/>
    <s v="Won 148 runs"/>
    <n v="1"/>
    <n v="1"/>
    <m/>
    <m/>
    <m/>
    <m/>
  </r>
  <r>
    <x v="25"/>
    <d v="2013-08-04T00:00:00"/>
    <m/>
    <n v="470"/>
    <n v="1"/>
    <n v="35"/>
    <s v="Crown Taverners"/>
    <n v="1"/>
    <s v="St Anne's Allstars"/>
    <n v="325"/>
    <n v="9"/>
    <n v="35"/>
    <n v="106"/>
    <n v="10"/>
    <n v="31.3333333333333"/>
    <n v="431"/>
    <n v="19"/>
    <n v="66.3333333333333"/>
    <s v="Won 219 runs"/>
    <n v="1"/>
    <n v="1"/>
    <m/>
    <m/>
    <m/>
    <m/>
  </r>
  <r>
    <x v="25"/>
    <d v="2013-08-11T00:00:00"/>
    <m/>
    <n v="471"/>
    <n v="1"/>
    <n v="35"/>
    <s v="Old Haberdashers"/>
    <n v="1"/>
    <s v="London Saints"/>
    <n v="271"/>
    <n v="6"/>
    <n v="35"/>
    <n v="169"/>
    <n v="10"/>
    <n v="33.6666666666666"/>
    <n v="440"/>
    <n v="16"/>
    <n v="68.6666666666666"/>
    <s v="Won 102 runs"/>
    <n v="1"/>
    <n v="1"/>
    <m/>
    <m/>
    <m/>
    <m/>
  </r>
  <r>
    <x v="25"/>
    <d v="2013-08-18T00:00:00"/>
    <m/>
    <n v="472"/>
    <n v="1"/>
    <n v="20"/>
    <s v="Old Tenisonians"/>
    <n v="2"/>
    <s v="Legends"/>
    <n v="119"/>
    <n v="2"/>
    <n v="15.3333333333333"/>
    <n v="115"/>
    <n v="8"/>
    <n v="20"/>
    <n v="234"/>
    <n v="10"/>
    <n v="35.3333333333333"/>
    <s v="Won 8 wickets"/>
    <n v="1"/>
    <n v="1"/>
    <m/>
    <m/>
    <m/>
    <m/>
  </r>
  <r>
    <x v="25"/>
    <d v="2013-08-18T00:00:00"/>
    <m/>
    <n v="473"/>
    <n v="1"/>
    <n v="20"/>
    <s v="Old Tenisonians"/>
    <n v="2"/>
    <s v="Legends"/>
    <n v="107"/>
    <n v="6"/>
    <n v="15.5"/>
    <n v="104"/>
    <n v="9"/>
    <n v="29"/>
    <n v="211"/>
    <n v="15"/>
    <n v="44.5"/>
    <s v="Won 4 wickets"/>
    <n v="1"/>
    <n v="1"/>
    <m/>
    <m/>
    <m/>
    <m/>
  </r>
  <r>
    <x v="25"/>
    <d v="2013-09-01T00:00:00"/>
    <m/>
    <n v="474"/>
    <n v="1"/>
    <n v="35"/>
    <s v="Chiswick House"/>
    <n v="1"/>
    <s v="Clapham In"/>
    <n v="279"/>
    <n v="7"/>
    <n v="35"/>
    <n v="222"/>
    <n v="3"/>
    <n v="35"/>
    <n v="501"/>
    <n v="10"/>
    <n v="70"/>
    <s v="Won 57 runs"/>
    <n v="1"/>
    <n v="1"/>
    <m/>
    <m/>
    <m/>
    <m/>
  </r>
  <r>
    <x v="25"/>
    <d v="2013-09-08T00:00:00"/>
    <m/>
    <n v="475"/>
    <n v="1"/>
    <n v="35"/>
    <s v="Imperial College"/>
    <n v="1"/>
    <s v="Salix"/>
    <n v="238"/>
    <n v="8"/>
    <n v="35"/>
    <n v="80"/>
    <n v="10"/>
    <n v="28.5"/>
    <n v="318"/>
    <n v="18"/>
    <n v="63.5"/>
    <s v="Won 158 runs"/>
    <n v="1"/>
    <n v="1"/>
    <m/>
    <m/>
    <m/>
    <m/>
  </r>
  <r>
    <x v="25"/>
    <d v="2013-09-29T00:00:00"/>
    <m/>
    <n v="476"/>
    <n v="1"/>
    <n v="35"/>
    <s v="Hale Common"/>
    <n v="1"/>
    <s v="Hale"/>
    <n v="177"/>
    <n v="10"/>
    <n v="32"/>
    <n v="143"/>
    <n v="9"/>
    <n v="35"/>
    <n v="320"/>
    <n v="19"/>
    <n v="67"/>
    <s v="Won 34 runs"/>
    <n v="1"/>
    <n v="1"/>
    <m/>
    <m/>
    <m/>
    <m/>
  </r>
  <r>
    <x v="26"/>
    <d v="2014-04-27T00:00:00"/>
    <m/>
    <n v="477"/>
    <n v="1"/>
    <n v="35"/>
    <s v="KGF Richmond"/>
    <n v="2"/>
    <s v="Baker Street Irregulars"/>
    <n v="47"/>
    <n v="4"/>
    <n v="12.5"/>
    <n v="44"/>
    <n v="10"/>
    <n v="22.1666666666666"/>
    <n v="91"/>
    <n v="14"/>
    <n v="34.6666666666666"/>
    <s v="Won 6 wickets"/>
    <n v="1"/>
    <n v="1"/>
    <m/>
    <m/>
    <m/>
    <m/>
  </r>
  <r>
    <x v="26"/>
    <d v="2014-04-27T00:00:00"/>
    <m/>
    <n v="478"/>
    <n v="1"/>
    <n v="15"/>
    <s v="KGF Richmond"/>
    <n v="1"/>
    <s v="Baker Street Irregulars"/>
    <n v="146"/>
    <n v="4"/>
    <n v="15"/>
    <n v="76"/>
    <n v="9"/>
    <n v="15"/>
    <n v="222"/>
    <n v="13"/>
    <n v="30"/>
    <s v="Won 70 runs"/>
    <n v="1"/>
    <n v="1"/>
    <m/>
    <m/>
    <m/>
    <m/>
  </r>
  <r>
    <x v="26"/>
    <d v="2014-05-18T00:00:00"/>
    <m/>
    <n v="479"/>
    <n v="1"/>
    <n v="35"/>
    <s v="Old Tenisonians"/>
    <n v="1"/>
    <s v="London Saints"/>
    <n v="301"/>
    <n v="9"/>
    <n v="35"/>
    <n v="87"/>
    <n v="7"/>
    <n v="35"/>
    <n v="388"/>
    <n v="16"/>
    <n v="70"/>
    <s v="Won 214 runs"/>
    <n v="1"/>
    <n v="1"/>
    <m/>
    <m/>
    <m/>
    <m/>
  </r>
  <r>
    <x v="26"/>
    <d v="2014-05-25T00:00:00"/>
    <m/>
    <n v="480"/>
    <n v="1"/>
    <n v="40"/>
    <s v="Durston House"/>
    <n v="1"/>
    <s v="Northfields"/>
    <n v="256"/>
    <n v="10"/>
    <n v="39.5"/>
    <n v="70"/>
    <n v="10"/>
    <n v="24.1666666666666"/>
    <n v="326"/>
    <n v="20"/>
    <n v="63.6666666666666"/>
    <s v="Won 186 runs"/>
    <n v="1"/>
    <n v="1"/>
    <m/>
    <m/>
    <m/>
    <m/>
  </r>
  <r>
    <x v="26"/>
    <d v="2014-06-01T00:00:00"/>
    <m/>
    <n v="481"/>
    <n v="1"/>
    <n v="35"/>
    <s v="Fairfield RG"/>
    <n v="1"/>
    <s v="London Rams"/>
    <n v="112"/>
    <n v="10"/>
    <n v="23.5"/>
    <n v="99"/>
    <n v="8"/>
    <n v="31.5"/>
    <n v="211"/>
    <n v="18"/>
    <n v="55"/>
    <s v="Won 13 runs"/>
    <n v="1"/>
    <n v="1"/>
    <m/>
    <m/>
    <m/>
    <m/>
  </r>
  <r>
    <x v="26"/>
    <d v="2014-06-08T00:00:00"/>
    <m/>
    <n v="482"/>
    <n v="1"/>
    <n v="35"/>
    <s v="Old Tenisonians"/>
    <n v="2"/>
    <s v="Gubbays"/>
    <n v="104"/>
    <n v="9"/>
    <n v="29.1666666666666"/>
    <n v="139"/>
    <n v="8"/>
    <n v="35"/>
    <n v="243"/>
    <n v="17"/>
    <n v="64.1666666666666"/>
    <s v="Lost 35 runs"/>
    <n v="1"/>
    <m/>
    <m/>
    <m/>
    <m/>
    <n v="1"/>
  </r>
  <r>
    <x v="26"/>
    <d v="2014-06-15T00:00:00"/>
    <m/>
    <n v="483"/>
    <n v="1"/>
    <n v="35"/>
    <s v="Old Tenisonians"/>
    <n v="1"/>
    <s v="Hale"/>
    <n v="177"/>
    <n v="6"/>
    <n v="35"/>
    <n v="116"/>
    <n v="10"/>
    <n v="29.1666666666666"/>
    <n v="293"/>
    <n v="16"/>
    <n v="64.1666666666666"/>
    <s v="Won 61 runs"/>
    <n v="1"/>
    <n v="1"/>
    <m/>
    <m/>
    <m/>
    <m/>
  </r>
  <r>
    <x v="26"/>
    <d v="2014-06-22T00:00:00"/>
    <m/>
    <n v="484"/>
    <n v="1"/>
    <n v="30"/>
    <s v="Old Tenisonians"/>
    <n v="1"/>
    <s v="Hyde Farmers"/>
    <n v="215"/>
    <n v="7"/>
    <n v="30"/>
    <n v="154"/>
    <n v="10"/>
    <n v="27.6666666666666"/>
    <n v="369"/>
    <n v="17"/>
    <n v="57.6666666666666"/>
    <s v="Won 61 runs"/>
    <n v="1"/>
    <n v="1"/>
    <m/>
    <m/>
    <m/>
    <m/>
  </r>
  <r>
    <x v="26"/>
    <d v="2014-06-29T00:00:00"/>
    <m/>
    <n v="485"/>
    <n v="1"/>
    <n v="35"/>
    <s v="Old Tenisonians"/>
    <n v="2"/>
    <s v="Cairns Fudge"/>
    <n v="209"/>
    <n v="6"/>
    <n v="35"/>
    <n v="212"/>
    <n v="8"/>
    <n v="35"/>
    <n v="421"/>
    <n v="14"/>
    <n v="70"/>
    <s v="Lost 3 runs"/>
    <n v="1"/>
    <m/>
    <m/>
    <m/>
    <m/>
    <n v="1"/>
  </r>
  <r>
    <x v="26"/>
    <d v="2014-07-20T00:00:00"/>
    <m/>
    <n v="486"/>
    <n v="1"/>
    <n v="35"/>
    <s v="Old Tenisonians"/>
    <n v="1"/>
    <s v="Bricklayer's Arms"/>
    <n v="204"/>
    <n v="6"/>
    <n v="35"/>
    <n v="54"/>
    <n v="4"/>
    <n v="19"/>
    <n v="258"/>
    <n v="10"/>
    <n v="54"/>
    <s v="Abandoned"/>
    <n v="1"/>
    <m/>
    <m/>
    <n v="1"/>
    <m/>
    <m/>
  </r>
  <r>
    <x v="26"/>
    <d v="2014-07-27T00:00:00"/>
    <m/>
    <n v="487"/>
    <n v="1"/>
    <n v="40"/>
    <s v="Paulin Ground"/>
    <n v="1"/>
    <s v="Judd Street Tigers"/>
    <n v="250"/>
    <n v="9"/>
    <n v="40"/>
    <n v="230"/>
    <n v="8"/>
    <n v="40"/>
    <n v="480"/>
    <n v="17"/>
    <n v="80"/>
    <s v="Won 20 runs"/>
    <n v="1"/>
    <n v="1"/>
    <m/>
    <m/>
    <m/>
    <m/>
  </r>
  <r>
    <x v="26"/>
    <d v="2014-08-02T00:00:00"/>
    <m/>
    <n v="488"/>
    <n v="1"/>
    <n v="35"/>
    <s v="Barnes Common"/>
    <n v="1"/>
    <s v="St Anne's Allstars"/>
    <n v="229"/>
    <n v="9"/>
    <n v="35"/>
    <n v="206"/>
    <n v="7"/>
    <n v="35"/>
    <n v="435"/>
    <n v="16"/>
    <n v="70"/>
    <s v="Won 23 runs"/>
    <n v="1"/>
    <n v="1"/>
    <m/>
    <m/>
    <m/>
    <m/>
  </r>
  <r>
    <x v="26"/>
    <d v="2014-08-17T00:00:00"/>
    <m/>
    <n v="489"/>
    <n v="1"/>
    <n v="25"/>
    <s v="Old Tenisonians"/>
    <n v="2"/>
    <s v="United Titans"/>
    <n v="120"/>
    <n v="10"/>
    <n v="24.5"/>
    <n v="125"/>
    <n v="10"/>
    <n v="23.8333333333333"/>
    <n v="245"/>
    <n v="20"/>
    <n v="48.3333333333333"/>
    <s v="Lost 5 runs"/>
    <n v="1"/>
    <m/>
    <m/>
    <m/>
    <m/>
    <n v="1"/>
  </r>
  <r>
    <x v="26"/>
    <d v="2014-08-31T00:00:00"/>
    <m/>
    <n v="490"/>
    <n v="1"/>
    <n v="40"/>
    <s v="Chiswick House"/>
    <n v="2"/>
    <s v="Clapham In"/>
    <n v="187"/>
    <n v="9"/>
    <n v="35.8333333333333"/>
    <n v="193"/>
    <n v="10"/>
    <n v="38.3333333333333"/>
    <n v="380"/>
    <n v="19"/>
    <n v="74.1666666666666"/>
    <s v="Lost 6 runs"/>
    <n v="1"/>
    <m/>
    <m/>
    <m/>
    <m/>
    <n v="1"/>
  </r>
  <r>
    <x v="26"/>
    <d v="2014-09-07T00:00:00"/>
    <m/>
    <n v="491"/>
    <n v="1"/>
    <n v="35"/>
    <s v="Imperial College"/>
    <n v="1"/>
    <s v="Salix"/>
    <n v="221"/>
    <n v="8"/>
    <n v="35"/>
    <n v="113"/>
    <n v="9"/>
    <n v="35"/>
    <n v="334"/>
    <n v="17"/>
    <n v="70"/>
    <s v="Won 108 runs"/>
    <n v="1"/>
    <n v="1"/>
    <m/>
    <m/>
    <m/>
    <m/>
  </r>
  <r>
    <x v="26"/>
    <d v="2014-09-28T00:00:00"/>
    <m/>
    <n v="492"/>
    <n v="1"/>
    <n v="35"/>
    <s v="Hale Common"/>
    <n v="1"/>
    <s v="Hale"/>
    <n v="254"/>
    <n v="10"/>
    <n v="35"/>
    <n v="124"/>
    <n v="10"/>
    <n v="30.3333333333333"/>
    <n v="378"/>
    <n v="20"/>
    <n v="65.3333333333333"/>
    <s v="Won 130 runs"/>
    <n v="1"/>
    <n v="1"/>
    <m/>
    <m/>
    <m/>
    <m/>
  </r>
  <r>
    <x v="27"/>
    <d v="2015-05-03T00:00:00"/>
    <m/>
    <n v="493"/>
    <n v="1"/>
    <n v="30"/>
    <s v="Boston Manor PF"/>
    <n v="2"/>
    <s v="United Titans"/>
    <n v="115"/>
    <n v="9"/>
    <n v="27"/>
    <n v="144"/>
    <n v="9"/>
    <n v="29.8333333333333"/>
    <n v="259"/>
    <n v="18"/>
    <n v="56.8333333333333"/>
    <s v="Lost 29 runs"/>
    <n v="1"/>
    <m/>
    <m/>
    <m/>
    <m/>
    <n v="1"/>
  </r>
  <r>
    <x v="27"/>
    <d v="2015-05-10T00:00:00"/>
    <m/>
    <n v="494"/>
    <n v="1"/>
    <n v="35"/>
    <s v="Old Tenisonians"/>
    <n v="2"/>
    <s v="Wimbledon United"/>
    <n v="170"/>
    <n v="10"/>
    <n v="32.4444444444444"/>
    <n v="199"/>
    <n v="4"/>
    <n v="35"/>
    <n v="369"/>
    <n v="14"/>
    <n v="67.4444444444444"/>
    <s v="Lost 29 runs"/>
    <n v="1"/>
    <m/>
    <m/>
    <m/>
    <m/>
    <n v="1"/>
  </r>
  <r>
    <x v="27"/>
    <d v="2015-05-17T00:00:00"/>
    <m/>
    <n v="495"/>
    <n v="1"/>
    <n v="40"/>
    <s v="Old Tenisonians"/>
    <n v="1"/>
    <s v="Gubbays"/>
    <n v="101"/>
    <n v="10"/>
    <n v="29.6666666666666"/>
    <n v="103"/>
    <n v="2"/>
    <n v="19"/>
    <n v="204"/>
    <n v="12"/>
    <n v="48.6666666666666"/>
    <s v="Lost 8 wickets"/>
    <n v="1"/>
    <m/>
    <m/>
    <m/>
    <m/>
    <n v="1"/>
  </r>
  <r>
    <x v="27"/>
    <d v="2015-05-24T00:00:00"/>
    <m/>
    <n v="496"/>
    <n v="1"/>
    <n v="40"/>
    <s v="Durston House"/>
    <n v="1"/>
    <s v="Northfields"/>
    <n v="260"/>
    <n v="7"/>
    <n v="40"/>
    <n v="261"/>
    <n v="3"/>
    <n v="34.1666666666666"/>
    <n v="521"/>
    <n v="10"/>
    <n v="74.1666666666666"/>
    <s v="Lost 7 wickets"/>
    <n v="1"/>
    <m/>
    <m/>
    <m/>
    <m/>
    <n v="1"/>
  </r>
  <r>
    <x v="27"/>
    <d v="2015-06-07T00:00:00"/>
    <m/>
    <n v="497"/>
    <n v="1"/>
    <n v="35"/>
    <s v="Boston Manor PF"/>
    <n v="1"/>
    <s v="St Anne's Allstars"/>
    <n v="268"/>
    <n v="5"/>
    <n v="35"/>
    <n v="127"/>
    <n v="8"/>
    <n v="35"/>
    <n v="395"/>
    <n v="13"/>
    <n v="70"/>
    <s v="Won 141 runs"/>
    <n v="1"/>
    <n v="1"/>
    <m/>
    <m/>
    <m/>
    <m/>
  </r>
  <r>
    <x v="27"/>
    <d v="2015-06-14T00:00:00"/>
    <m/>
    <n v="498"/>
    <n v="1"/>
    <n v="35"/>
    <s v="Crown Taverners"/>
    <n v="1"/>
    <s v="Hale"/>
    <n v="199"/>
    <n v="10"/>
    <n v="32.3333333333333"/>
    <n v="161"/>
    <n v="9"/>
    <n v="35"/>
    <n v="360"/>
    <n v="19"/>
    <n v="67.3333333333333"/>
    <s v="Won 38 runs"/>
    <n v="1"/>
    <n v="1"/>
    <m/>
    <m/>
    <m/>
    <m/>
  </r>
  <r>
    <x v="27"/>
    <d v="2015-06-20T00:00:00"/>
    <m/>
    <n v="499"/>
    <n v="1"/>
    <n v="35"/>
    <s v="Fairfield RG"/>
    <n v="1"/>
    <s v="London Rams"/>
    <n v="130"/>
    <n v="8"/>
    <n v="30"/>
    <n v="115"/>
    <n v="8"/>
    <n v="23.1666666666666"/>
    <n v="245"/>
    <n v="16"/>
    <n v="53.1666666666666"/>
    <s v="Won 15 runs"/>
    <n v="1"/>
    <n v="1"/>
    <m/>
    <m/>
    <m/>
    <m/>
  </r>
  <r>
    <x v="27"/>
    <d v="2015-06-28T00:00:00"/>
    <m/>
    <n v="500"/>
    <n v="1"/>
    <n v="35"/>
    <s v="Old Tenisonians"/>
    <n v="1"/>
    <s v="Close PF"/>
    <n v="203"/>
    <n v="2"/>
    <n v="35"/>
    <n v="206"/>
    <n v="4"/>
    <n v="32.3333333333333"/>
    <n v="409"/>
    <n v="6"/>
    <n v="67.3333333333333"/>
    <s v="Lost 6 wickets"/>
    <n v="1"/>
    <m/>
    <m/>
    <m/>
    <m/>
    <n v="1"/>
  </r>
  <r>
    <x v="27"/>
    <d v="2015-07-12T00:00:00"/>
    <m/>
    <n v="501"/>
    <n v="1"/>
    <n v="35"/>
    <s v="Boston Manor PF"/>
    <n v="1"/>
    <s v="Baker Street Irregulars"/>
    <n v="257"/>
    <n v="9"/>
    <n v="33.5"/>
    <n v="25"/>
    <n v="1"/>
    <n v="5"/>
    <n v="282"/>
    <n v="10"/>
    <n v="38.5"/>
    <s v="Abandoned"/>
    <n v="1"/>
    <m/>
    <m/>
    <n v="1"/>
    <m/>
    <m/>
  </r>
  <r>
    <x v="27"/>
    <d v="2015-07-19T00:00:00"/>
    <m/>
    <n v="502"/>
    <n v="1"/>
    <n v="35"/>
    <s v="Old Tenisonians"/>
    <n v="1"/>
    <s v="Bricklayer's Arms"/>
    <n v="264"/>
    <n v="5"/>
    <n v="35"/>
    <n v="140"/>
    <n v="9"/>
    <n v="35"/>
    <n v="404"/>
    <n v="14"/>
    <n v="70"/>
    <s v="Won 124 runs"/>
    <n v="1"/>
    <n v="1"/>
    <m/>
    <m/>
    <m/>
    <m/>
  </r>
  <r>
    <x v="27"/>
    <d v="2015-08-02T00:00:00"/>
    <m/>
    <n v="503"/>
    <n v="1"/>
    <n v="35"/>
    <s v="Northwick Park"/>
    <n v="1"/>
    <s v="Blue Marlins"/>
    <n v="78"/>
    <n v="10"/>
    <n v="25.8333333333333"/>
    <n v="79"/>
    <n v="2"/>
    <n v="17.6666666666666"/>
    <n v="157"/>
    <n v="12"/>
    <n v="43.499999999999901"/>
    <s v="Lost 8 wickets"/>
    <n v="1"/>
    <m/>
    <m/>
    <m/>
    <m/>
    <n v="1"/>
  </r>
  <r>
    <x v="27"/>
    <d v="2015-08-02T00:00:00"/>
    <m/>
    <n v="504"/>
    <n v="1"/>
    <n v="15"/>
    <s v="Northwick Park"/>
    <n v="2"/>
    <s v="Blue Marlins"/>
    <n v="116"/>
    <n v="4"/>
    <n v="15"/>
    <n v="134"/>
    <n v="8"/>
    <n v="15"/>
    <n v="250"/>
    <n v="12"/>
    <n v="30"/>
    <s v="Lost 18 runs"/>
    <n v="1"/>
    <m/>
    <m/>
    <m/>
    <m/>
    <n v="1"/>
  </r>
  <r>
    <x v="27"/>
    <d v="2015-08-09T00:00:00"/>
    <m/>
    <n v="505"/>
    <n v="1"/>
    <n v="20"/>
    <s v="Old Tenisonians"/>
    <n v="2"/>
    <s v="Pak"/>
    <n v="125"/>
    <n v="9"/>
    <n v="18"/>
    <n v="121"/>
    <n v="8"/>
    <n v="20"/>
    <n v="246"/>
    <n v="17"/>
    <n v="38"/>
    <s v="Won 1 wicket"/>
    <n v="1"/>
    <n v="1"/>
    <m/>
    <m/>
    <m/>
    <m/>
  </r>
  <r>
    <x v="27"/>
    <d v="2015-08-09T00:00:00"/>
    <m/>
    <n v="506"/>
    <n v="1"/>
    <n v="16"/>
    <s v="Old Tenisonians"/>
    <n v="1"/>
    <s v="Pak"/>
    <n v="121"/>
    <n v="5"/>
    <n v="16"/>
    <n v="90"/>
    <n v="8"/>
    <n v="16"/>
    <n v="211"/>
    <n v="13"/>
    <n v="32"/>
    <s v="Won 31 runs"/>
    <n v="1"/>
    <n v="1"/>
    <m/>
    <m/>
    <m/>
    <m/>
  </r>
  <r>
    <x v="27"/>
    <d v="2015-08-16T00:00:00"/>
    <m/>
    <n v="507"/>
    <n v="1"/>
    <n v="35"/>
    <s v="Old Tenisonians"/>
    <n v="1"/>
    <s v="Clapham In"/>
    <n v="200"/>
    <n v="7"/>
    <n v="35"/>
    <n v="179"/>
    <n v="9"/>
    <n v="35"/>
    <n v="379"/>
    <n v="16"/>
    <n v="70"/>
    <s v="Won 21 runs"/>
    <n v="1"/>
    <n v="1"/>
    <m/>
    <m/>
    <m/>
    <m/>
  </r>
  <r>
    <x v="27"/>
    <d v="2015-08-23T00:00:00"/>
    <m/>
    <n v="508"/>
    <n v="1"/>
    <n v="30"/>
    <s v="Raynes Park SG"/>
    <n v="1"/>
    <s v="Bricklayer's Arms"/>
    <n v="219"/>
    <n v="10"/>
    <n v="29.8333333333333"/>
    <n v="117"/>
    <n v="6"/>
    <n v="30"/>
    <n v="336"/>
    <n v="16"/>
    <n v="59.8333333333333"/>
    <s v="Won 102 runs"/>
    <n v="1"/>
    <n v="1"/>
    <m/>
    <m/>
    <m/>
    <m/>
  </r>
  <r>
    <x v="27"/>
    <d v="2015-08-30T00:00:00"/>
    <m/>
    <n v="509"/>
    <n v="1"/>
    <n v="38"/>
    <s v="Old Tenisonians"/>
    <n v="2"/>
    <s v="Battersea Eagles"/>
    <n v="94"/>
    <n v="7"/>
    <n v="22.6666666666666"/>
    <n v="93"/>
    <n v="9"/>
    <n v="22.1666666666666"/>
    <n v="187"/>
    <n v="16"/>
    <n v="44.833333333333201"/>
    <s v="Won 3 wickets"/>
    <n v="1"/>
    <n v="1"/>
    <m/>
    <m/>
    <m/>
    <m/>
  </r>
  <r>
    <x v="27"/>
    <d v="2015-08-30T00:00:00"/>
    <m/>
    <n v="510"/>
    <n v="1"/>
    <n v="18"/>
    <s v="Old Tenisonians"/>
    <n v="1"/>
    <s v="Battersea Eagles"/>
    <n v="129"/>
    <n v="6"/>
    <n v="18"/>
    <n v="116"/>
    <n v="10"/>
    <n v="14"/>
    <n v="245"/>
    <n v="16"/>
    <n v="32"/>
    <s v="Won 13 runs"/>
    <n v="1"/>
    <n v="1"/>
    <m/>
    <m/>
    <m/>
    <m/>
  </r>
  <r>
    <x v="27"/>
    <d v="2015-09-06T00:00:00"/>
    <m/>
    <n v="511"/>
    <n v="1"/>
    <n v="35"/>
    <s v="Imperial College"/>
    <n v="2"/>
    <s v="Salix"/>
    <n v="118"/>
    <n v="3"/>
    <n v="15.6666666666666"/>
    <n v="116"/>
    <n v="10"/>
    <n v="34.8333333333333"/>
    <n v="234"/>
    <n v="13"/>
    <n v="50.499999999999901"/>
    <s v="Won 7 wickets"/>
    <n v="1"/>
    <n v="1"/>
    <m/>
    <m/>
    <m/>
    <m/>
  </r>
  <r>
    <x v="27"/>
    <d v="2015-09-13T00:00:00"/>
    <m/>
    <n v="512"/>
    <n v="1"/>
    <n v="35"/>
    <s v="Cavendish RG"/>
    <n v="1"/>
    <s v="Gubbays"/>
    <n v="159"/>
    <n v="9"/>
    <n v="35"/>
    <n v="160"/>
    <n v="5"/>
    <n v="33.3333333333333"/>
    <n v="319"/>
    <n v="14"/>
    <n v="68.3333333333333"/>
    <s v="Lost 5 wickets"/>
    <n v="1"/>
    <m/>
    <m/>
    <m/>
    <m/>
    <n v="1"/>
  </r>
  <r>
    <x v="27"/>
    <d v="2015-09-27T00:00:00"/>
    <m/>
    <n v="513"/>
    <n v="1"/>
    <n v="35"/>
    <s v="Hale Common"/>
    <n v="1"/>
    <s v="Hale"/>
    <n v="136"/>
    <n v="10"/>
    <n v="35"/>
    <n v="72"/>
    <n v="10"/>
    <n v="28.5"/>
    <n v="208"/>
    <n v="20"/>
    <n v="63.5"/>
    <s v="Won 64 runs"/>
    <n v="1"/>
    <n v="1"/>
    <m/>
    <m/>
    <m/>
    <m/>
  </r>
  <r>
    <x v="28"/>
    <d v="2016-05-01T00:00:00"/>
    <m/>
    <n v="514"/>
    <n v="1"/>
    <n v="40"/>
    <s v="LMPF Greenford"/>
    <n v="2"/>
    <s v="Bengal Troopers"/>
    <n v="100"/>
    <n v="10"/>
    <n v="28.6666666666666"/>
    <n v="244"/>
    <n v="10"/>
    <n v="35.3333333333333"/>
    <n v="344"/>
    <n v="20"/>
    <n v="63.999999999999901"/>
    <s v="Lost 144 runs"/>
    <n v="1"/>
    <m/>
    <m/>
    <m/>
    <m/>
    <n v="1"/>
  </r>
  <r>
    <x v="28"/>
    <d v="2016-05-08T00:00:00"/>
    <m/>
    <n v="515"/>
    <n v="1"/>
    <n v="35"/>
    <s v="Old Tenisonians"/>
    <n v="2"/>
    <s v="Wimbledon United"/>
    <n v="159"/>
    <n v="5"/>
    <n v="30.5"/>
    <n v="155"/>
    <n v="7"/>
    <n v="35"/>
    <n v="314"/>
    <n v="12"/>
    <n v="65.5"/>
    <s v="Won 5 wickets"/>
    <n v="1"/>
    <n v="1"/>
    <m/>
    <m/>
    <m/>
    <m/>
  </r>
  <r>
    <x v="28"/>
    <d v="2016-05-15T00:00:00"/>
    <m/>
    <n v="516"/>
    <n v="1"/>
    <n v="35"/>
    <s v="Ealing Central SG"/>
    <n v="2"/>
    <s v="Gubbays"/>
    <n v="139"/>
    <n v="7"/>
    <n v="22.3333333333333"/>
    <n v="135"/>
    <n v="9"/>
    <n v="33.5"/>
    <n v="274"/>
    <n v="16"/>
    <n v="55.8333333333333"/>
    <s v="Won 3 wickets"/>
    <n v="1"/>
    <n v="1"/>
    <m/>
    <m/>
    <m/>
    <m/>
  </r>
  <r>
    <x v="28"/>
    <d v="2016-05-22T00:00:00"/>
    <m/>
    <n v="517"/>
    <n v="1"/>
    <n v="40"/>
    <s v="Durston House"/>
    <n v="1"/>
    <s v="Northfields"/>
    <n v="237"/>
    <n v="9"/>
    <n v="40"/>
    <n v="238"/>
    <n v="3"/>
    <n v="38"/>
    <n v="475"/>
    <n v="12"/>
    <n v="78"/>
    <s v="Lost 7 wickets"/>
    <n v="1"/>
    <m/>
    <m/>
    <m/>
    <m/>
    <n v="1"/>
  </r>
  <r>
    <x v="28"/>
    <d v="2016-05-29T00:00:00"/>
    <m/>
    <n v="518"/>
    <n v="1"/>
    <n v="35"/>
    <s v="LPOSSA"/>
    <n v="2"/>
    <s v="White Swans (Southall)"/>
    <n v="87"/>
    <n v="3"/>
    <n v="17.1666666666666"/>
    <n v="86"/>
    <n v="10"/>
    <n v="28.8333333333333"/>
    <n v="173"/>
    <n v="13"/>
    <n v="45.999999999999901"/>
    <s v="Won 7 wickets"/>
    <n v="1"/>
    <n v="1"/>
    <m/>
    <m/>
    <m/>
    <m/>
  </r>
  <r>
    <x v="28"/>
    <d v="2016-06-05T00:00:00"/>
    <m/>
    <n v="519"/>
    <n v="1"/>
    <n v="40"/>
    <s v="Paulin Ground"/>
    <n v="1"/>
    <s v="Judd Street Tigers"/>
    <n v="223"/>
    <n v="9"/>
    <n v="40"/>
    <n v="202"/>
    <n v="10"/>
    <n v="38.3333333333333"/>
    <n v="425"/>
    <n v="19"/>
    <n v="78.3333333333333"/>
    <s v="Won 21 runs"/>
    <n v="1"/>
    <n v="1"/>
    <m/>
    <m/>
    <m/>
    <m/>
  </r>
  <r>
    <x v="28"/>
    <d v="2016-06-18T00:00:00"/>
    <m/>
    <n v="520"/>
    <n v="1"/>
    <n v="40"/>
    <s v="Ealing Central SG"/>
    <n v="1"/>
    <s v="Alexandra Park"/>
    <n v="146"/>
    <n v="9"/>
    <n v="36.6666666666666"/>
    <n v="77"/>
    <n v="9"/>
    <n v="26.8333333333333"/>
    <n v="223"/>
    <n v="18"/>
    <n v="63.499999999999901"/>
    <s v="Won 69 runs"/>
    <n v="1"/>
    <n v="1"/>
    <m/>
    <m/>
    <m/>
    <m/>
  </r>
  <r>
    <x v="28"/>
    <d v="2016-06-26T00:00:00"/>
    <m/>
    <n v="521"/>
    <n v="1"/>
    <n v="35"/>
    <s v="Old Tenisonians"/>
    <n v="2"/>
    <s v="Yarl"/>
    <n v="122"/>
    <n v="9"/>
    <n v="30"/>
    <n v="121"/>
    <n v="8"/>
    <n v="35"/>
    <n v="243"/>
    <n v="17"/>
    <n v="65"/>
    <s v="Won 1 wicket"/>
    <n v="1"/>
    <n v="1"/>
    <m/>
    <m/>
    <m/>
    <m/>
  </r>
  <r>
    <x v="28"/>
    <d v="2016-07-03T00:00:00"/>
    <m/>
    <n v="522"/>
    <n v="1"/>
    <n v="35"/>
    <s v="Dundonald RG"/>
    <n v="2"/>
    <s v="St Anne's Allstars"/>
    <n v="71"/>
    <n v="6"/>
    <n v="15.8333333333333"/>
    <n v="69"/>
    <n v="10"/>
    <n v="27.8333333333333"/>
    <n v="140"/>
    <n v="16"/>
    <n v="43.6666666666666"/>
    <s v="Won 4 wickets"/>
    <n v="1"/>
    <n v="1"/>
    <m/>
    <m/>
    <m/>
    <m/>
  </r>
  <r>
    <x v="28"/>
    <d v="2016-07-10T00:00:00"/>
    <m/>
    <n v="523"/>
    <n v="1"/>
    <n v="35"/>
    <s v="Old Tenisonians"/>
    <n v="1"/>
    <s v="Hounslow Hurricanes"/>
    <n v="136"/>
    <n v="10"/>
    <n v="30.5"/>
    <n v="137"/>
    <n v="7"/>
    <n v="28.1666666666666"/>
    <n v="273"/>
    <n v="17"/>
    <n v="58.6666666666666"/>
    <s v="Lost 3 wickets"/>
    <n v="1"/>
    <m/>
    <m/>
    <m/>
    <m/>
    <n v="1"/>
  </r>
  <r>
    <x v="28"/>
    <d v="2016-07-17T00:00:00"/>
    <m/>
    <n v="524"/>
    <n v="1"/>
    <n v="40"/>
    <s v="Old Tenisonians"/>
    <n v="2"/>
    <s v="Bengal Troopers"/>
    <n v="121"/>
    <n v="10"/>
    <n v="32.6666666666666"/>
    <n v="185"/>
    <n v="10"/>
    <n v="39.3333333333333"/>
    <n v="306"/>
    <n v="20"/>
    <n v="71.999999999999901"/>
    <s v="Lost 64 runs"/>
    <n v="1"/>
    <m/>
    <m/>
    <m/>
    <m/>
    <n v="1"/>
  </r>
  <r>
    <x v="28"/>
    <d v="2016-07-24T00:00:00"/>
    <m/>
    <n v="525"/>
    <n v="1"/>
    <n v="35"/>
    <s v="Old Tenisonians"/>
    <n v="1"/>
    <s v="Monty RH"/>
    <n v="234"/>
    <n v="7"/>
    <n v="35"/>
    <n v="201"/>
    <n v="7"/>
    <n v="35"/>
    <n v="435"/>
    <n v="14"/>
    <n v="70"/>
    <s v="Won 33 runs"/>
    <n v="1"/>
    <n v="1"/>
    <m/>
    <m/>
    <m/>
    <m/>
  </r>
  <r>
    <x v="28"/>
    <d v="2016-07-31T00:00:00"/>
    <m/>
    <n v="526"/>
    <n v="1"/>
    <n v="40"/>
    <s v="Ashford"/>
    <n v="2"/>
    <s v="Ashford"/>
    <n v="116"/>
    <n v="10"/>
    <n v="32.3333333333333"/>
    <n v="196"/>
    <n v="10"/>
    <n v="40"/>
    <n v="312"/>
    <n v="20"/>
    <n v="72.3333333333333"/>
    <s v="Lost 80 runs"/>
    <n v="1"/>
    <m/>
    <m/>
    <m/>
    <m/>
    <n v="1"/>
  </r>
  <r>
    <x v="28"/>
    <d v="2016-08-07T00:00:00"/>
    <m/>
    <n v="527"/>
    <n v="1"/>
    <n v="20"/>
    <s v="LMPF Greenford"/>
    <n v="1"/>
    <s v="Pak"/>
    <n v="171"/>
    <n v="7"/>
    <n v="20"/>
    <n v="137"/>
    <n v="7"/>
    <n v="20"/>
    <n v="308"/>
    <n v="14"/>
    <n v="40"/>
    <s v="Won 34 runs"/>
    <n v="1"/>
    <n v="1"/>
    <m/>
    <m/>
    <m/>
    <m/>
  </r>
  <r>
    <x v="28"/>
    <d v="2016-08-07T00:00:00"/>
    <m/>
    <n v="528"/>
    <n v="1"/>
    <n v="20"/>
    <s v="LMPF Greenford"/>
    <n v="1"/>
    <s v="Pak"/>
    <n v="178"/>
    <n v="6"/>
    <n v="20"/>
    <n v="79"/>
    <n v="12"/>
    <n v="16.3333333333333"/>
    <n v="257"/>
    <n v="18"/>
    <n v="36.3333333333333"/>
    <s v="Won 99 runs"/>
    <n v="1"/>
    <n v="1"/>
    <m/>
    <m/>
    <m/>
    <m/>
  </r>
  <r>
    <x v="28"/>
    <d v="2016-08-14T00:00:00"/>
    <m/>
    <n v="529"/>
    <n v="1"/>
    <n v="35"/>
    <s v="Old Tenisonians"/>
    <n v="1"/>
    <s v="Clapham In"/>
    <n v="206"/>
    <n v="8"/>
    <n v="35"/>
    <n v="167"/>
    <n v="10"/>
    <n v="34.1666666666666"/>
    <n v="373"/>
    <n v="18"/>
    <n v="69.1666666666666"/>
    <s v="Won 39 runs"/>
    <n v="1"/>
    <n v="1"/>
    <m/>
    <m/>
    <m/>
    <m/>
  </r>
  <r>
    <x v="28"/>
    <d v="2016-08-21T00:00:00"/>
    <m/>
    <n v="530"/>
    <n v="1"/>
    <s v="T"/>
    <s v="Raynes Park SG"/>
    <n v="1"/>
    <s v="Bricklayer's Arms"/>
    <n v="257"/>
    <n v="5"/>
    <n v="31"/>
    <n v="131"/>
    <n v="6"/>
    <n v="38"/>
    <n v="388"/>
    <n v="11"/>
    <n v="69"/>
    <s v="Drawn"/>
    <n v="1"/>
    <m/>
    <n v="1"/>
    <m/>
    <m/>
    <m/>
  </r>
  <r>
    <x v="28"/>
    <d v="2016-08-28T00:00:00"/>
    <m/>
    <n v="531"/>
    <n v="1"/>
    <n v="40"/>
    <s v="Old Tenisonians"/>
    <n v="1"/>
    <s v="Battersea Eagles"/>
    <n v="202"/>
    <n v="10"/>
    <n v="38"/>
    <n v="125"/>
    <n v="10"/>
    <n v="39.8333333333333"/>
    <n v="327"/>
    <n v="20"/>
    <n v="77.8333333333333"/>
    <s v="Won 77 runs"/>
    <n v="1"/>
    <n v="1"/>
    <m/>
    <m/>
    <m/>
    <m/>
  </r>
  <r>
    <x v="28"/>
    <d v="2016-09-04T00:00:00"/>
    <m/>
    <n v="532"/>
    <n v="1"/>
    <n v="40"/>
    <s v="Hilly Fields"/>
    <n v="1"/>
    <s v="Millfields"/>
    <n v="210"/>
    <n v="10"/>
    <n v="39.1666666666666"/>
    <n v="159"/>
    <n v="6"/>
    <n v="40"/>
    <n v="369"/>
    <n v="16"/>
    <n v="79.1666666666666"/>
    <s v="Won 51 runs"/>
    <n v="1"/>
    <n v="1"/>
    <m/>
    <m/>
    <m/>
    <m/>
  </r>
  <r>
    <x v="28"/>
    <d v="2016-09-11T00:00:00"/>
    <m/>
    <n v="533"/>
    <n v="1"/>
    <n v="35"/>
    <s v="Imperial College"/>
    <n v="2"/>
    <s v="Salix"/>
    <n v="158"/>
    <n v="6"/>
    <n v="27.3333333333333"/>
    <n v="157"/>
    <n v="7"/>
    <n v="35"/>
    <n v="315"/>
    <n v="13"/>
    <n v="62.3333333333333"/>
    <s v="Won 4 wickets"/>
    <n v="1"/>
    <n v="1"/>
    <m/>
    <m/>
    <m/>
    <m/>
  </r>
  <r>
    <x v="28"/>
    <d v="2016-09-18T00:00:00"/>
    <m/>
    <n v="534"/>
    <n v="1"/>
    <n v="35"/>
    <s v="Hale Common"/>
    <n v="1"/>
    <s v="Hale"/>
    <n v="125"/>
    <n v="10"/>
    <n v="32.8333333333333"/>
    <n v="127"/>
    <n v="8"/>
    <n v="33.1666666666666"/>
    <n v="252"/>
    <n v="18"/>
    <n v="65.999999999999901"/>
    <s v="Lost 1 wicket"/>
    <n v="1"/>
    <m/>
    <m/>
    <m/>
    <m/>
    <n v="1"/>
  </r>
  <r>
    <x v="29"/>
    <d v="2017-04-30T00:00:00"/>
    <m/>
    <n v="535"/>
    <n v="1"/>
    <n v="35"/>
    <s v="Ealing Central SG"/>
    <n v="1"/>
    <s v="Hounslow Hurricanes"/>
    <n v="154"/>
    <n v="10"/>
    <n v="35"/>
    <n v="152"/>
    <n v="10"/>
    <n v="33.1666666666666"/>
    <n v="306"/>
    <n v="20"/>
    <n v="68.1666666666666"/>
    <s v="Won 2 runs"/>
    <n v="1"/>
    <n v="1"/>
    <m/>
    <m/>
    <m/>
    <m/>
  </r>
  <r>
    <x v="29"/>
    <d v="2017-05-07T00:00:00"/>
    <m/>
    <n v="536"/>
    <n v="1"/>
    <n v="40"/>
    <s v="Hilly Fields"/>
    <n v="1"/>
    <s v="Millfields"/>
    <n v="186"/>
    <n v="10"/>
    <n v="38.6666666666666"/>
    <n v="190"/>
    <n v="5"/>
    <n v="39"/>
    <n v="376"/>
    <n v="15"/>
    <n v="77.6666666666666"/>
    <s v="Lost 5 wickets"/>
    <n v="1"/>
    <m/>
    <m/>
    <m/>
    <m/>
    <n v="1"/>
  </r>
  <r>
    <x v="29"/>
    <d v="2017-05-14T00:00:00"/>
    <m/>
    <n v="537"/>
    <n v="1"/>
    <n v="35"/>
    <s v="Cottenham Park"/>
    <n v="2"/>
    <s v="Wimbledon United"/>
    <n v="53"/>
    <n v="10"/>
    <n v="14.6666666666666"/>
    <n v="176"/>
    <n v="8"/>
    <n v="35"/>
    <n v="229"/>
    <n v="18"/>
    <n v="49.6666666666666"/>
    <s v="Lost 123 runs"/>
    <n v="1"/>
    <m/>
    <m/>
    <m/>
    <m/>
    <n v="1"/>
  </r>
  <r>
    <x v="29"/>
    <d v="2017-05-21T00:00:00"/>
    <m/>
    <n v="538"/>
    <n v="1"/>
    <n v="35"/>
    <s v="Old Tenisonians"/>
    <n v="2"/>
    <s v="Gubbays"/>
    <n v="111"/>
    <n v="5"/>
    <n v="26.3333333333333"/>
    <n v="106"/>
    <n v="10"/>
    <n v="34.5"/>
    <n v="217"/>
    <n v="15"/>
    <n v="60.8333333333333"/>
    <s v="Won 5 wickets"/>
    <n v="1"/>
    <n v="1"/>
    <m/>
    <m/>
    <m/>
    <m/>
  </r>
  <r>
    <x v="29"/>
    <d v="2017-05-28T00:00:00"/>
    <m/>
    <n v="539"/>
    <n v="1"/>
    <n v="40"/>
    <s v="Durston House"/>
    <n v="1"/>
    <s v="Northfields"/>
    <n v="257"/>
    <n v="8"/>
    <n v="40"/>
    <n v="145"/>
    <n v="5"/>
    <n v="40"/>
    <n v="402"/>
    <n v="13"/>
    <n v="80"/>
    <s v="Won 112 runs"/>
    <n v="1"/>
    <n v="1"/>
    <m/>
    <m/>
    <m/>
    <m/>
  </r>
  <r>
    <x v="29"/>
    <d v="2017-06-04T00:00:00"/>
    <m/>
    <n v="540"/>
    <n v="1"/>
    <n v="40"/>
    <s v="Old Tenisonians"/>
    <n v="2"/>
    <s v="Kingstonian"/>
    <n v="101"/>
    <n v="10"/>
    <n v="30.5"/>
    <n v="160"/>
    <n v="10"/>
    <n v="38.1666666666666"/>
    <n v="261"/>
    <n v="20"/>
    <n v="68.6666666666666"/>
    <s v="Lost 59 runs"/>
    <n v="1"/>
    <m/>
    <m/>
    <m/>
    <m/>
    <n v="1"/>
  </r>
  <r>
    <x v="29"/>
    <d v="2017-06-11T00:00:00"/>
    <m/>
    <n v="541"/>
    <n v="1"/>
    <n v="40"/>
    <s v="Perivale Park"/>
    <n v="1"/>
    <s v="Hounslow Hurricanes"/>
    <n v="91"/>
    <n v="10"/>
    <n v="28.5"/>
    <n v="92"/>
    <n v="3"/>
    <n v="22.3333333333333"/>
    <n v="183"/>
    <n v="13"/>
    <n v="50.8333333333333"/>
    <s v="Lost 7 wickets"/>
    <n v="1"/>
    <m/>
    <m/>
    <m/>
    <m/>
    <n v="1"/>
  </r>
  <r>
    <x v="29"/>
    <d v="2017-06-25T00:00:00"/>
    <m/>
    <n v="542"/>
    <n v="1"/>
    <n v="35"/>
    <s v="Old Tenisonians"/>
    <n v="1"/>
    <s v="St Anne's Allstars"/>
    <n v="183"/>
    <n v="8"/>
    <n v="35"/>
    <n v="69"/>
    <n v="10"/>
    <n v="30.1666666666666"/>
    <n v="252"/>
    <n v="18"/>
    <n v="65.1666666666666"/>
    <s v="Won 114 runs"/>
    <n v="1"/>
    <n v="1"/>
    <m/>
    <m/>
    <m/>
    <m/>
  </r>
  <r>
    <x v="29"/>
    <d v="2017-07-02T00:00:00"/>
    <m/>
    <n v="543"/>
    <n v="1"/>
    <n v="35"/>
    <s v="Old Tenisonians"/>
    <n v="1"/>
    <s v="White Swans (Southall)"/>
    <n v="228"/>
    <n v="8"/>
    <n v="35"/>
    <n v="86"/>
    <n v="10"/>
    <n v="27.8333333333333"/>
    <n v="314"/>
    <n v="18"/>
    <n v="62.8333333333333"/>
    <s v="Won 142 runs"/>
    <n v="1"/>
    <n v="1"/>
    <m/>
    <m/>
    <m/>
    <m/>
  </r>
  <r>
    <x v="29"/>
    <d v="2017-07-09T00:00:00"/>
    <m/>
    <n v="544"/>
    <n v="1"/>
    <n v="40"/>
    <s v="Crown Taverners"/>
    <n v="2"/>
    <s v="Crown Taverners"/>
    <n v="223"/>
    <n v="8"/>
    <n v="40"/>
    <n v="258"/>
    <n v="5"/>
    <n v="40"/>
    <n v="481"/>
    <n v="13"/>
    <n v="80"/>
    <s v="Lost 35 runs"/>
    <n v="1"/>
    <m/>
    <m/>
    <m/>
    <m/>
    <n v="1"/>
  </r>
  <r>
    <x v="29"/>
    <d v="2017-07-16T00:00:00"/>
    <m/>
    <n v="545"/>
    <n v="1"/>
    <n v="35"/>
    <s v="Old Tenisonians"/>
    <n v="1"/>
    <s v="Bricklayer's Arms"/>
    <n v="224"/>
    <n v="7"/>
    <n v="35"/>
    <n v="160"/>
    <n v="6"/>
    <n v="35"/>
    <n v="384"/>
    <n v="13"/>
    <n v="70"/>
    <s v="Won 64 runs"/>
    <n v="1"/>
    <n v="1"/>
    <m/>
    <m/>
    <m/>
    <m/>
  </r>
  <r>
    <x v="29"/>
    <d v="2017-08-06T00:00:00"/>
    <m/>
    <n v="546"/>
    <n v="1"/>
    <n v="20"/>
    <s v="Ealing Central SG"/>
    <n v="1"/>
    <s v="Pak"/>
    <n v="121"/>
    <n v="7"/>
    <n v="20"/>
    <n v="107"/>
    <n v="9"/>
    <n v="20"/>
    <n v="228"/>
    <n v="16"/>
    <n v="40"/>
    <s v="Won 14 runs"/>
    <n v="1"/>
    <n v="1"/>
    <m/>
    <m/>
    <m/>
    <m/>
  </r>
  <r>
    <x v="29"/>
    <d v="2017-08-06T00:00:00"/>
    <m/>
    <n v="547"/>
    <n v="1"/>
    <n v="18"/>
    <s v="Ealing Central SG"/>
    <n v="1"/>
    <s v="Pak"/>
    <n v="141"/>
    <n v="6"/>
    <n v="18"/>
    <n v="135"/>
    <n v="8"/>
    <n v="18"/>
    <n v="276"/>
    <n v="14"/>
    <n v="36"/>
    <s v="Won 6 runs"/>
    <n v="1"/>
    <n v="1"/>
    <m/>
    <m/>
    <m/>
    <m/>
  </r>
  <r>
    <x v="29"/>
    <d v="2017-08-13T00:00:00"/>
    <m/>
    <n v="548"/>
    <n v="1"/>
    <n v="40"/>
    <s v="Old Tenisonians"/>
    <n v="2"/>
    <s v="Northfields"/>
    <n v="110"/>
    <n v="10"/>
    <n v="29.5"/>
    <n v="161"/>
    <n v="9"/>
    <n v="40"/>
    <n v="271"/>
    <n v="19"/>
    <n v="69.5"/>
    <s v="Lost 51 runs"/>
    <n v="1"/>
    <m/>
    <m/>
    <m/>
    <m/>
    <n v="1"/>
  </r>
  <r>
    <x v="29"/>
    <d v="2017-08-20T00:00:00"/>
    <m/>
    <n v="549"/>
    <n v="1"/>
    <n v="35"/>
    <s v="Old Tenisonians"/>
    <n v="2"/>
    <s v="Clapham In"/>
    <n v="175"/>
    <n v="6"/>
    <n v="31.1666666666666"/>
    <n v="173"/>
    <n v="10"/>
    <n v="34.3333333333333"/>
    <n v="348"/>
    <n v="16"/>
    <n v="65.499999999999901"/>
    <s v="Won 4 wickets"/>
    <n v="1"/>
    <n v="1"/>
    <m/>
    <m/>
    <m/>
    <m/>
  </r>
  <r>
    <x v="29"/>
    <d v="2017-08-27T00:00:00"/>
    <m/>
    <n v="550"/>
    <n v="1"/>
    <s v="T"/>
    <s v="Raynes Park SG"/>
    <n v="1"/>
    <s v="Bricklayer's Arms"/>
    <n v="200"/>
    <n v="5"/>
    <n v="25.3333333333333"/>
    <n v="181"/>
    <n v="5"/>
    <n v="44"/>
    <n v="381"/>
    <n v="10"/>
    <n v="69.3333333333333"/>
    <s v="Drawn"/>
    <n v="1"/>
    <m/>
    <n v="1"/>
    <m/>
    <m/>
    <m/>
  </r>
  <r>
    <x v="29"/>
    <d v="2017-09-03T00:00:00"/>
    <m/>
    <n v="551"/>
    <n v="1"/>
    <n v="40"/>
    <s v="Shenley CS"/>
    <n v="2"/>
    <s v="Stanmore Warriors"/>
    <n v="120"/>
    <n v="10"/>
    <n v="29.8333333333333"/>
    <n v="281"/>
    <n v="7"/>
    <n v="40"/>
    <n v="401"/>
    <n v="17"/>
    <n v="69.8333333333333"/>
    <s v="Lost 161 runs"/>
    <n v="1"/>
    <m/>
    <m/>
    <m/>
    <m/>
    <n v="1"/>
  </r>
  <r>
    <x v="29"/>
    <d v="2017-09-17T00:00:00"/>
    <m/>
    <n v="552"/>
    <n v="1"/>
    <n v="35"/>
    <s v="Imperial College"/>
    <n v="1"/>
    <s v="Salix"/>
    <n v="220"/>
    <n v="8"/>
    <n v="35"/>
    <n v="149"/>
    <n v="5"/>
    <n v="35"/>
    <n v="369"/>
    <n v="13"/>
    <n v="70"/>
    <s v="Won 71 runs"/>
    <n v="1"/>
    <n v="1"/>
    <m/>
    <m/>
    <m/>
    <m/>
  </r>
  <r>
    <x v="29"/>
    <d v="2017-09-24T00:00:00"/>
    <m/>
    <n v="553"/>
    <n v="1"/>
    <n v="35"/>
    <s v="Hale Common"/>
    <n v="1"/>
    <s v="Hale"/>
    <n v="207"/>
    <n v="8"/>
    <n v="35"/>
    <n v="198"/>
    <n v="8"/>
    <n v="35"/>
    <n v="405"/>
    <n v="16"/>
    <n v="70"/>
    <s v="Won 9 runs"/>
    <n v="1"/>
    <n v="1"/>
    <m/>
    <m/>
    <m/>
    <m/>
  </r>
  <r>
    <x v="30"/>
    <d v="2018-04-30T00:00:00"/>
    <m/>
    <n v="554"/>
    <n v="1"/>
    <n v="35"/>
    <s v="Perivale Park"/>
    <n v="1"/>
    <s v="Hounslow Hurricanes"/>
    <n v="79"/>
    <n v="10"/>
    <n v="29"/>
    <n v="82"/>
    <n v="2"/>
    <n v="17.8333333333333"/>
    <n v="161"/>
    <n v="12"/>
    <n v="46.8333333333333"/>
    <s v="Lost 8 wickets"/>
    <n v="1"/>
    <m/>
    <m/>
    <m/>
    <m/>
    <n v="1"/>
  </r>
  <r>
    <x v="30"/>
    <d v="2018-05-06T00:00:00"/>
    <m/>
    <n v="555"/>
    <n v="1"/>
    <n v="40"/>
    <s v="Hilly Fields"/>
    <n v="2"/>
    <s v="Millfields"/>
    <n v="226"/>
    <n v="9"/>
    <n v="39.1666666666666"/>
    <n v="253"/>
    <n v="1"/>
    <n v="40"/>
    <n v="479"/>
    <n v="10"/>
    <n v="79.1666666666666"/>
    <s v="Lost 27 runs"/>
    <n v="1"/>
    <m/>
    <m/>
    <m/>
    <m/>
    <n v="1"/>
  </r>
  <r>
    <x v="30"/>
    <d v="2018-05-13T00:00:00"/>
    <m/>
    <n v="556"/>
    <n v="1"/>
    <n v="40"/>
    <s v="Old Tenisonians"/>
    <n v="2"/>
    <s v="Wimbledon United"/>
    <n v="133"/>
    <n v="2"/>
    <n v="27.6666666666666"/>
    <n v="128"/>
    <n v="8"/>
    <n v="40"/>
    <n v="261"/>
    <n v="10"/>
    <n v="67.6666666666666"/>
    <s v="Won 8 wickets"/>
    <n v="1"/>
    <n v="1"/>
    <m/>
    <m/>
    <m/>
    <m/>
  </r>
  <r>
    <x v="30"/>
    <d v="2018-05-20T00:00:00"/>
    <m/>
    <n v="557"/>
    <n v="1"/>
    <n v="35"/>
    <s v="Old Tenisonians"/>
    <n v="2"/>
    <s v="Putney"/>
    <n v="97"/>
    <n v="9"/>
    <n v="26.3333333333333"/>
    <n v="96"/>
    <n v="8"/>
    <n v="35"/>
    <n v="193"/>
    <n v="17"/>
    <n v="61.3333333333333"/>
    <s v="Won 1 wicket"/>
    <n v="1"/>
    <n v="1"/>
    <m/>
    <m/>
    <m/>
    <m/>
  </r>
  <r>
    <x v="30"/>
    <d v="2018-05-27T00:00:00"/>
    <m/>
    <n v="558"/>
    <n v="1"/>
    <n v="40"/>
    <s v="Durston House"/>
    <n v="1"/>
    <s v="Northfields"/>
    <n v="259"/>
    <n v="9"/>
    <n v="40"/>
    <n v="206"/>
    <n v="10"/>
    <n v="39.8333333333333"/>
    <n v="465"/>
    <n v="19"/>
    <n v="79.8333333333333"/>
    <s v="Won 53 runs"/>
    <n v="1"/>
    <n v="1"/>
    <m/>
    <m/>
    <m/>
    <m/>
  </r>
  <r>
    <x v="30"/>
    <d v="2018-06-03T00:00:00"/>
    <m/>
    <n v="559"/>
    <n v="1"/>
    <n v="40"/>
    <s v="Crown Taverners"/>
    <n v="1"/>
    <s v="Crown Taverners"/>
    <n v="212"/>
    <n v="10"/>
    <n v="35.5"/>
    <n v="175"/>
    <n v="10"/>
    <n v="39.8333333333333"/>
    <n v="387"/>
    <n v="20"/>
    <n v="75.3333333333333"/>
    <s v="Won 37 runs"/>
    <n v="1"/>
    <n v="1"/>
    <m/>
    <m/>
    <m/>
    <m/>
  </r>
  <r>
    <x v="30"/>
    <d v="2018-06-10T00:00:00"/>
    <m/>
    <n v="560"/>
    <n v="1"/>
    <n v="35"/>
    <s v="Old Tenisonians"/>
    <n v="2"/>
    <s v="Hounslow Hurricanes"/>
    <n v="129"/>
    <n v="10"/>
    <n v="31.5"/>
    <n v="217"/>
    <n v="3"/>
    <n v="35"/>
    <n v="346"/>
    <n v="13"/>
    <n v="66.5"/>
    <s v="Lost 88 runs"/>
    <n v="1"/>
    <m/>
    <m/>
    <m/>
    <m/>
    <n v="1"/>
  </r>
  <r>
    <x v="30"/>
    <d v="2018-06-17T00:00:00"/>
    <m/>
    <n v="561"/>
    <n v="1"/>
    <n v="35"/>
    <s v="Old Tenisonians"/>
    <n v="2"/>
    <s v="Eastside"/>
    <n v="95"/>
    <n v="10"/>
    <n v="35"/>
    <n v="215"/>
    <n v="5"/>
    <n v="20.6666666666666"/>
    <n v="310"/>
    <n v="15"/>
    <n v="55.6666666666666"/>
    <s v="Lost 120 runs"/>
    <n v="1"/>
    <m/>
    <m/>
    <m/>
    <m/>
    <n v="1"/>
  </r>
  <r>
    <x v="30"/>
    <d v="2018-06-23T00:00:00"/>
    <m/>
    <n v="562"/>
    <n v="1"/>
    <n v="35"/>
    <s v="Barnes Common"/>
    <n v="2"/>
    <s v="St Anne's Allstars"/>
    <n v="108"/>
    <n v="6"/>
    <n v="25.1666666666666"/>
    <n v="106"/>
    <n v="10"/>
    <n v="25.8333333333333"/>
    <n v="214"/>
    <n v="16"/>
    <n v="50.999999999999901"/>
    <s v="Won 3 wickets"/>
    <n v="1"/>
    <n v="1"/>
    <m/>
    <m/>
    <m/>
    <m/>
  </r>
  <r>
    <x v="30"/>
    <d v="2018-07-01T00:00:00"/>
    <m/>
    <n v="563"/>
    <n v="1"/>
    <n v="35"/>
    <s v="Cavendish RG"/>
    <n v="2"/>
    <s v="Gubbays"/>
    <n v="126"/>
    <n v="10"/>
    <n v="27.6666666666666"/>
    <n v="179"/>
    <n v="6"/>
    <n v="35"/>
    <n v="305"/>
    <n v="16"/>
    <n v="62.6666666666666"/>
    <s v="Lost 53 runs "/>
    <n v="1"/>
    <m/>
    <m/>
    <m/>
    <m/>
    <n v="1"/>
  </r>
  <r>
    <x v="30"/>
    <d v="2018-07-08T00:00:00"/>
    <m/>
    <n v="564"/>
    <n v="1"/>
    <n v="35"/>
    <s v="Old Tenisonians"/>
    <n v="1"/>
    <s v="Viscount"/>
    <n v="134"/>
    <n v="10"/>
    <n v="34.3333333333333"/>
    <n v="138"/>
    <n v="3"/>
    <n v="18.3333333333333"/>
    <n v="272"/>
    <n v="13"/>
    <n v="52.6666666666666"/>
    <s v="Lost 7 wickets"/>
    <n v="1"/>
    <m/>
    <m/>
    <m/>
    <m/>
    <n v="1"/>
  </r>
  <r>
    <x v="30"/>
    <d v="2018-07-15T00:00:00"/>
    <m/>
    <n v="565"/>
    <n v="1"/>
    <n v="35"/>
    <s v="Cottenham Park"/>
    <n v="2"/>
    <s v="Wimbledon United"/>
    <n v="112"/>
    <n v="11"/>
    <n v="18.5"/>
    <n v="222"/>
    <n v="8"/>
    <n v="35"/>
    <n v="334"/>
    <n v="19"/>
    <n v="53.5"/>
    <s v="Lost 110 runs"/>
    <n v="1"/>
    <m/>
    <m/>
    <m/>
    <m/>
    <n v="1"/>
  </r>
  <r>
    <x v="30"/>
    <d v="2018-07-22T00:00:00"/>
    <m/>
    <n v="566"/>
    <n v="1"/>
    <n v="38"/>
    <s v="Old Tenisonians"/>
    <n v="2"/>
    <s v="Battersea Eagles"/>
    <n v="217"/>
    <n v="10"/>
    <n v="37.6666666666666"/>
    <n v="216"/>
    <n v="8"/>
    <n v="38"/>
    <n v="433"/>
    <n v="18"/>
    <n v="75.6666666666666"/>
    <s v="Won 1 wicket"/>
    <n v="1"/>
    <n v="1"/>
    <m/>
    <m/>
    <m/>
    <m/>
  </r>
  <r>
    <x v="30"/>
    <d v="2018-08-05T00:00:00"/>
    <m/>
    <n v="567"/>
    <n v="1"/>
    <n v="35"/>
    <s v="LMPF Greenford"/>
    <n v="2"/>
    <s v="Pak"/>
    <n v="191"/>
    <n v="5"/>
    <n v="26.8333333333333"/>
    <n v="190"/>
    <n v="7"/>
    <n v="35"/>
    <n v="381"/>
    <n v="12"/>
    <n v="61.8333333333333"/>
    <s v="Won 4 wickets"/>
    <n v="1"/>
    <n v="1"/>
    <m/>
    <m/>
    <m/>
    <m/>
  </r>
  <r>
    <x v="30"/>
    <d v="2018-08-12T00:00:00"/>
    <m/>
    <n v="568"/>
    <n v="1"/>
    <n v="35"/>
    <s v="Old Tenisonians"/>
    <n v="2"/>
    <s v="Squirrels"/>
    <n v="196"/>
    <n v="8"/>
    <n v="35"/>
    <n v="193"/>
    <n v="9"/>
    <n v="35"/>
    <n v="389"/>
    <n v="17"/>
    <n v="70"/>
    <s v="Won 2 wickets"/>
    <n v="1"/>
    <n v="1"/>
    <m/>
    <m/>
    <m/>
    <m/>
  </r>
  <r>
    <x v="30"/>
    <d v="2018-08-19T00:00:00"/>
    <m/>
    <n v="569"/>
    <n v="1"/>
    <n v="35"/>
    <s v="Old Tenisonians"/>
    <n v="2"/>
    <s v="Clapham In"/>
    <n v="156"/>
    <n v="5"/>
    <n v="31.8333333333333"/>
    <n v="152"/>
    <n v="7"/>
    <n v="35"/>
    <n v="308"/>
    <n v="12"/>
    <n v="66.8333333333333"/>
    <s v="Won 5 wickets"/>
    <n v="1"/>
    <n v="1"/>
    <m/>
    <m/>
    <m/>
    <m/>
  </r>
  <r>
    <x v="30"/>
    <d v="2018-09-02T00:00:00"/>
    <m/>
    <n v="570"/>
    <n v="1"/>
    <n v="40"/>
    <s v="Paulin Ground"/>
    <n v="2"/>
    <s v="Judd Street Tigers"/>
    <n v="173"/>
    <n v="5"/>
    <n v="27.3333333333333"/>
    <n v="169"/>
    <n v="7"/>
    <n v="40"/>
    <n v="342"/>
    <n v="12"/>
    <n v="67.3333333333333"/>
    <s v="Won 6 wickets"/>
    <n v="1"/>
    <n v="1"/>
    <m/>
    <m/>
    <m/>
    <m/>
  </r>
  <r>
    <x v="30"/>
    <d v="2018-09-09T00:00:00"/>
    <m/>
    <n v="571"/>
    <n v="1"/>
    <n v="40"/>
    <s v="Raynes Park SG"/>
    <n v="2"/>
    <s v="Crossbats"/>
    <n v="154"/>
    <n v="4"/>
    <n v="19"/>
    <n v="153"/>
    <n v="10"/>
    <n v="38.3333333333333"/>
    <n v="307"/>
    <n v="14"/>
    <n v="57.3333333333333"/>
    <s v="Won 6 wickets"/>
    <n v="1"/>
    <n v="1"/>
    <m/>
    <m/>
    <m/>
    <m/>
  </r>
  <r>
    <x v="30"/>
    <d v="2018-09-16T00:00:00"/>
    <m/>
    <n v="572"/>
    <n v="1"/>
    <n v="35"/>
    <s v="Chiswick House"/>
    <n v="1"/>
    <s v="Salix"/>
    <n v="184"/>
    <n v="7"/>
    <n v="33"/>
    <n v="188"/>
    <n v="5"/>
    <n v="35"/>
    <n v="372"/>
    <n v="12"/>
    <n v="68"/>
    <s v="Lost 5 wickets"/>
    <n v="1"/>
    <m/>
    <m/>
    <m/>
    <m/>
    <n v="1"/>
  </r>
  <r>
    <x v="31"/>
    <d v="2019-04-13T00:00:00"/>
    <m/>
    <n v="573"/>
    <n v="1"/>
    <n v="35"/>
    <s v="Marble Hill Park"/>
    <n v="2"/>
    <s v="Crossbats"/>
    <n v="170"/>
    <n v="5"/>
    <n v="25.3333333333333"/>
    <n v="167"/>
    <n v="4"/>
    <n v="35"/>
    <n v="337"/>
    <n v="9"/>
    <n v="60.3333333333333"/>
    <s v="Won 5 wickets"/>
    <n v="1"/>
    <n v="1"/>
    <m/>
    <m/>
    <m/>
    <m/>
  </r>
  <r>
    <x v="31"/>
    <d v="2019-04-21T00:00:00"/>
    <m/>
    <n v="574"/>
    <n v="1"/>
    <n v="40"/>
    <s v="Byfleet"/>
    <n v="2"/>
    <s v="Byfleet"/>
    <n v="164"/>
    <n v="6"/>
    <n v="28.3333333333333"/>
    <n v="161"/>
    <n v="9"/>
    <n v="40"/>
    <n v="325"/>
    <n v="15"/>
    <n v="68.3333333333333"/>
    <s v="Won 4 wickets"/>
    <n v="1"/>
    <n v="1"/>
    <m/>
    <m/>
    <m/>
    <m/>
  </r>
  <r>
    <x v="31"/>
    <d v="2019-04-28T00:00:00"/>
    <m/>
    <n v="575"/>
    <n v="1"/>
    <n v="35"/>
    <s v="Cavendish RG"/>
    <n v="1"/>
    <s v="Gubbays"/>
    <n v="138"/>
    <n v="10"/>
    <n v="33.1666666666666"/>
    <n v="109"/>
    <n v="10"/>
    <n v="31.6666666666666"/>
    <n v="247"/>
    <n v="20"/>
    <n v="64.833333333333201"/>
    <s v="Won 29 runs"/>
    <n v="1"/>
    <n v="1"/>
    <m/>
    <m/>
    <m/>
    <m/>
  </r>
  <r>
    <x v="31"/>
    <d v="2019-05-05T00:00:00"/>
    <m/>
    <n v="576"/>
    <n v="1"/>
    <n v="40"/>
    <s v="Hilly Fields"/>
    <n v="2"/>
    <s v="Millfields"/>
    <n v="82"/>
    <n v="10"/>
    <n v="30.1666666666666"/>
    <n v="103"/>
    <n v="10"/>
    <n v="30.8333333333333"/>
    <n v="185"/>
    <n v="20"/>
    <n v="60.999999999999901"/>
    <s v="Lost 21 runs"/>
    <n v="1"/>
    <m/>
    <m/>
    <m/>
    <m/>
    <n v="1"/>
  </r>
  <r>
    <x v="31"/>
    <d v="2019-05-12T00:00:00"/>
    <m/>
    <n v="577"/>
    <n v="1"/>
    <n v="40"/>
    <s v="Old Tenisonians"/>
    <n v="1"/>
    <s v="Wimbledon United"/>
    <n v="201"/>
    <n v="7"/>
    <n v="40"/>
    <n v="131"/>
    <n v="10"/>
    <n v="39.8333333333333"/>
    <n v="332"/>
    <n v="17"/>
    <n v="79.8333333333333"/>
    <s v="Won 70 runs"/>
    <n v="1"/>
    <n v="1"/>
    <m/>
    <m/>
    <m/>
    <m/>
  </r>
  <r>
    <x v="31"/>
    <d v="2019-05-19T00:00:00"/>
    <m/>
    <n v="578"/>
    <n v="1"/>
    <n v="35"/>
    <s v="Old Tenisonians"/>
    <n v="1"/>
    <s v="Kempton"/>
    <n v="182"/>
    <n v="9"/>
    <n v="35"/>
    <n v="186"/>
    <n v="6"/>
    <n v="34.8333333333333"/>
    <n v="368"/>
    <n v="15"/>
    <n v="69.8333333333333"/>
    <s v="Lost 4 wickets"/>
    <n v="1"/>
    <m/>
    <m/>
    <m/>
    <m/>
    <n v="1"/>
  </r>
  <r>
    <x v="31"/>
    <d v="2019-05-26T00:00:00"/>
    <m/>
    <n v="579"/>
    <n v="1"/>
    <n v="40"/>
    <s v="CSSC Chiswick"/>
    <n v="2"/>
    <s v="Northfields"/>
    <n v="156"/>
    <n v="2"/>
    <n v="21.6666666666666"/>
    <n v="152"/>
    <n v="9"/>
    <n v="40"/>
    <n v="308"/>
    <n v="11"/>
    <n v="61.6666666666666"/>
    <s v="Won 8 wickets"/>
    <n v="1"/>
    <n v="1"/>
    <m/>
    <m/>
    <m/>
    <m/>
  </r>
  <r>
    <x v="31"/>
    <d v="2019-06-02T00:00:00"/>
    <m/>
    <n v="580"/>
    <n v="1"/>
    <n v="40"/>
    <s v="Wycombe House"/>
    <n v="1"/>
    <s v="Brentham"/>
    <n v="313"/>
    <n v="6"/>
    <n v="40"/>
    <n v="124"/>
    <n v="8"/>
    <n v="40"/>
    <n v="437"/>
    <n v="14"/>
    <n v="80"/>
    <s v="Won 189 runs"/>
    <n v="1"/>
    <n v="1"/>
    <m/>
    <m/>
    <m/>
    <m/>
  </r>
  <r>
    <x v="31"/>
    <d v="2019-06-09T00:00:00"/>
    <m/>
    <n v="581"/>
    <n v="1"/>
    <n v="35"/>
    <s v="Old Tenisonians"/>
    <n v="1"/>
    <s v="Plastics"/>
    <n v="242"/>
    <n v="5"/>
    <n v="35"/>
    <n v="90"/>
    <n v="10"/>
    <n v="20.3333333333333"/>
    <n v="332"/>
    <n v="15"/>
    <n v="55.3333333333333"/>
    <s v="Won 152 runs"/>
    <n v="1"/>
    <n v="1"/>
    <m/>
    <m/>
    <m/>
    <m/>
  </r>
  <r>
    <x v="31"/>
    <d v="2019-06-16T00:00:00"/>
    <m/>
    <n v="582"/>
    <n v="1"/>
    <n v="35"/>
    <s v="Crown Taverners"/>
    <n v="1"/>
    <s v="Crown Taverners"/>
    <n v="179"/>
    <n v="7"/>
    <n v="35"/>
    <n v="63"/>
    <n v="10"/>
    <n v="25.5"/>
    <n v="242"/>
    <n v="17"/>
    <n v="60.5"/>
    <s v="Won 116 runs"/>
    <n v="1"/>
    <n v="1"/>
    <m/>
    <m/>
    <m/>
    <m/>
  </r>
  <r>
    <x v="31"/>
    <d v="2019-06-22T00:00:00"/>
    <m/>
    <n v="583"/>
    <n v="1"/>
    <n v="35"/>
    <s v="Ealing Central SG"/>
    <n v="2"/>
    <s v="St Anne's Allstars"/>
    <n v="153"/>
    <n v="10"/>
    <n v="32.3333333333333"/>
    <n v="178"/>
    <n v="3"/>
    <n v="35"/>
    <n v="331"/>
    <n v="13"/>
    <n v="67.3333333333333"/>
    <s v="Lost 25 runs"/>
    <n v="1"/>
    <m/>
    <m/>
    <m/>
    <m/>
    <n v="1"/>
  </r>
  <r>
    <x v="31"/>
    <d v="2019-06-30T00:00:00"/>
    <m/>
    <n v="584"/>
    <n v="1"/>
    <n v="40"/>
    <s v="Teddington Town"/>
    <n v="1"/>
    <s v="Teddington Town"/>
    <n v="181"/>
    <n v="10"/>
    <n v="30.8333333333333"/>
    <n v="111"/>
    <n v="10"/>
    <n v="31"/>
    <n v="292"/>
    <n v="20"/>
    <n v="61.8333333333333"/>
    <s v="Won 70 runs"/>
    <n v="1"/>
    <n v="1"/>
    <m/>
    <m/>
    <m/>
    <m/>
  </r>
  <r>
    <x v="31"/>
    <d v="2019-07-07T00:00:00"/>
    <m/>
    <n v="585"/>
    <n v="1"/>
    <n v="35"/>
    <s v="Wycombe House"/>
    <n v="1"/>
    <s v="Whalers"/>
    <n v="207"/>
    <n v="10"/>
    <n v="34.6666666666666"/>
    <n v="138"/>
    <n v="10"/>
    <n v="32.3333333333333"/>
    <n v="345"/>
    <n v="20"/>
    <n v="66.999999999999901"/>
    <s v="Won 69 runs"/>
    <n v="1"/>
    <n v="1"/>
    <m/>
    <m/>
    <m/>
    <m/>
  </r>
  <r>
    <x v="31"/>
    <d v="2019-07-14T00:00:00"/>
    <m/>
    <n v="586"/>
    <n v="1"/>
    <n v="35"/>
    <s v="Cottenham Park"/>
    <n v="1"/>
    <s v="West London"/>
    <n v="233"/>
    <n v="6"/>
    <n v="35"/>
    <n v="125"/>
    <n v="10"/>
    <n v="29.3333333333333"/>
    <n v="358"/>
    <n v="16"/>
    <n v="64.3333333333333"/>
    <s v="Won 108 runs"/>
    <n v="1"/>
    <n v="1"/>
    <m/>
    <m/>
    <m/>
    <m/>
  </r>
  <r>
    <x v="31"/>
    <d v="2019-07-21T00:00:00"/>
    <m/>
    <n v="587"/>
    <n v="1"/>
    <n v="40"/>
    <s v="Old Tenisonians"/>
    <n v="1"/>
    <s v="Battersea Eagles"/>
    <n v="199"/>
    <n v="8"/>
    <n v="40"/>
    <n v="180"/>
    <n v="10"/>
    <n v="39"/>
    <n v="379"/>
    <n v="18"/>
    <n v="79"/>
    <s v="Won 19 runs"/>
    <n v="1"/>
    <n v="1"/>
    <m/>
    <m/>
    <m/>
    <m/>
  </r>
  <r>
    <x v="31"/>
    <d v="2019-08-04T00:00:00"/>
    <m/>
    <n v="588"/>
    <n v="1"/>
    <n v="35"/>
    <s v="Old Tenisonians"/>
    <n v="1"/>
    <s v="Pak"/>
    <n v="185"/>
    <n v="5"/>
    <n v="35"/>
    <n v="160"/>
    <n v="10"/>
    <n v="33.1666666666666"/>
    <n v="345"/>
    <n v="15"/>
    <n v="68.1666666666666"/>
    <s v="Won 25 runs"/>
    <n v="1"/>
    <n v="1"/>
    <m/>
    <m/>
    <m/>
    <m/>
  </r>
  <r>
    <x v="31"/>
    <d v="2019-08-11T00:00:00"/>
    <m/>
    <n v="589"/>
    <n v="1"/>
    <n v="40"/>
    <s v="Wycombe House"/>
    <n v="1"/>
    <s v="Northfields"/>
    <n v="246"/>
    <n v="10"/>
    <n v="39.3333333333333"/>
    <n v="179"/>
    <n v="7"/>
    <n v="40"/>
    <n v="425"/>
    <n v="17"/>
    <n v="79.3333333333333"/>
    <s v="Won 67 runs"/>
    <n v="1"/>
    <n v="1"/>
    <m/>
    <m/>
    <m/>
    <m/>
  </r>
  <r>
    <x v="31"/>
    <d v="2019-08-18T00:00:00"/>
    <m/>
    <n v="590"/>
    <n v="1"/>
    <n v="35"/>
    <s v="Old Tenisonians"/>
    <n v="2"/>
    <s v="Clapham In"/>
    <n v="128"/>
    <n v="10"/>
    <n v="34.6666666666666"/>
    <n v="177"/>
    <n v="6"/>
    <n v="35"/>
    <n v="305"/>
    <n v="16"/>
    <n v="69.6666666666666"/>
    <s v="Lost 49 runs"/>
    <n v="1"/>
    <m/>
    <m/>
    <m/>
    <m/>
    <n v="1"/>
  </r>
  <r>
    <x v="31"/>
    <d v="2019-08-25T00:00:00"/>
    <m/>
    <n v="591"/>
    <n v="1"/>
    <n v="35"/>
    <s v="Abbey RG"/>
    <n v="1"/>
    <s v="Bricklayer's Arms"/>
    <n v="247"/>
    <n v="6"/>
    <n v="35"/>
    <n v="170"/>
    <n v="5"/>
    <n v="35"/>
    <n v="417"/>
    <n v="11"/>
    <n v="70"/>
    <s v="Won 77 runs"/>
    <n v="1"/>
    <n v="1"/>
    <m/>
    <m/>
    <m/>
    <m/>
  </r>
  <r>
    <x v="31"/>
    <d v="2019-09-01T00:00:00"/>
    <m/>
    <n v="592"/>
    <n v="1"/>
    <n v="40"/>
    <s v="Paulin Ground"/>
    <n v="1"/>
    <s v="Winchmore Hill Tigers"/>
    <n v="198"/>
    <n v="9"/>
    <n v="40"/>
    <n v="199"/>
    <n v="7"/>
    <n v="38.1666666666666"/>
    <n v="397"/>
    <n v="16"/>
    <n v="78.1666666666666"/>
    <s v="Lost 3 wickets"/>
    <n v="1"/>
    <m/>
    <m/>
    <m/>
    <m/>
    <n v="1"/>
  </r>
  <r>
    <x v="31"/>
    <d v="2019-09-07T00:00:00"/>
    <m/>
    <n v="593"/>
    <n v="1"/>
    <n v="35"/>
    <s v="Haydons Road RG"/>
    <n v="1"/>
    <s v="Squirrels"/>
    <n v="180"/>
    <n v="6"/>
    <n v="35"/>
    <n v="129"/>
    <n v="9"/>
    <n v="29.1666666666666"/>
    <n v="309"/>
    <n v="15"/>
    <n v="64.1666666666666"/>
    <s v="Won 41 runs"/>
    <n v="1"/>
    <n v="1"/>
    <m/>
    <m/>
    <m/>
    <m/>
  </r>
  <r>
    <x v="31"/>
    <d v="2019-09-15T00:00:00"/>
    <m/>
    <n v="594"/>
    <n v="1"/>
    <n v="35"/>
    <s v="Chiswick House"/>
    <n v="2"/>
    <s v="Salix"/>
    <n v="149"/>
    <n v="1"/>
    <n v="20.6666666666666"/>
    <n v="145"/>
    <n v="10"/>
    <n v="33.1666666666666"/>
    <n v="294"/>
    <n v="11"/>
    <n v="53.833333333333201"/>
    <s v="Won 9 wickets"/>
    <n v="1"/>
    <n v="1"/>
    <m/>
    <m/>
    <m/>
    <m/>
  </r>
  <r>
    <x v="31"/>
    <d v="2019-09-21T00:00:00"/>
    <m/>
    <n v="595"/>
    <n v="1"/>
    <n v="35"/>
    <s v="Marble Hill Park"/>
    <n v="1"/>
    <s v="Crossbats"/>
    <n v="303"/>
    <n v="7"/>
    <n v="35"/>
    <n v="189"/>
    <n v="6"/>
    <n v="35"/>
    <n v="492"/>
    <n v="13"/>
    <n v="70"/>
    <s v="Won 114 runs"/>
    <n v="1"/>
    <n v="1"/>
    <m/>
    <m/>
    <m/>
    <m/>
  </r>
  <r>
    <x v="31"/>
    <d v="2019-09-22T00:00:00"/>
    <m/>
    <n v="596"/>
    <n v="1"/>
    <n v="30"/>
    <s v="Hale Common"/>
    <n v="1"/>
    <s v="Hale"/>
    <n v="187"/>
    <n v="9"/>
    <n v="30"/>
    <n v="111"/>
    <n v="3"/>
    <n v="30"/>
    <n v="298"/>
    <n v="12"/>
    <n v="60"/>
    <s v="Won 76 runs"/>
    <n v="1"/>
    <n v="1"/>
    <m/>
    <m/>
    <m/>
    <m/>
  </r>
  <r>
    <x v="32"/>
    <d v="2020-07-19T00:00:00"/>
    <m/>
    <n v="597"/>
    <n v="1"/>
    <n v="40"/>
    <s v="Old Tenisonians"/>
    <n v="1"/>
    <s v="Battersea Eagles"/>
    <n v="184"/>
    <n v="10"/>
    <n v="39.5"/>
    <n v="164"/>
    <n v="10"/>
    <n v="35"/>
    <n v="348"/>
    <n v="20"/>
    <n v="74.5"/>
    <s v="Won 20 runs"/>
    <n v="1"/>
    <n v="1"/>
    <m/>
    <m/>
    <m/>
    <m/>
  </r>
  <r>
    <x v="32"/>
    <d v="2020-07-26T00:00:00"/>
    <m/>
    <n v="598"/>
    <n v="1"/>
    <n v="40"/>
    <s v="Abbey RG"/>
    <n v="1"/>
    <s v="Bricklayer's Arms"/>
    <n v="200"/>
    <n v="9"/>
    <n v="40"/>
    <n v="201"/>
    <n v="4"/>
    <n v="38"/>
    <n v="401"/>
    <n v="13"/>
    <n v="78"/>
    <s v="Lost 6 wickets"/>
    <n v="1"/>
    <m/>
    <m/>
    <m/>
    <m/>
    <n v="1"/>
  </r>
  <r>
    <x v="32"/>
    <d v="2020-08-02T00:00:00"/>
    <m/>
    <n v="599"/>
    <n v="1"/>
    <n v="35"/>
    <s v="Old Tenisonians"/>
    <n v="1"/>
    <s v="Kempton"/>
    <n v="252"/>
    <n v="7"/>
    <n v="35"/>
    <n v="213"/>
    <n v="10"/>
    <n v="34.8333333333333"/>
    <n v="465"/>
    <n v="17"/>
    <n v="69.8333333333333"/>
    <s v="Won 39 runs"/>
    <n v="1"/>
    <n v="1"/>
    <m/>
    <m/>
    <m/>
    <m/>
  </r>
  <r>
    <x v="32"/>
    <d v="2020-08-09T00:00:00"/>
    <m/>
    <n v="600"/>
    <n v="1"/>
    <n v="40"/>
    <s v="Durston House"/>
    <n v="1"/>
    <s v="Northfields"/>
    <n v="98"/>
    <n v="10"/>
    <n v="23"/>
    <n v="82"/>
    <n v="10"/>
    <n v="38.3333333333333"/>
    <n v="180"/>
    <n v="20"/>
    <n v="61.3333333333333"/>
    <s v="Won 17 runs"/>
    <n v="1"/>
    <n v="1"/>
    <m/>
    <m/>
    <m/>
    <m/>
  </r>
  <r>
    <x v="32"/>
    <d v="2020-08-16T00:00:00"/>
    <m/>
    <n v="601"/>
    <n v="1"/>
    <n v="35"/>
    <s v="Old Tenisonians"/>
    <n v="1"/>
    <s v="Clapham In"/>
    <n v="246"/>
    <n v="5"/>
    <n v="35"/>
    <n v="148"/>
    <n v="7"/>
    <n v="35"/>
    <n v="394"/>
    <n v="12"/>
    <n v="70"/>
    <s v="Won 98 runs"/>
    <n v="1"/>
    <n v="1"/>
    <m/>
    <m/>
    <m/>
    <m/>
  </r>
  <r>
    <x v="32"/>
    <d v="2020-08-23T00:00:00"/>
    <m/>
    <n v="602"/>
    <n v="1"/>
    <n v="35"/>
    <s v="Old Tenisonians"/>
    <n v="2"/>
    <s v="Bricklayer's Arms"/>
    <n v="116"/>
    <n v="5"/>
    <n v="21.1666666666666"/>
    <n v="110"/>
    <n v="10"/>
    <n v="34.5"/>
    <n v="226"/>
    <n v="15"/>
    <n v="55.6666666666666"/>
    <s v="Won 5 wickets"/>
    <n v="1"/>
    <n v="1"/>
    <m/>
    <m/>
    <m/>
    <m/>
  </r>
  <r>
    <x v="32"/>
    <d v="2020-08-31T00:00:00"/>
    <m/>
    <n v="603"/>
    <n v="1"/>
    <n v="40"/>
    <s v="Paulin Ground"/>
    <n v="2"/>
    <s v="Winchmore Hill Tigers"/>
    <n v="187"/>
    <n v="10"/>
    <n v="40"/>
    <n v="145"/>
    <n v="11"/>
    <n v="38.6666666666666"/>
    <n v="332"/>
    <n v="21"/>
    <n v="78.6666666666666"/>
    <s v="Won 42 runs"/>
    <n v="1"/>
    <n v="1"/>
    <m/>
    <m/>
    <m/>
    <m/>
  </r>
  <r>
    <x v="32"/>
    <d v="2020-09-05T00:00:00"/>
    <m/>
    <n v="604"/>
    <n v="1"/>
    <n v="40"/>
    <s v="Long Ditton RG"/>
    <n v="1"/>
    <s v="Squirrels"/>
    <n v="132"/>
    <n v="10"/>
    <n v="30.3333333333333"/>
    <n v="135"/>
    <n v="9"/>
    <n v="30.5"/>
    <n v="267"/>
    <n v="19"/>
    <n v="60.8333333333333"/>
    <s v="Lost 1 wicket"/>
    <n v="1"/>
    <m/>
    <m/>
    <m/>
    <m/>
    <n v="1"/>
  </r>
  <r>
    <x v="32"/>
    <d v="2020-09-06T00:00:00"/>
    <m/>
    <n v="605"/>
    <n v="1"/>
    <n v="35"/>
    <s v="Wycombe House"/>
    <n v="1"/>
    <s v="Millfields"/>
    <n v="225"/>
    <n v="8"/>
    <n v="35"/>
    <n v="88"/>
    <n v="10"/>
    <n v="24"/>
    <n v="313"/>
    <n v="18"/>
    <n v="59"/>
    <s v="Won 137 runs"/>
    <n v="1"/>
    <n v="1"/>
    <m/>
    <m/>
    <m/>
    <m/>
  </r>
  <r>
    <x v="32"/>
    <d v="2020-09-13T00:00:00"/>
    <m/>
    <n v="606"/>
    <n v="1"/>
    <n v="40"/>
    <s v="Holtwhites Trinibis"/>
    <n v="2"/>
    <s v="Holtwhites Trinibis"/>
    <n v="198"/>
    <n v="7"/>
    <n v="35"/>
    <n v="194"/>
    <n v="4"/>
    <n v="40"/>
    <n v="392"/>
    <n v="11"/>
    <n v="75"/>
    <s v="Won 7 wickets"/>
    <n v="1"/>
    <n v="1"/>
    <m/>
    <m/>
    <m/>
    <m/>
  </r>
  <r>
    <x v="32"/>
    <d v="2020-09-20T00:00:00"/>
    <m/>
    <n v="607"/>
    <n v="1"/>
    <n v="40"/>
    <s v="Haydons Road RG"/>
    <n v="2"/>
    <s v="Salix"/>
    <n v="141"/>
    <n v="7"/>
    <n v="35.1666666666666"/>
    <n v="140"/>
    <n v="11"/>
    <n v="35.1666666666666"/>
    <n v="281"/>
    <n v="18"/>
    <n v="70.333333333333201"/>
    <s v="Won 4 wickets"/>
    <n v="1"/>
    <n v="1"/>
    <m/>
    <m/>
    <m/>
    <m/>
  </r>
  <r>
    <x v="33"/>
    <d v="2021-04-10T00:00:00"/>
    <m/>
    <n v="608"/>
    <n v="1"/>
    <n v="35"/>
    <s v="Marble Hill Park"/>
    <n v="1"/>
    <s v="Crossbats"/>
    <n v="202"/>
    <n v="7"/>
    <n v="35"/>
    <n v="194"/>
    <n v="7"/>
    <n v="35"/>
    <n v="396"/>
    <n v="14"/>
    <n v="70"/>
    <s v="Won 8 runs"/>
    <n v="1"/>
    <n v="1"/>
    <m/>
    <m/>
    <m/>
    <m/>
  </r>
  <r>
    <x v="33"/>
    <d v="2021-04-25T00:00:00"/>
    <m/>
    <n v="609"/>
    <n v="1"/>
    <n v="35"/>
    <s v="Byfleet"/>
    <n v="2"/>
    <s v="Byfleet"/>
    <n v="184"/>
    <n v="6"/>
    <n v="35"/>
    <n v="185"/>
    <n v="6"/>
    <n v="35"/>
    <n v="369"/>
    <n v="12"/>
    <n v="70"/>
    <s v="Won 4 wickets"/>
    <n v="1"/>
    <n v="1"/>
    <m/>
    <m/>
    <m/>
    <m/>
  </r>
  <r>
    <x v="33"/>
    <d v="2021-05-02T00:00:00"/>
    <m/>
    <n v="610"/>
    <n v="1"/>
    <n v="40"/>
    <s v="F.W.E. Goates MG"/>
    <n v="2"/>
    <s v="Binfield"/>
    <n v="188"/>
    <n v="7"/>
    <n v="38.1666666666666"/>
    <n v="187"/>
    <n v="7"/>
    <n v="40"/>
    <n v="375"/>
    <n v="14"/>
    <n v="78.1666666666666"/>
    <s v="Won 3 wickets"/>
    <n v="1"/>
    <n v="1"/>
    <m/>
    <m/>
    <m/>
    <m/>
  </r>
  <r>
    <x v="33"/>
    <d v="2021-05-30T00:00:00"/>
    <m/>
    <n v="611"/>
    <n v="1"/>
    <n v="40"/>
    <s v="Wycombe House"/>
    <n v="2"/>
    <s v="St Anne's Allstars"/>
    <n v="172"/>
    <n v="6"/>
    <n v="29.3333333333333"/>
    <n v="171"/>
    <n v="10"/>
    <n v="39.5"/>
    <n v="343"/>
    <n v="16"/>
    <n v="68.8333333333333"/>
    <s v="Won 4 wickets"/>
    <n v="1"/>
    <n v="1"/>
    <m/>
    <m/>
    <m/>
    <m/>
  </r>
  <r>
    <x v="33"/>
    <d v="2021-06-06T00:00:00"/>
    <m/>
    <n v="612"/>
    <n v="1"/>
    <n v="40"/>
    <s v="Old Tenisonians"/>
    <n v="2"/>
    <s v="Plastics"/>
    <n v="97"/>
    <n v="10"/>
    <n v="21.5"/>
    <n v="179"/>
    <n v="10"/>
    <n v="31.3333333333333"/>
    <n v="276"/>
    <n v="20"/>
    <n v="52.8333333333333"/>
    <s v="Lost 82 runs"/>
    <n v="1"/>
    <m/>
    <m/>
    <m/>
    <m/>
    <n v="1"/>
  </r>
  <r>
    <x v="33"/>
    <d v="2021-06-13T00:00:00"/>
    <m/>
    <n v="613"/>
    <n v="1"/>
    <n v="40"/>
    <s v="Teddington Town"/>
    <n v="1"/>
    <s v="Teddington Town"/>
    <n v="148"/>
    <n v="10"/>
    <n v="37.5"/>
    <n v="151"/>
    <n v="6"/>
    <n v="39.6666666666666"/>
    <n v="299"/>
    <n v="16"/>
    <n v="77.1666666666666"/>
    <s v="Lost 4 wickets"/>
    <n v="1"/>
    <m/>
    <m/>
    <m/>
    <m/>
    <n v="1"/>
  </r>
  <r>
    <x v="33"/>
    <d v="2021-06-20T00:00:00"/>
    <m/>
    <n v="614"/>
    <n v="1"/>
    <n v="35"/>
    <s v="Chiswick House"/>
    <n v="1"/>
    <s v="Salix"/>
    <n v="143"/>
    <n v="8"/>
    <n v="35"/>
    <n v="145"/>
    <n v="4"/>
    <n v="30.8333333333333"/>
    <n v="288"/>
    <n v="12"/>
    <n v="65.8333333333333"/>
    <s v="Lost 6 wickets"/>
    <n v="1"/>
    <m/>
    <m/>
    <m/>
    <m/>
    <n v="1"/>
  </r>
  <r>
    <x v="33"/>
    <d v="2021-06-27T00:00:00"/>
    <m/>
    <n v="615"/>
    <n v="1"/>
    <n v="20"/>
    <s v="Old Tenisonians"/>
    <n v="2"/>
    <s v="Ottershaw"/>
    <n v="77"/>
    <n v="6"/>
    <n v="13"/>
    <n v="76"/>
    <n v="4"/>
    <n v="20"/>
    <n v="153"/>
    <n v="10"/>
    <n v="33"/>
    <s v="Won 4 wickets"/>
    <n v="1"/>
    <n v="1"/>
    <m/>
    <m/>
    <m/>
    <m/>
  </r>
  <r>
    <x v="33"/>
    <d v="2021-06-27T00:00:00"/>
    <m/>
    <n v="616"/>
    <n v="1"/>
    <n v="25"/>
    <s v="Old Tenisonians"/>
    <n v="2"/>
    <s v="Ottershaw"/>
    <n v="86"/>
    <n v="2"/>
    <n v="18.6666666666666"/>
    <n v="85"/>
    <n v="5"/>
    <n v="25"/>
    <n v="171"/>
    <n v="7"/>
    <n v="43.6666666666666"/>
    <s v="Won 8 wickets"/>
    <n v="1"/>
    <n v="1"/>
    <m/>
    <m/>
    <m/>
    <m/>
  </r>
  <r>
    <x v="33"/>
    <d v="2021-07-04T00:00:00"/>
    <m/>
    <n v="617"/>
    <n v="1"/>
    <n v="35"/>
    <s v="CSSC Chiswick"/>
    <n v="2"/>
    <s v="Whalers"/>
    <n v="102"/>
    <n v="8"/>
    <n v="29.1666666666666"/>
    <n v="101"/>
    <n v="7"/>
    <n v="35"/>
    <n v="203"/>
    <n v="15"/>
    <n v="64.1666666666666"/>
    <s v="Won 2 wickets"/>
    <n v="1"/>
    <n v="1"/>
    <m/>
    <m/>
    <m/>
    <m/>
  </r>
  <r>
    <x v="33"/>
    <d v="2021-07-11T00:00:00"/>
    <m/>
    <n v="618"/>
    <n v="1"/>
    <n v="35"/>
    <s v="Cottenham Park"/>
    <n v="1"/>
    <s v="Wimbledon United"/>
    <n v="151"/>
    <n v="9"/>
    <n v="35"/>
    <n v="52"/>
    <n v="10"/>
    <n v="25"/>
    <n v="203"/>
    <n v="19"/>
    <n v="60"/>
    <s v="Won 99 runs"/>
    <n v="1"/>
    <n v="1"/>
    <m/>
    <m/>
    <m/>
    <m/>
  </r>
  <r>
    <x v="33"/>
    <d v="2021-07-18T00:00:00"/>
    <m/>
    <n v="619"/>
    <n v="1"/>
    <n v="35"/>
    <s v="Normandy"/>
    <n v="1"/>
    <s v="Mpingwe"/>
    <n v="193"/>
    <n v="9"/>
    <n v="35"/>
    <n v="176"/>
    <n v="6"/>
    <n v="35"/>
    <n v="369"/>
    <n v="15"/>
    <n v="70"/>
    <s v="Won 17 runs"/>
    <n v="1"/>
    <n v="1"/>
    <m/>
    <m/>
    <m/>
    <m/>
  </r>
  <r>
    <x v="33"/>
    <d v="2021-07-25T00:00:00"/>
    <m/>
    <n v="620"/>
    <n v="1"/>
    <n v="35"/>
    <s v="Abbey RG"/>
    <n v="2"/>
    <s v="Bricklayer's Arms"/>
    <m/>
    <m/>
    <m/>
    <n v="8"/>
    <n v="0"/>
    <n v="1.6666666666666601"/>
    <n v="8"/>
    <n v="0"/>
    <n v="1.6666666666666601"/>
    <s v="Abandoned"/>
    <n v="1"/>
    <m/>
    <m/>
    <n v="1"/>
    <m/>
    <m/>
  </r>
  <r>
    <x v="33"/>
    <d v="2021-08-15T00:00:00"/>
    <m/>
    <n v="621"/>
    <n v="1"/>
    <n v="40"/>
    <s v="Wycombe House"/>
    <n v="1"/>
    <s v="Clapham In"/>
    <n v="205"/>
    <n v="8"/>
    <n v="40"/>
    <n v="206"/>
    <n v="5"/>
    <n v="38.8333333333333"/>
    <n v="411"/>
    <n v="13"/>
    <n v="78.8333333333333"/>
    <s v="Lost 5 wickets"/>
    <n v="1"/>
    <m/>
    <m/>
    <m/>
    <m/>
    <n v="1"/>
  </r>
  <r>
    <x v="33"/>
    <d v="2021-08-22T00:00:00"/>
    <m/>
    <n v="622"/>
    <n v="1"/>
    <n v="35"/>
    <s v="Old Tenisonians"/>
    <n v="2"/>
    <s v="Bricklayer's Arms"/>
    <n v="101"/>
    <n v="2"/>
    <n v="28.6666666666666"/>
    <n v="131"/>
    <n v="8"/>
    <n v="35"/>
    <n v="232"/>
    <n v="10"/>
    <n v="63.6666666666666"/>
    <s v="Abandoned"/>
    <n v="1"/>
    <m/>
    <m/>
    <n v="1"/>
    <m/>
    <m/>
  </r>
  <r>
    <x v="33"/>
    <d v="2021-08-29T00:00:00"/>
    <m/>
    <n v="623"/>
    <n v="1"/>
    <n v="40"/>
    <s v="Old Tenisonians"/>
    <n v="2"/>
    <s v="Mpingwe"/>
    <n v="155"/>
    <n v="7"/>
    <n v="37.1666666666666"/>
    <n v="154"/>
    <n v="8"/>
    <n v="40"/>
    <n v="309"/>
    <n v="15"/>
    <n v="77.1666666666666"/>
    <s v="Won 3 wickets"/>
    <n v="1"/>
    <n v="1"/>
    <m/>
    <m/>
    <m/>
    <m/>
  </r>
  <r>
    <x v="33"/>
    <d v="2021-09-04T00:00:00"/>
    <m/>
    <n v="624"/>
    <n v="1"/>
    <n v="35"/>
    <s v="Long Ditton RG"/>
    <n v="2"/>
    <s v="Squirrels"/>
    <n v="127"/>
    <n v="10"/>
    <n v="31.1666666666666"/>
    <n v="191"/>
    <n v="9"/>
    <n v="35"/>
    <n v="318"/>
    <n v="19"/>
    <n v="66.1666666666666"/>
    <s v="Lost 64 runs"/>
    <n v="1"/>
    <m/>
    <m/>
    <m/>
    <m/>
    <n v="1"/>
  </r>
  <r>
    <x v="33"/>
    <d v="2021-09-05T00:00:00"/>
    <m/>
    <n v="625"/>
    <n v="1"/>
    <n v="35"/>
    <s v="Wycombe House"/>
    <n v="2"/>
    <s v="Millfields"/>
    <n v="204"/>
    <n v="4"/>
    <n v="31.3333333333333"/>
    <n v="201"/>
    <n v="10"/>
    <n v="35"/>
    <n v="405"/>
    <n v="14"/>
    <n v="66.3333333333333"/>
    <s v="Won 6 wickets"/>
    <n v="1"/>
    <n v="1"/>
    <m/>
    <m/>
    <m/>
    <m/>
  </r>
  <r>
    <x v="33"/>
    <d v="2021-09-12T00:00:00"/>
    <m/>
    <n v="626"/>
    <n v="1"/>
    <n v="40"/>
    <s v="Holtwhites Trinibis"/>
    <n v="1"/>
    <s v="Holtwhites Trinibis"/>
    <n v="275"/>
    <n v="8"/>
    <n v="40"/>
    <n v="185"/>
    <n v="7"/>
    <n v="40"/>
    <n v="460"/>
    <n v="15"/>
    <n v="80"/>
    <s v="Won 90 runs"/>
    <n v="1"/>
    <n v="1"/>
    <m/>
    <m/>
    <m/>
    <m/>
  </r>
  <r>
    <x v="33"/>
    <d v="2021-09-19T00:00:00"/>
    <m/>
    <n v="627"/>
    <n v="1"/>
    <n v="35"/>
    <s v="Nursery Road RG"/>
    <n v="1"/>
    <s v="Salix"/>
    <n v="22"/>
    <n v="0"/>
    <n v="4.5"/>
    <m/>
    <m/>
    <m/>
    <n v="22"/>
    <n v="0"/>
    <n v="4.5"/>
    <s v="Abandoned"/>
    <n v="1"/>
    <m/>
    <m/>
    <n v="1"/>
    <m/>
    <m/>
  </r>
  <r>
    <x v="33"/>
    <d v="2021-09-26T00:00:00"/>
    <m/>
    <n v="628"/>
    <n v="1"/>
    <n v="35"/>
    <s v="Lampton School"/>
    <n v="1"/>
    <s v="Chiswick"/>
    <n v="183"/>
    <n v="10"/>
    <n v="35"/>
    <n v="141"/>
    <n v="10"/>
    <n v="32.5"/>
    <n v="324"/>
    <n v="20"/>
    <n v="67.5"/>
    <s v="Won 42 runs"/>
    <n v="1"/>
    <n v="1"/>
    <m/>
    <m/>
    <m/>
    <m/>
  </r>
  <r>
    <x v="33"/>
    <d v="2021-10-03T00:00:00"/>
    <m/>
    <n v="629"/>
    <n v="1"/>
    <n v="35"/>
    <s v="New Romney"/>
    <n v="2"/>
    <s v="New Romney and Littlestone"/>
    <n v="206"/>
    <n v="5"/>
    <n v="32.5"/>
    <n v="203"/>
    <n v="10"/>
    <n v="35"/>
    <n v="409"/>
    <n v="15"/>
    <n v="67.5"/>
    <s v="Won 5 wickets"/>
    <n v="1"/>
    <n v="1"/>
    <m/>
    <m/>
    <m/>
    <m/>
  </r>
  <r>
    <x v="34"/>
    <d v="2022-04-09T00:00:00"/>
    <m/>
    <n v="630"/>
    <n v="1"/>
    <n v="35"/>
    <s v="Marble Hill Park"/>
    <n v="2"/>
    <s v="Crossbats"/>
    <n v="109"/>
    <n v="10"/>
    <n v="31.3333333333333"/>
    <n v="181"/>
    <n v="7"/>
    <n v="35"/>
    <n v="290"/>
    <n v="17"/>
    <n v="66.3333333333333"/>
    <s v="Lost 72 runs"/>
    <n v="1"/>
    <m/>
    <m/>
    <m/>
    <m/>
    <n v="1"/>
  </r>
  <r>
    <x v="34"/>
    <d v="2022-04-17T00:00:00"/>
    <m/>
    <n v="631"/>
    <n v="1"/>
    <n v="35"/>
    <s v="Hollyfield School"/>
    <n v="1"/>
    <s v="Hook and Southborough"/>
    <n v="170"/>
    <n v="10"/>
    <n v="37.8333333333333"/>
    <n v="80"/>
    <n v="10"/>
    <n v="29.6666666666666"/>
    <n v="250"/>
    <n v="20"/>
    <n v="67.499999999999901"/>
    <s v="Won 90 runs"/>
    <n v="1"/>
    <n v="1"/>
    <m/>
    <m/>
    <m/>
    <m/>
  </r>
  <r>
    <x v="34"/>
    <d v="2022-04-24T00:00:00"/>
    <m/>
    <n v="632"/>
    <n v="1"/>
    <n v="35"/>
    <s v="Hayes"/>
    <n v="2"/>
    <s v="Hayes"/>
    <n v="180"/>
    <n v="10"/>
    <n v="35.1666666666666"/>
    <n v="221"/>
    <n v="10"/>
    <n v="32.8333333333333"/>
    <n v="401"/>
    <n v="20"/>
    <n v="67.999999999999901"/>
    <s v="Lost 41 runs"/>
    <n v="1"/>
    <m/>
    <m/>
    <m/>
    <m/>
    <n v="1"/>
  </r>
  <r>
    <x v="34"/>
    <d v="2022-05-01T00:00:00"/>
    <m/>
    <n v="633"/>
    <n v="1"/>
    <n v="35"/>
    <s v="F.W.E. Goates MG"/>
    <n v="1"/>
    <s v="Binfield"/>
    <n v="215"/>
    <n v="4"/>
    <n v="35"/>
    <n v="134"/>
    <n v="9"/>
    <n v="35"/>
    <n v="349"/>
    <n v="13"/>
    <n v="70"/>
    <s v="Won 81 runs"/>
    <n v="1"/>
    <n v="1"/>
    <m/>
    <m/>
    <m/>
    <m/>
  </r>
  <r>
    <x v="34"/>
    <d v="2022-05-08T00:00:00"/>
    <m/>
    <n v="634"/>
    <n v="1"/>
    <n v="35"/>
    <s v="Old Tenisonians"/>
    <n v="1"/>
    <s v="Wimbledon United"/>
    <n v="217"/>
    <n v="8"/>
    <n v="35"/>
    <n v="90"/>
    <n v="10"/>
    <n v="35"/>
    <n v="307"/>
    <n v="18"/>
    <n v="70"/>
    <s v="Won 127 runs"/>
    <n v="1"/>
    <n v="1"/>
    <m/>
    <m/>
    <m/>
    <m/>
  </r>
  <r>
    <x v="34"/>
    <d v="2022-05-22T00:00:00"/>
    <m/>
    <n v="635"/>
    <n v="1"/>
    <n v="40"/>
    <s v="Durston House"/>
    <n v="1"/>
    <s v="Northfields"/>
    <n v="189"/>
    <n v="10"/>
    <n v="39.3333333333333"/>
    <n v="191"/>
    <n v="6"/>
    <n v="38.6666666666666"/>
    <n v="380"/>
    <n v="16"/>
    <n v="77.999999999999901"/>
    <s v="Lost 4 wickets"/>
    <n v="1"/>
    <m/>
    <m/>
    <m/>
    <m/>
    <n v="1"/>
  </r>
  <r>
    <x v="34"/>
    <d v="2022-05-29T00:00:00"/>
    <m/>
    <n v="636"/>
    <n v="1"/>
    <n v="35"/>
    <s v="Wycombe House"/>
    <n v="1"/>
    <s v="St Anne's Allstars"/>
    <n v="224"/>
    <n v="5"/>
    <n v="35"/>
    <n v="136"/>
    <n v="9"/>
    <n v="35"/>
    <n v="360"/>
    <n v="14"/>
    <n v="70"/>
    <s v="Won 88 runs"/>
    <n v="1"/>
    <n v="1"/>
    <m/>
    <m/>
    <m/>
    <m/>
  </r>
  <r>
    <x v="34"/>
    <d v="2022-06-05T00:00:00"/>
    <m/>
    <n v="637"/>
    <n v="1"/>
    <n v="35"/>
    <s v="Raynes Park SG"/>
    <n v="1"/>
    <s v="Mpingwe"/>
    <n v="206"/>
    <n v="10"/>
    <n v="34.8333333333333"/>
    <n v="122"/>
    <n v="10"/>
    <n v="26.1666666666666"/>
    <n v="328"/>
    <n v="20"/>
    <n v="60.999999999999901"/>
    <s v="Won 84 runs"/>
    <n v="1"/>
    <n v="1"/>
    <m/>
    <m/>
    <m/>
    <m/>
  </r>
  <r>
    <x v="34"/>
    <d v="2022-06-12T00:00:00"/>
    <m/>
    <n v="638"/>
    <n v="1"/>
    <n v="40"/>
    <s v="Teddington Town"/>
    <n v="2"/>
    <s v="Teddington Town"/>
    <n v="220"/>
    <n v="3"/>
    <n v="31.3333333333333"/>
    <n v="216"/>
    <n v="3"/>
    <n v="40"/>
    <n v="436"/>
    <n v="6"/>
    <n v="71.3333333333333"/>
    <s v="Won 7 wickets"/>
    <n v="1"/>
    <n v="1"/>
    <m/>
    <m/>
    <m/>
    <m/>
  </r>
  <r>
    <x v="34"/>
    <d v="2022-06-19T00:00:00"/>
    <m/>
    <n v="639"/>
    <n v="1"/>
    <n v="35"/>
    <s v="Chiswick House"/>
    <n v="1"/>
    <s v="Salix"/>
    <n v="200"/>
    <n v="5"/>
    <n v="35"/>
    <n v="46"/>
    <n v="10"/>
    <n v="21.1666666666666"/>
    <n v="246"/>
    <n v="15"/>
    <n v="56.1666666666666"/>
    <s v="Won 154 runs"/>
    <n v="1"/>
    <n v="1"/>
    <m/>
    <m/>
    <m/>
    <m/>
  </r>
  <r>
    <x v="34"/>
    <d v="2022-06-26T00:00:00"/>
    <m/>
    <n v="640"/>
    <n v="1"/>
    <n v="40"/>
    <s v="Old Tenisonians"/>
    <n v="1"/>
    <s v="Ottershaw"/>
    <n v="250"/>
    <n v="9"/>
    <n v="40"/>
    <n v="135"/>
    <n v="10"/>
    <n v="27.5"/>
    <n v="385"/>
    <n v="19"/>
    <n v="67.5"/>
    <s v="Won 115 runs"/>
    <n v="1"/>
    <n v="1"/>
    <m/>
    <m/>
    <m/>
    <m/>
  </r>
  <r>
    <x v="34"/>
    <d v="2022-07-03T00:00:00"/>
    <m/>
    <n v="641"/>
    <n v="1"/>
    <n v="35"/>
    <s v="CSSC Chiswick"/>
    <n v="2"/>
    <s v="Whalers"/>
    <n v="182"/>
    <n v="3"/>
    <n v="30.6666666666666"/>
    <n v="178"/>
    <n v="5"/>
    <n v="35"/>
    <n v="360"/>
    <n v="8"/>
    <n v="65.6666666666666"/>
    <s v="Won 7 wickets"/>
    <n v="1"/>
    <n v="1"/>
    <m/>
    <m/>
    <m/>
    <m/>
  </r>
  <r>
    <x v="34"/>
    <d v="2022-07-10T00:00:00"/>
    <m/>
    <n v="642"/>
    <n v="1"/>
    <n v="35"/>
    <s v="Cottenham Park"/>
    <n v="1"/>
    <s v="Putney"/>
    <n v="312"/>
    <n v="9"/>
    <n v="40"/>
    <n v="201"/>
    <n v="10"/>
    <n v="33.166666666666003"/>
    <n v="513"/>
    <n v="19"/>
    <n v="73.166666666666003"/>
    <s v="Won 111 runs"/>
    <n v="1"/>
    <n v="1"/>
    <m/>
    <m/>
    <m/>
    <m/>
  </r>
  <r>
    <x v="34"/>
    <d v="2022-07-17T00:00:00"/>
    <m/>
    <n v="643"/>
    <n v="1"/>
    <n v="35"/>
    <s v="Old Tenisonians"/>
    <n v="1"/>
    <s v="Squirrels"/>
    <n v="324"/>
    <n v="6"/>
    <n v="35"/>
    <n v="166"/>
    <n v="11"/>
    <n v="32"/>
    <n v="490"/>
    <n v="17"/>
    <n v="67"/>
    <s v="Won 158 runs"/>
    <n v="1"/>
    <m/>
    <m/>
    <n v="1"/>
    <m/>
    <m/>
  </r>
  <r>
    <x v="34"/>
    <d v="2022-07-24T00:00:00"/>
    <m/>
    <n v="644"/>
    <n v="1"/>
    <n v="40"/>
    <s v="Redbourn Common"/>
    <n v="2"/>
    <s v="Redbourn"/>
    <n v="74"/>
    <n v="2"/>
    <n v="14.2"/>
    <n v="232"/>
    <n v="8"/>
    <n v="40"/>
    <n v="306"/>
    <n v="10"/>
    <n v="54.2"/>
    <s v="Abandoned"/>
    <n v="1"/>
    <n v="1"/>
    <m/>
    <m/>
    <m/>
    <m/>
  </r>
  <r>
    <x v="34"/>
    <d v="2022-07-31T00:00:00"/>
    <m/>
    <n v="645"/>
    <n v="1"/>
    <n v="40"/>
    <s v="Wycombe House"/>
    <n v="2"/>
    <s v="Wycombe House"/>
    <n v="219"/>
    <n v="5"/>
    <n v="32.3333333333333"/>
    <n v="215"/>
    <n v="7"/>
    <n v="40"/>
    <n v="434"/>
    <n v="12"/>
    <n v="72.3333333333333"/>
    <s v="Won 5 wickets"/>
    <n v="1"/>
    <n v="1"/>
    <m/>
    <m/>
    <m/>
    <m/>
  </r>
  <r>
    <x v="34"/>
    <d v="2022-08-07T00:00:00"/>
    <m/>
    <n v="646"/>
    <n v="1"/>
    <n v="35"/>
    <s v="Old Tenisonians"/>
    <n v="1"/>
    <s v="Northfields"/>
    <n v="212"/>
    <n v="9"/>
    <n v="35"/>
    <n v="138"/>
    <n v="10"/>
    <n v="29.6666666666666"/>
    <n v="350"/>
    <n v="19"/>
    <n v="64.6666666666666"/>
    <s v="Won 74 runs"/>
    <n v="1"/>
    <n v="1"/>
    <m/>
    <m/>
    <m/>
    <m/>
  </r>
  <r>
    <x v="34"/>
    <d v="2022-08-14T00:00:00"/>
    <m/>
    <n v="647"/>
    <n v="1"/>
    <n v="40"/>
    <s v="Old Tenisonians"/>
    <n v="2"/>
    <s v="Clapham In"/>
    <n v="175"/>
    <n v="10"/>
    <n v="29"/>
    <n v="190"/>
    <n v="4"/>
    <n v="35"/>
    <n v="365"/>
    <n v="14"/>
    <n v="64"/>
    <s v="Lost 15 runs"/>
    <n v="1"/>
    <m/>
    <m/>
    <m/>
    <m/>
    <n v="1"/>
  </r>
  <r>
    <x v="34"/>
    <d v="2022-08-20T00:00:00"/>
    <m/>
    <n v="648"/>
    <n v="1"/>
    <n v="35"/>
    <s v="Richmond Green"/>
    <n v="1"/>
    <s v="Prince's Head"/>
    <n v="260"/>
    <n v="10"/>
    <n v="33.8333333333333"/>
    <n v="117"/>
    <n v="9"/>
    <n v="23.5"/>
    <n v="377"/>
    <n v="19"/>
    <n v="57.3333333333333"/>
    <s v="Won 147 runs"/>
    <n v="1"/>
    <n v="1"/>
    <m/>
    <m/>
    <m/>
    <m/>
  </r>
  <r>
    <x v="34"/>
    <d v="2022-08-21T00:00:00"/>
    <m/>
    <n v="649"/>
    <n v="1"/>
    <n v="35"/>
    <s v="Old Tenisonians"/>
    <n v="2"/>
    <s v="Plastics"/>
    <n v="204"/>
    <n v="5"/>
    <n v="28.6666666666666"/>
    <n v="200"/>
    <n v="10"/>
    <n v="33.8333333333333"/>
    <n v="404"/>
    <n v="15"/>
    <n v="62.499999999999901"/>
    <s v="Won 5 wickets"/>
    <n v="1"/>
    <n v="1"/>
    <m/>
    <m/>
    <m/>
    <m/>
  </r>
  <r>
    <x v="34"/>
    <d v="2022-08-28T00:00:00"/>
    <m/>
    <n v="650"/>
    <n v="1"/>
    <n v="40"/>
    <s v="Wycombe House"/>
    <n v="1"/>
    <s v="Fighting Stars"/>
    <n v="265"/>
    <n v="8"/>
    <n v="40"/>
    <n v="267"/>
    <n v="8"/>
    <n v="39.1666666666666"/>
    <n v="532"/>
    <n v="16"/>
    <n v="79.1666666666666"/>
    <s v="Lost 2 wickets"/>
    <n v="1"/>
    <m/>
    <m/>
    <m/>
    <m/>
    <n v="1"/>
  </r>
  <r>
    <x v="34"/>
    <d v="2022-09-04T00:00:00"/>
    <m/>
    <n v="651"/>
    <n v="1"/>
    <n v="40"/>
    <s v="Wycombe House"/>
    <n v="1"/>
    <s v="Millfields"/>
    <n v="268"/>
    <n v="7"/>
    <n v="40"/>
    <n v="271"/>
    <n v="3"/>
    <n v="38.5"/>
    <n v="539"/>
    <n v="10"/>
    <n v="78.5"/>
    <s v="Lost 7 wickets"/>
    <n v="1"/>
    <m/>
    <m/>
    <m/>
    <m/>
    <n v="1"/>
  </r>
  <r>
    <x v="34"/>
    <d v="2022-09-10T00:00:00"/>
    <m/>
    <n v="652"/>
    <n v="1"/>
    <n v="35"/>
    <s v="The Banks"/>
    <n v="1"/>
    <s v="Lydd"/>
    <n v="183"/>
    <n v="5"/>
    <n v="27.8333333333333"/>
    <n v="180"/>
    <n v="8"/>
    <n v="35"/>
    <n v="363"/>
    <n v="13"/>
    <n v="62.8333333333333"/>
    <s v="Won 5 wickets"/>
    <n v="1"/>
    <n v="1"/>
    <m/>
    <m/>
    <m/>
    <m/>
  </r>
  <r>
    <x v="34"/>
    <d v="2022-09-11T00:00:00"/>
    <m/>
    <n v="653"/>
    <n v="1"/>
    <n v="35"/>
    <s v="New Romney"/>
    <n v="2"/>
    <s v="New Romney and Littlestone"/>
    <n v="109"/>
    <n v="9"/>
    <n v="31.1666666666666"/>
    <n v="106"/>
    <n v="10"/>
    <n v="21"/>
    <n v="215"/>
    <n v="19"/>
    <n v="52.1666666666666"/>
    <s v="Won 1 wicket"/>
    <n v="1"/>
    <n v="1"/>
    <m/>
    <m/>
    <m/>
    <m/>
  </r>
  <r>
    <x v="34"/>
    <d v="2022-09-18T00:00:00"/>
    <m/>
    <n v="654"/>
    <n v="1"/>
    <n v="35"/>
    <s v="Nursery Road RG"/>
    <n v="1"/>
    <s v="Salix"/>
    <n v="144"/>
    <n v="8"/>
    <n v="30.6666666666666"/>
    <n v="140"/>
    <n v="10"/>
    <n v="34.3333333333333"/>
    <n v="284"/>
    <n v="18"/>
    <n v="64.999999999999901"/>
    <s v="Won 2 wickets"/>
    <n v="1"/>
    <n v="1"/>
    <m/>
    <m/>
    <m/>
    <m/>
  </r>
  <r>
    <x v="34"/>
    <d v="2022-09-25T00:00:00"/>
    <m/>
    <n v="655"/>
    <n v="1"/>
    <n v="30"/>
    <s v="Lyne RG"/>
    <n v="1"/>
    <s v="Western International Market"/>
    <n v="200"/>
    <n v="6"/>
    <n v="30"/>
    <n v="174"/>
    <n v="10"/>
    <n v="27"/>
    <n v="374"/>
    <n v="16"/>
    <n v="57"/>
    <s v="Won 26 runs"/>
    <n v="1"/>
    <n v="1"/>
    <m/>
    <m/>
    <m/>
    <m/>
  </r>
  <r>
    <x v="35"/>
    <d v="2023-04-08T00:00:00"/>
    <m/>
    <n v="656"/>
    <n v="1"/>
    <n v="35"/>
    <s v="Marble Hill Park"/>
    <n v="1"/>
    <s v="Crossbats"/>
    <n v="90"/>
    <n v="10"/>
    <n v="31.6666666666666"/>
    <n v="91"/>
    <n v="6"/>
    <n v="27"/>
    <n v="181"/>
    <n v="16"/>
    <n v="58.6666666666666"/>
    <s v="Lost 4 wickets"/>
    <n v="1"/>
    <m/>
    <m/>
    <m/>
    <m/>
    <n v="1"/>
  </r>
  <r>
    <x v="35"/>
    <d v="2023-04-30T00:00:00"/>
    <m/>
    <n v="657"/>
    <n v="1"/>
    <n v="35"/>
    <s v="Haydons Road RG"/>
    <n v="2"/>
    <s v="Merton Hawks"/>
    <n v="72"/>
    <n v="10"/>
    <n v="21.8333333333333"/>
    <n v="129"/>
    <n v="10"/>
    <n v="33.1666666666666"/>
    <n v="201"/>
    <n v="20"/>
    <n v="54.999999999999901"/>
    <s v="Lost 57 runs"/>
    <n v="1"/>
    <m/>
    <m/>
    <m/>
    <m/>
    <n v="1"/>
  </r>
  <r>
    <x v="35"/>
    <d v="2023-05-07T00:00:00"/>
    <m/>
    <n v="658"/>
    <n v="1"/>
    <n v="35"/>
    <s v="Dundonald RG"/>
    <n v="1"/>
    <s v="London Itinerants"/>
    <n v="136"/>
    <n v="10"/>
    <n v="31"/>
    <n v="140"/>
    <n v="9"/>
    <n v="35"/>
    <n v="276"/>
    <n v="19"/>
    <n v="66"/>
    <s v="Lost 4 runs"/>
    <n v="1"/>
    <m/>
    <m/>
    <m/>
    <m/>
    <n v="1"/>
  </r>
  <r>
    <x v="35"/>
    <d v="2023-05-14T00:00:00"/>
    <m/>
    <n v="659"/>
    <n v="1"/>
    <n v="40"/>
    <s v="Joseph Hood RG"/>
    <n v="1"/>
    <s v="John Buckner XI"/>
    <n v="85"/>
    <n v="5"/>
    <n v="30.5"/>
    <n v="84"/>
    <n v="10"/>
    <n v="31.8333333333333"/>
    <n v="169"/>
    <n v="15"/>
    <n v="62.3333333333333"/>
    <s v="Won 5 wickets"/>
    <n v="1"/>
    <n v="1"/>
    <m/>
    <m/>
    <m/>
    <m/>
  </r>
  <r>
    <x v="35"/>
    <d v="2023-05-21T00:00:00"/>
    <m/>
    <n v="660"/>
    <n v="1"/>
    <n v="40"/>
    <s v="Durston House"/>
    <n v="1"/>
    <s v="Northfields"/>
    <n v="231"/>
    <n v="8"/>
    <n v="40"/>
    <n v="193"/>
    <n v="9"/>
    <n v="40"/>
    <n v="424"/>
    <n v="17"/>
    <n v="80"/>
    <s v="Won 38 runs"/>
    <n v="1"/>
    <n v="1"/>
    <m/>
    <m/>
    <m/>
    <m/>
  </r>
  <r>
    <x v="35"/>
    <d v="2023-05-28T00:00:00"/>
    <m/>
    <n v="661"/>
    <n v="1"/>
    <n v="35"/>
    <s v="Redbourn Common"/>
    <n v="2"/>
    <s v="Redbourn"/>
    <n v="196"/>
    <n v="5"/>
    <n v="29.8333333333333"/>
    <n v="195"/>
    <n v="5"/>
    <n v="35"/>
    <n v="391"/>
    <n v="10"/>
    <n v="64.8333333333333"/>
    <s v="Won 5 wickets"/>
    <n v="1"/>
    <n v="1"/>
    <m/>
    <m/>
    <m/>
    <m/>
  </r>
  <r>
    <x v="35"/>
    <d v="2023-06-04T00:00:00"/>
    <m/>
    <n v="662"/>
    <n v="1"/>
    <n v="35"/>
    <s v="Barn Elms"/>
    <n v="2"/>
    <s v="Putney"/>
    <n v="223"/>
    <n v="5"/>
    <n v="34.6666666666666"/>
    <n v="212"/>
    <n v="10"/>
    <n v="39.1666666666666"/>
    <n v="435"/>
    <n v="15"/>
    <n v="73.833333333333201"/>
    <s v="Won 5 wickets"/>
    <n v="1"/>
    <n v="1"/>
    <m/>
    <m/>
    <m/>
    <m/>
  </r>
  <r>
    <x v="35"/>
    <d v="2023-06-11T00:00:00"/>
    <m/>
    <n v="663"/>
    <n v="1"/>
    <n v="40"/>
    <s v="Teddington Town"/>
    <n v="2"/>
    <s v="Teddington Town"/>
    <m/>
    <m/>
    <m/>
    <n v="146"/>
    <n v="7"/>
    <n v="37.1666666666666"/>
    <n v="146"/>
    <n v="7"/>
    <n v="37.1666666666666"/>
    <s v="Abandoned"/>
    <n v="1"/>
    <m/>
    <m/>
    <n v="1"/>
    <m/>
    <m/>
  </r>
  <r>
    <x v="35"/>
    <d v="2023-06-18T00:00:00"/>
    <m/>
    <n v="664"/>
    <n v="1"/>
    <n v="30"/>
    <s v="Barn Elms"/>
    <n v="2"/>
    <s v="Salix"/>
    <n v="156"/>
    <n v="1"/>
    <n v="20"/>
    <n v="154"/>
    <n v="5"/>
    <n v="30"/>
    <n v="310"/>
    <n v="6"/>
    <n v="50"/>
    <s v="Won 9 wickets"/>
    <n v="1"/>
    <n v="1"/>
    <m/>
    <m/>
    <m/>
    <m/>
  </r>
  <r>
    <x v="35"/>
    <d v="2023-06-25T00:00:00"/>
    <m/>
    <n v="665"/>
    <n v="1"/>
    <n v="40"/>
    <s v="Wycombe House"/>
    <n v="1"/>
    <s v="Fighting Stars"/>
    <n v="317"/>
    <n v="5"/>
    <n v="40"/>
    <n v="303"/>
    <n v="8"/>
    <n v="40"/>
    <n v="620"/>
    <n v="13"/>
    <n v="80"/>
    <s v="Won 14 runs"/>
    <n v="1"/>
    <n v="1"/>
    <m/>
    <m/>
    <m/>
    <m/>
  </r>
  <r>
    <x v="35"/>
    <d v="2023-07-02T00:00:00"/>
    <m/>
    <n v="666"/>
    <n v="1"/>
    <n v="35"/>
    <s v="Wycombe House"/>
    <n v="1"/>
    <s v="Hampstead"/>
    <n v="143"/>
    <n v="2"/>
    <n v="20.3333333333333"/>
    <n v="139"/>
    <n v="10"/>
    <n v="29"/>
    <n v="282"/>
    <n v="12"/>
    <n v="49.3333333333333"/>
    <s v="Won 8 wickets"/>
    <n v="1"/>
    <n v="1"/>
    <m/>
    <m/>
    <m/>
    <m/>
  </r>
  <r>
    <x v="35"/>
    <d v="2023-07-09T00:00:00"/>
    <m/>
    <n v="667"/>
    <n v="1"/>
    <n v="35"/>
    <s v="CSSC Chiswick"/>
    <n v="1"/>
    <s v="Whalers"/>
    <n v="126"/>
    <n v="10"/>
    <n v="29.8333333333333"/>
    <n v="129"/>
    <n v="8"/>
    <n v="29.5"/>
    <n v="255"/>
    <n v="18"/>
    <n v="59.3333333333333"/>
    <s v="Lost 2 wickets"/>
    <n v="1"/>
    <m/>
    <m/>
    <m/>
    <m/>
    <n v="1"/>
  </r>
  <r>
    <x v="36"/>
    <m/>
    <m/>
    <m/>
    <m/>
    <m/>
    <m/>
    <m/>
    <m/>
    <m/>
    <m/>
    <m/>
    <m/>
    <m/>
    <m/>
    <m/>
    <m/>
    <m/>
    <m/>
    <m/>
    <m/>
    <m/>
    <m/>
    <m/>
    <m/>
  </r>
  <r>
    <x v="36"/>
    <m/>
    <m/>
    <m/>
    <m/>
    <m/>
    <m/>
    <m/>
    <m/>
    <m/>
    <m/>
    <m/>
    <m/>
    <m/>
    <m/>
    <m/>
    <m/>
    <m/>
    <m/>
    <m/>
    <m/>
    <m/>
    <m/>
    <m/>
    <m/>
  </r>
  <r>
    <x v="36"/>
    <m/>
    <m/>
    <m/>
    <m/>
    <m/>
    <m/>
    <m/>
    <m/>
    <m/>
    <m/>
    <m/>
    <m/>
    <m/>
    <m/>
    <m/>
    <m/>
    <m/>
    <m/>
    <m/>
    <m/>
    <m/>
    <m/>
    <m/>
    <m/>
  </r>
  <r>
    <x v="36"/>
    <m/>
    <m/>
    <m/>
    <m/>
    <m/>
    <m/>
    <m/>
    <m/>
    <m/>
    <m/>
    <m/>
    <m/>
    <m/>
    <m/>
    <m/>
    <m/>
    <m/>
    <m/>
    <m/>
    <m/>
    <m/>
    <m/>
    <m/>
    <m/>
  </r>
  <r>
    <x v="36"/>
    <m/>
    <m/>
    <m/>
    <m/>
    <m/>
    <m/>
    <m/>
    <m/>
    <m/>
    <m/>
    <m/>
    <m/>
    <m/>
    <m/>
    <m/>
    <m/>
    <m/>
    <m/>
    <m/>
    <m/>
    <m/>
    <m/>
    <m/>
    <m/>
  </r>
  <r>
    <x v="36"/>
    <m/>
    <m/>
    <m/>
    <m/>
    <m/>
    <m/>
    <m/>
    <m/>
    <m/>
    <m/>
    <m/>
    <m/>
    <m/>
    <m/>
    <m/>
    <m/>
    <m/>
    <m/>
    <m/>
    <m/>
    <m/>
    <m/>
    <m/>
    <m/>
  </r>
  <r>
    <x v="36"/>
    <m/>
    <m/>
    <m/>
    <m/>
    <m/>
    <m/>
    <m/>
    <m/>
    <m/>
    <m/>
    <m/>
    <m/>
    <m/>
    <m/>
    <m/>
    <m/>
    <m/>
    <m/>
    <m/>
    <m/>
    <m/>
    <m/>
    <m/>
    <m/>
  </r>
  <r>
    <x v="36"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675">
  <r>
    <x v="0"/>
    <d v="1988-05-22T00:00:00"/>
    <m/>
    <n v="1"/>
    <n v="1"/>
    <n v="35"/>
    <x v="0"/>
    <x v="0"/>
    <x v="0"/>
    <n v="115"/>
    <n v="10"/>
    <n v="31"/>
    <n v="150"/>
    <n v="10"/>
    <n v="34"/>
    <n v="265"/>
    <n v="20"/>
    <n v="65"/>
    <s v="Lost 35 runs"/>
    <n v="1"/>
    <m/>
    <m/>
    <m/>
    <m/>
    <n v="1"/>
    <n v="20"/>
    <m/>
    <m/>
  </r>
  <r>
    <x v="0"/>
    <d v="1988-06-19T00:00:00"/>
    <m/>
    <n v="2"/>
    <n v="1"/>
    <n v="35"/>
    <x v="1"/>
    <x v="0"/>
    <x v="1"/>
    <n v="100"/>
    <n v="10"/>
    <n v="25"/>
    <n v="163"/>
    <n v="10"/>
    <n v="34"/>
    <n v="263"/>
    <n v="20"/>
    <n v="59"/>
    <s v="Lost 63 runs"/>
    <n v="1"/>
    <m/>
    <m/>
    <m/>
    <m/>
    <n v="1"/>
    <n v="20"/>
    <m/>
    <m/>
  </r>
  <r>
    <x v="0"/>
    <d v="1988-08-13T00:00:00"/>
    <m/>
    <n v="3"/>
    <n v="1"/>
    <n v="40"/>
    <x v="2"/>
    <x v="0"/>
    <x v="0"/>
    <n v="95"/>
    <n v="10"/>
    <n v="37"/>
    <n v="102"/>
    <n v="10"/>
    <n v="40"/>
    <n v="197"/>
    <n v="20"/>
    <n v="77"/>
    <s v="Lost 7 runs"/>
    <n v="1"/>
    <m/>
    <m/>
    <m/>
    <m/>
    <n v="1"/>
    <n v="20"/>
    <m/>
    <m/>
  </r>
  <r>
    <x v="1"/>
    <d v="1989-05-13T00:00:00"/>
    <m/>
    <n v="4"/>
    <n v="1"/>
    <n v="35"/>
    <x v="3"/>
    <x v="1"/>
    <x v="2"/>
    <n v="129"/>
    <n v="9"/>
    <n v="31"/>
    <n v="130"/>
    <n v="6"/>
    <n v="31"/>
    <n v="259"/>
    <n v="15"/>
    <n v="62"/>
    <s v="Lost 4 wickets"/>
    <n v="1"/>
    <m/>
    <m/>
    <m/>
    <m/>
    <n v="1"/>
    <n v="15"/>
    <m/>
    <m/>
  </r>
  <r>
    <x v="1"/>
    <d v="1989-05-27T00:00:00"/>
    <m/>
    <n v="5"/>
    <n v="1"/>
    <n v="35"/>
    <x v="4"/>
    <x v="0"/>
    <x v="1"/>
    <n v="54"/>
    <n v="8"/>
    <n v="17"/>
    <n v="101"/>
    <n v="9"/>
    <n v="25"/>
    <n v="155"/>
    <n v="17"/>
    <n v="42"/>
    <s v="Lost 47 runs"/>
    <n v="1"/>
    <m/>
    <m/>
    <m/>
    <m/>
    <n v="1"/>
    <n v="17"/>
    <m/>
    <m/>
  </r>
  <r>
    <x v="1"/>
    <d v="1989-06-03T00:00:00"/>
    <m/>
    <n v="6"/>
    <n v="1"/>
    <n v="35"/>
    <x v="4"/>
    <x v="1"/>
    <x v="0"/>
    <n v="100"/>
    <n v="8"/>
    <n v="30"/>
    <n v="101"/>
    <n v="2"/>
    <n v="20"/>
    <n v="201"/>
    <n v="10"/>
    <n v="50"/>
    <s v="Lost 8 wickets"/>
    <n v="1"/>
    <m/>
    <m/>
    <m/>
    <m/>
    <n v="1"/>
    <n v="10"/>
    <m/>
    <m/>
  </r>
  <r>
    <x v="1"/>
    <d v="1989-06-11T00:00:00"/>
    <m/>
    <n v="7"/>
    <n v="1"/>
    <n v="35"/>
    <x v="0"/>
    <x v="1"/>
    <x v="0"/>
    <n v="71"/>
    <n v="11"/>
    <n v="23.3333333333333"/>
    <n v="74"/>
    <n v="4"/>
    <n v="22"/>
    <n v="145"/>
    <n v="15"/>
    <n v="45.3333333333333"/>
    <s v="Lost 8 wickets"/>
    <n v="1"/>
    <m/>
    <m/>
    <m/>
    <m/>
    <n v="1"/>
    <n v="15"/>
    <m/>
    <m/>
  </r>
  <r>
    <x v="1"/>
    <d v="1989-06-11T00:00:00"/>
    <m/>
    <n v="8"/>
    <n v="1"/>
    <n v="10"/>
    <x v="0"/>
    <x v="1"/>
    <x v="0"/>
    <n v="85"/>
    <n v="4"/>
    <n v="10"/>
    <n v="77"/>
    <n v="4"/>
    <n v="10"/>
    <n v="162"/>
    <n v="8"/>
    <n v="20"/>
    <s v="Won 8 runs"/>
    <n v="1"/>
    <n v="1"/>
    <m/>
    <m/>
    <m/>
    <m/>
    <n v="8"/>
    <m/>
    <m/>
  </r>
  <r>
    <x v="1"/>
    <d v="1989-06-24T00:00:00"/>
    <m/>
    <n v="9"/>
    <n v="1"/>
    <n v="35"/>
    <x v="1"/>
    <x v="0"/>
    <x v="1"/>
    <n v="125"/>
    <n v="3"/>
    <n v="23.3333333333333"/>
    <n v="191"/>
    <n v="5"/>
    <n v="35"/>
    <n v="316"/>
    <n v="8"/>
    <n v="58.3333333333333"/>
    <s v="Abandoned"/>
    <n v="1"/>
    <m/>
    <m/>
    <n v="1"/>
    <m/>
    <m/>
    <n v="8"/>
    <m/>
    <m/>
  </r>
  <r>
    <x v="1"/>
    <d v="1989-07-30T00:00:00"/>
    <m/>
    <n v="10"/>
    <n v="1"/>
    <n v="30"/>
    <x v="5"/>
    <x v="1"/>
    <x v="2"/>
    <n v="141"/>
    <n v="7"/>
    <n v="30"/>
    <n v="136"/>
    <n v="9"/>
    <n v="25.1666666666666"/>
    <n v="277"/>
    <n v="16"/>
    <n v="55.1666666666666"/>
    <s v="Won 5 runs"/>
    <n v="1"/>
    <n v="1"/>
    <m/>
    <m/>
    <m/>
    <m/>
    <n v="16"/>
    <m/>
    <m/>
  </r>
  <r>
    <x v="2"/>
    <d v="1990-04-29T00:00:00"/>
    <m/>
    <n v="11"/>
    <n v="1"/>
    <n v="35"/>
    <x v="6"/>
    <x v="0"/>
    <x v="2"/>
    <n v="186"/>
    <n v="3"/>
    <n v="33.8333333333333"/>
    <n v="185"/>
    <n v="6"/>
    <n v="35"/>
    <n v="371"/>
    <n v="9"/>
    <n v="68.8333333333333"/>
    <s v="Won 7 wickets"/>
    <n v="1"/>
    <n v="1"/>
    <m/>
    <m/>
    <m/>
    <m/>
    <n v="9"/>
    <m/>
    <m/>
  </r>
  <r>
    <x v="2"/>
    <d v="1990-05-27T00:00:00"/>
    <m/>
    <n v="12"/>
    <n v="1"/>
    <n v="35"/>
    <x v="7"/>
    <x v="0"/>
    <x v="0"/>
    <n v="110"/>
    <n v="5"/>
    <n v="24.5"/>
    <n v="107"/>
    <n v="10"/>
    <n v="31.6666666666666"/>
    <n v="217"/>
    <n v="15"/>
    <n v="56.1666666666666"/>
    <s v="Won 5 wickets"/>
    <n v="1"/>
    <n v="1"/>
    <m/>
    <m/>
    <m/>
    <m/>
    <n v="15"/>
    <m/>
    <m/>
  </r>
  <r>
    <x v="2"/>
    <d v="1990-06-03T00:00:00"/>
    <m/>
    <n v="13"/>
    <n v="1"/>
    <n v="28"/>
    <x v="4"/>
    <x v="0"/>
    <x v="2"/>
    <n v="79"/>
    <n v="6"/>
    <n v="27.5"/>
    <n v="75"/>
    <n v="8"/>
    <n v="18.5"/>
    <n v="154"/>
    <n v="14"/>
    <n v="46"/>
    <s v="Won 4 wickets"/>
    <n v="1"/>
    <n v="1"/>
    <m/>
    <m/>
    <m/>
    <m/>
    <n v="14"/>
    <m/>
    <m/>
  </r>
  <r>
    <x v="2"/>
    <d v="1990-06-17T00:00:00"/>
    <m/>
    <n v="14"/>
    <n v="1"/>
    <n v="35"/>
    <x v="8"/>
    <x v="0"/>
    <x v="1"/>
    <n v="131"/>
    <n v="8"/>
    <n v="35"/>
    <n v="163"/>
    <n v="9"/>
    <n v="31"/>
    <n v="294"/>
    <n v="17"/>
    <n v="66"/>
    <s v="Lost 32 runs"/>
    <n v="1"/>
    <m/>
    <m/>
    <m/>
    <m/>
    <n v="1"/>
    <n v="17"/>
    <m/>
    <m/>
  </r>
  <r>
    <x v="2"/>
    <d v="1990-07-15T00:00:00"/>
    <m/>
    <n v="15"/>
    <n v="1"/>
    <n v="35"/>
    <x v="9"/>
    <x v="0"/>
    <x v="1"/>
    <n v="97"/>
    <n v="10"/>
    <n v="24.5"/>
    <n v="181"/>
    <n v="3"/>
    <n v="35"/>
    <n v="278"/>
    <n v="13"/>
    <n v="59.5"/>
    <s v="Lost 84 runs"/>
    <n v="1"/>
    <m/>
    <m/>
    <m/>
    <m/>
    <n v="1"/>
    <n v="13"/>
    <m/>
    <m/>
  </r>
  <r>
    <x v="2"/>
    <d v="1990-07-29T00:00:00"/>
    <m/>
    <n v="16"/>
    <n v="1"/>
    <n v="40"/>
    <x v="10"/>
    <x v="0"/>
    <x v="3"/>
    <n v="129"/>
    <n v="6"/>
    <n v="25.1666666666666"/>
    <n v="128"/>
    <n v="10"/>
    <n v="34.8333333333333"/>
    <n v="257"/>
    <n v="16"/>
    <n v="59.999999999999901"/>
    <s v="Won 4 wickets"/>
    <n v="1"/>
    <n v="1"/>
    <m/>
    <m/>
    <m/>
    <m/>
    <n v="16"/>
    <m/>
    <m/>
  </r>
  <r>
    <x v="2"/>
    <d v="1990-08-12T00:00:00"/>
    <m/>
    <n v="17"/>
    <n v="1"/>
    <n v="35"/>
    <x v="0"/>
    <x v="0"/>
    <x v="0"/>
    <n v="106"/>
    <n v="10"/>
    <n v="27.6666666666666"/>
    <n v="212"/>
    <n v="7"/>
    <n v="35"/>
    <n v="318"/>
    <n v="17"/>
    <n v="62.6666666666666"/>
    <s v="Lost 106 runs"/>
    <n v="1"/>
    <m/>
    <m/>
    <m/>
    <m/>
    <n v="1"/>
    <n v="17"/>
    <m/>
    <m/>
  </r>
  <r>
    <x v="2"/>
    <d v="1990-08-19T00:00:00"/>
    <m/>
    <n v="18"/>
    <n v="1"/>
    <n v="30"/>
    <x v="8"/>
    <x v="1"/>
    <x v="0"/>
    <n v="88"/>
    <n v="9"/>
    <n v="30"/>
    <n v="89"/>
    <n v="1"/>
    <n v="25"/>
    <n v="177"/>
    <n v="10"/>
    <n v="55"/>
    <s v="Lost 9 wickets"/>
    <n v="1"/>
    <m/>
    <m/>
    <m/>
    <m/>
    <n v="1"/>
    <n v="10"/>
    <m/>
    <m/>
  </r>
  <r>
    <x v="2"/>
    <d v="1990-09-02T00:00:00"/>
    <m/>
    <n v="19"/>
    <n v="1"/>
    <n v="40"/>
    <x v="6"/>
    <x v="1"/>
    <x v="2"/>
    <n v="119"/>
    <n v="9"/>
    <n v="40"/>
    <n v="121"/>
    <n v="7"/>
    <n v="33.1666666666666"/>
    <n v="240"/>
    <n v="16"/>
    <n v="73.1666666666666"/>
    <s v="Lost 3 wickets"/>
    <n v="1"/>
    <m/>
    <m/>
    <m/>
    <m/>
    <n v="1"/>
    <n v="16"/>
    <m/>
    <m/>
  </r>
  <r>
    <x v="3"/>
    <d v="1991-04-28T00:00:00"/>
    <m/>
    <n v="20"/>
    <n v="1"/>
    <n v="40"/>
    <x v="11"/>
    <x v="0"/>
    <x v="2"/>
    <n v="124"/>
    <n v="10"/>
    <n v="24.5"/>
    <n v="212"/>
    <n v="6"/>
    <n v="40"/>
    <n v="336"/>
    <n v="16"/>
    <n v="64.5"/>
    <s v="Lost 88 runs"/>
    <n v="1"/>
    <m/>
    <m/>
    <m/>
    <m/>
    <n v="1"/>
    <n v="16"/>
    <m/>
    <m/>
  </r>
  <r>
    <x v="3"/>
    <d v="1991-05-05T00:00:00"/>
    <m/>
    <n v="21"/>
    <n v="1"/>
    <s v="T"/>
    <x v="11"/>
    <x v="1"/>
    <x v="4"/>
    <n v="51"/>
    <n v="8"/>
    <n v="18.3333333333333"/>
    <n v="42"/>
    <n v="8"/>
    <n v="28.6666666666666"/>
    <n v="93"/>
    <n v="16"/>
    <n v="46.999999999999901"/>
    <s v="Won 9 runs"/>
    <n v="1"/>
    <n v="1"/>
    <m/>
    <m/>
    <m/>
    <m/>
    <n v="16"/>
    <m/>
    <m/>
  </r>
  <r>
    <x v="3"/>
    <d v="1991-05-26T00:00:00"/>
    <m/>
    <n v="22"/>
    <n v="1"/>
    <n v="35"/>
    <x v="11"/>
    <x v="0"/>
    <x v="0"/>
    <n v="87"/>
    <n v="10"/>
    <n v="32.1666666666666"/>
    <n v="108"/>
    <n v="10"/>
    <n v="34.1666666666666"/>
    <n v="195"/>
    <n v="20"/>
    <n v="66.333333333333201"/>
    <s v="Lost 21 runs"/>
    <n v="1"/>
    <m/>
    <m/>
    <m/>
    <m/>
    <n v="1"/>
    <n v="20"/>
    <m/>
    <m/>
  </r>
  <r>
    <x v="3"/>
    <d v="1991-06-02T00:00:00"/>
    <m/>
    <n v="23"/>
    <n v="1"/>
    <n v="35"/>
    <x v="12"/>
    <x v="0"/>
    <x v="3"/>
    <n v="82"/>
    <n v="5"/>
    <n v="32"/>
    <n v="81"/>
    <n v="10"/>
    <n v="31.5"/>
    <n v="163"/>
    <n v="15"/>
    <n v="63.5"/>
    <s v="Won 5 wickets"/>
    <n v="1"/>
    <n v="1"/>
    <m/>
    <m/>
    <m/>
    <m/>
    <n v="15"/>
    <m/>
    <m/>
  </r>
  <r>
    <x v="3"/>
    <d v="1991-06-09T00:00:00"/>
    <m/>
    <n v="24"/>
    <n v="1"/>
    <n v="35"/>
    <x v="6"/>
    <x v="1"/>
    <x v="2"/>
    <n v="132"/>
    <n v="9"/>
    <n v="31.8333333333333"/>
    <n v="84"/>
    <n v="10"/>
    <n v="28"/>
    <n v="216"/>
    <n v="19"/>
    <n v="59.8333333333333"/>
    <s v="Won 48 runs"/>
    <n v="1"/>
    <n v="1"/>
    <m/>
    <m/>
    <m/>
    <m/>
    <n v="19"/>
    <m/>
    <m/>
  </r>
  <r>
    <x v="3"/>
    <d v="1991-06-30T00:00:00"/>
    <m/>
    <n v="25"/>
    <n v="1"/>
    <n v="35"/>
    <x v="11"/>
    <x v="0"/>
    <x v="1"/>
    <n v="69"/>
    <n v="9"/>
    <n v="26.6666666666666"/>
    <n v="89"/>
    <n v="10"/>
    <n v="26.8333333333333"/>
    <n v="158"/>
    <n v="19"/>
    <n v="53.499999999999901"/>
    <s v="Lost 20 runs"/>
    <n v="1"/>
    <m/>
    <m/>
    <m/>
    <m/>
    <n v="1"/>
    <n v="19"/>
    <m/>
    <m/>
  </r>
  <r>
    <x v="3"/>
    <d v="1991-07-07T00:00:00"/>
    <m/>
    <n v="26"/>
    <n v="1"/>
    <n v="35"/>
    <x v="11"/>
    <x v="0"/>
    <x v="5"/>
    <n v="95"/>
    <n v="3"/>
    <n v="29.3333333333333"/>
    <n v="93"/>
    <n v="10"/>
    <n v="25"/>
    <n v="188"/>
    <n v="13"/>
    <n v="54.3333333333333"/>
    <s v="Won 7 wickets"/>
    <n v="1"/>
    <n v="1"/>
    <m/>
    <m/>
    <m/>
    <m/>
    <n v="13"/>
    <m/>
    <m/>
  </r>
  <r>
    <x v="3"/>
    <d v="1991-07-14T00:00:00"/>
    <m/>
    <n v="27"/>
    <n v="1"/>
    <n v="35"/>
    <x v="9"/>
    <x v="1"/>
    <x v="1"/>
    <n v="79"/>
    <n v="10"/>
    <n v="23.1666666666666"/>
    <n v="80"/>
    <n v="2"/>
    <n v="12.6666666666666"/>
    <n v="159"/>
    <n v="12"/>
    <n v="35.833333333333201"/>
    <s v="Lost 8 wickets"/>
    <n v="1"/>
    <m/>
    <m/>
    <m/>
    <m/>
    <n v="1"/>
    <n v="12"/>
    <m/>
    <m/>
  </r>
  <r>
    <x v="3"/>
    <d v="1991-07-21T00:00:00"/>
    <m/>
    <n v="28"/>
    <n v="1"/>
    <n v="35"/>
    <x v="11"/>
    <x v="1"/>
    <x v="3"/>
    <n v="122"/>
    <n v="10"/>
    <n v="35"/>
    <n v="89"/>
    <n v="10"/>
    <n v="29.5"/>
    <n v="211"/>
    <n v="20"/>
    <n v="64.5"/>
    <s v="Won 33 runs"/>
    <n v="1"/>
    <n v="1"/>
    <m/>
    <m/>
    <m/>
    <m/>
    <n v="20"/>
    <m/>
    <m/>
  </r>
  <r>
    <x v="3"/>
    <d v="1991-08-11T00:00:00"/>
    <m/>
    <n v="29"/>
    <n v="1"/>
    <n v="35"/>
    <x v="0"/>
    <x v="0"/>
    <x v="0"/>
    <n v="101"/>
    <n v="9"/>
    <n v="35"/>
    <n v="162"/>
    <n v="2"/>
    <n v="35"/>
    <n v="263"/>
    <n v="11"/>
    <n v="70"/>
    <s v="Lost 61 runs"/>
    <n v="1"/>
    <m/>
    <m/>
    <m/>
    <m/>
    <n v="1"/>
    <n v="11"/>
    <m/>
    <m/>
  </r>
  <r>
    <x v="3"/>
    <d v="1991-08-18T00:00:00"/>
    <m/>
    <n v="30"/>
    <n v="1"/>
    <n v="40"/>
    <x v="11"/>
    <x v="0"/>
    <x v="0"/>
    <n v="149"/>
    <n v="7"/>
    <n v="40"/>
    <n v="201"/>
    <n v="7"/>
    <n v="40"/>
    <n v="350"/>
    <n v="14"/>
    <n v="80"/>
    <s v="Lost 52 runs"/>
    <n v="1"/>
    <m/>
    <m/>
    <m/>
    <m/>
    <n v="1"/>
    <n v="14"/>
    <m/>
    <m/>
  </r>
  <r>
    <x v="3"/>
    <d v="1991-09-01T00:00:00"/>
    <m/>
    <n v="31"/>
    <n v="1"/>
    <n v="40"/>
    <x v="13"/>
    <x v="1"/>
    <x v="5"/>
    <n v="254"/>
    <n v="5"/>
    <n v="40"/>
    <n v="198"/>
    <n v="8"/>
    <n v="40"/>
    <n v="452"/>
    <n v="13"/>
    <n v="80"/>
    <s v="Won 56 runs"/>
    <n v="1"/>
    <n v="1"/>
    <m/>
    <m/>
    <m/>
    <m/>
    <n v="13"/>
    <m/>
    <m/>
  </r>
  <r>
    <x v="3"/>
    <d v="1991-09-08T00:00:00"/>
    <m/>
    <n v="32"/>
    <n v="1"/>
    <n v="32"/>
    <x v="11"/>
    <x v="1"/>
    <x v="2"/>
    <n v="99"/>
    <n v="10"/>
    <n v="27"/>
    <n v="17"/>
    <n v="6"/>
    <n v="6.1666666666666599"/>
    <n v="116"/>
    <n v="16"/>
    <n v="33.166666666666657"/>
    <s v="Won 82 runs"/>
    <n v="1"/>
    <n v="1"/>
    <m/>
    <m/>
    <m/>
    <m/>
    <n v="16"/>
    <m/>
    <m/>
  </r>
  <r>
    <x v="4"/>
    <d v="1992-05-03T00:00:00"/>
    <m/>
    <n v="33"/>
    <n v="1"/>
    <s v="T"/>
    <x v="14"/>
    <x v="0"/>
    <x v="4"/>
    <n v="87"/>
    <n v="4"/>
    <n v="22.1666666666666"/>
    <n v="84"/>
    <n v="10"/>
    <n v="38.3333333333333"/>
    <n v="171"/>
    <n v="14"/>
    <n v="60.499999999999901"/>
    <s v="Won 6 wickets"/>
    <n v="1"/>
    <n v="1"/>
    <m/>
    <m/>
    <m/>
    <m/>
    <n v="14"/>
    <m/>
    <m/>
  </r>
  <r>
    <x v="4"/>
    <d v="1992-05-10T00:00:00"/>
    <m/>
    <n v="34"/>
    <n v="1"/>
    <n v="35"/>
    <x v="6"/>
    <x v="1"/>
    <x v="2"/>
    <n v="246"/>
    <n v="3"/>
    <n v="35"/>
    <n v="223"/>
    <n v="7"/>
    <n v="35"/>
    <n v="469"/>
    <n v="10"/>
    <n v="70"/>
    <s v="Won 23 runs"/>
    <n v="1"/>
    <n v="1"/>
    <m/>
    <m/>
    <m/>
    <m/>
    <n v="10"/>
    <m/>
    <m/>
  </r>
  <r>
    <x v="4"/>
    <d v="1992-05-17T00:00:00"/>
    <m/>
    <n v="35"/>
    <n v="1"/>
    <n v="35"/>
    <x v="6"/>
    <x v="0"/>
    <x v="3"/>
    <n v="148"/>
    <n v="5"/>
    <n v="32.8333333333333"/>
    <n v="146"/>
    <n v="6"/>
    <n v="35"/>
    <n v="294"/>
    <n v="11"/>
    <n v="67.8333333333333"/>
    <s v="Won 5 wickets"/>
    <n v="1"/>
    <n v="1"/>
    <m/>
    <m/>
    <m/>
    <m/>
    <n v="11"/>
    <m/>
    <m/>
  </r>
  <r>
    <x v="4"/>
    <d v="1992-05-24T00:00:00"/>
    <m/>
    <n v="36"/>
    <n v="1"/>
    <n v="40"/>
    <x v="6"/>
    <x v="0"/>
    <x v="0"/>
    <n v="119"/>
    <n v="10"/>
    <n v="29.5"/>
    <n v="263"/>
    <n v="6"/>
    <n v="40"/>
    <n v="382"/>
    <n v="16"/>
    <n v="69.5"/>
    <s v="Lost 144 runs"/>
    <n v="1"/>
    <m/>
    <m/>
    <m/>
    <m/>
    <n v="1"/>
    <n v="16"/>
    <m/>
    <m/>
  </r>
  <r>
    <x v="4"/>
    <d v="1992-05-31T00:00:00"/>
    <m/>
    <n v="37"/>
    <n v="1"/>
    <s v="T"/>
    <x v="15"/>
    <x v="1"/>
    <x v="4"/>
    <n v="110"/>
    <n v="9"/>
    <n v="26.8333333333333"/>
    <n v="112"/>
    <n v="5"/>
    <n v="26.8333333333333"/>
    <n v="222"/>
    <n v="14"/>
    <n v="53.6666666666666"/>
    <s v="Lost 5 wickets"/>
    <n v="1"/>
    <m/>
    <m/>
    <m/>
    <m/>
    <n v="1"/>
    <n v="14"/>
    <m/>
    <m/>
  </r>
  <r>
    <x v="4"/>
    <d v="1992-06-14T00:00:00"/>
    <m/>
    <n v="38"/>
    <n v="1"/>
    <n v="35"/>
    <x v="0"/>
    <x v="0"/>
    <x v="0"/>
    <n v="90"/>
    <n v="10"/>
    <n v="35"/>
    <n v="181"/>
    <n v="5"/>
    <n v="35"/>
    <n v="271"/>
    <n v="15"/>
    <n v="70"/>
    <s v="Lost 91 runs"/>
    <n v="1"/>
    <m/>
    <m/>
    <m/>
    <m/>
    <n v="1"/>
    <n v="15"/>
    <m/>
    <m/>
  </r>
  <r>
    <x v="4"/>
    <d v="1992-06-21T00:00:00"/>
    <m/>
    <n v="39"/>
    <n v="1"/>
    <n v="35"/>
    <x v="6"/>
    <x v="1"/>
    <x v="2"/>
    <n v="151"/>
    <n v="6"/>
    <n v="35"/>
    <n v="143"/>
    <n v="11"/>
    <n v="32.3333333333333"/>
    <n v="294"/>
    <n v="17"/>
    <n v="67.3333333333333"/>
    <s v="Won 8 runs"/>
    <n v="1"/>
    <n v="1"/>
    <m/>
    <m/>
    <m/>
    <m/>
    <n v="17"/>
    <m/>
    <m/>
  </r>
  <r>
    <x v="4"/>
    <d v="1992-06-28T00:00:00"/>
    <m/>
    <n v="40"/>
    <n v="1"/>
    <n v="40"/>
    <x v="13"/>
    <x v="1"/>
    <x v="5"/>
    <n v="148"/>
    <n v="9"/>
    <n v="37"/>
    <n v="93"/>
    <n v="10"/>
    <n v="28.1666666666666"/>
    <n v="241"/>
    <n v="19"/>
    <n v="65.1666666666666"/>
    <s v="Won 55 runs"/>
    <n v="1"/>
    <n v="1"/>
    <m/>
    <m/>
    <m/>
    <m/>
    <n v="19"/>
    <m/>
    <m/>
  </r>
  <r>
    <x v="4"/>
    <d v="1992-07-05T00:00:00"/>
    <m/>
    <n v="41"/>
    <n v="1"/>
    <n v="35"/>
    <x v="16"/>
    <x v="1"/>
    <x v="3"/>
    <n v="118"/>
    <n v="7"/>
    <n v="35"/>
    <n v="108"/>
    <n v="10"/>
    <n v="35"/>
    <n v="226"/>
    <n v="17"/>
    <n v="70"/>
    <s v="Won 10 runs"/>
    <n v="1"/>
    <n v="1"/>
    <m/>
    <m/>
    <m/>
    <m/>
    <n v="17"/>
    <m/>
    <m/>
  </r>
  <r>
    <x v="4"/>
    <d v="1992-07-12T00:00:00"/>
    <m/>
    <n v="42"/>
    <n v="1"/>
    <n v="35"/>
    <x v="17"/>
    <x v="0"/>
    <x v="0"/>
    <n v="147"/>
    <n v="7"/>
    <n v="35"/>
    <n v="147"/>
    <n v="9"/>
    <n v="35"/>
    <n v="294"/>
    <n v="16"/>
    <n v="70"/>
    <s v="Tied"/>
    <n v="1"/>
    <m/>
    <m/>
    <m/>
    <n v="1"/>
    <m/>
    <n v="16"/>
    <m/>
    <m/>
  </r>
  <r>
    <x v="4"/>
    <d v="1992-07-19T00:00:00"/>
    <m/>
    <n v="43"/>
    <n v="1"/>
    <n v="35"/>
    <x v="6"/>
    <x v="1"/>
    <x v="5"/>
    <n v="121"/>
    <n v="9"/>
    <n v="30.1666666666666"/>
    <n v="122"/>
    <n v="5"/>
    <n v="33.1666666666666"/>
    <n v="243"/>
    <n v="14"/>
    <n v="63.333333333333201"/>
    <s v="Lost 5 wickets"/>
    <n v="1"/>
    <m/>
    <m/>
    <m/>
    <m/>
    <n v="1"/>
    <n v="14"/>
    <m/>
    <m/>
  </r>
  <r>
    <x v="4"/>
    <d v="1992-08-02T00:00:00"/>
    <m/>
    <n v="44"/>
    <n v="1"/>
    <n v="35"/>
    <x v="18"/>
    <x v="0"/>
    <x v="1"/>
    <n v="111"/>
    <n v="7"/>
    <n v="30"/>
    <n v="110"/>
    <n v="9"/>
    <n v="26"/>
    <n v="221"/>
    <n v="16"/>
    <n v="56"/>
    <s v="Won 2 wickets"/>
    <n v="1"/>
    <n v="1"/>
    <m/>
    <m/>
    <m/>
    <m/>
    <n v="16"/>
    <m/>
    <m/>
  </r>
  <r>
    <x v="4"/>
    <d v="1992-08-16T00:00:00"/>
    <m/>
    <n v="45"/>
    <n v="1"/>
    <n v="35"/>
    <x v="6"/>
    <x v="1"/>
    <x v="6"/>
    <n v="97"/>
    <n v="10"/>
    <n v="35"/>
    <n v="96"/>
    <n v="8"/>
    <n v="35"/>
    <n v="193"/>
    <n v="18"/>
    <n v="70"/>
    <s v="Won 1 run"/>
    <n v="1"/>
    <n v="1"/>
    <m/>
    <m/>
    <m/>
    <m/>
    <n v="18"/>
    <m/>
    <m/>
  </r>
  <r>
    <x v="4"/>
    <d v="1992-08-30T00:00:00"/>
    <m/>
    <n v="46"/>
    <n v="1"/>
    <n v="20"/>
    <x v="19"/>
    <x v="1"/>
    <x v="7"/>
    <n v="114"/>
    <n v="7"/>
    <n v="20"/>
    <n v="86"/>
    <n v="9"/>
    <n v="20"/>
    <n v="200"/>
    <n v="16"/>
    <n v="40"/>
    <s v="Won 28 runs"/>
    <n v="1"/>
    <n v="1"/>
    <m/>
    <m/>
    <m/>
    <m/>
    <n v="16"/>
    <m/>
    <m/>
  </r>
  <r>
    <x v="4"/>
    <d v="1992-08-30T00:00:00"/>
    <m/>
    <n v="47"/>
    <n v="1"/>
    <n v="20"/>
    <x v="19"/>
    <x v="1"/>
    <x v="5"/>
    <n v="124"/>
    <n v="2"/>
    <n v="20"/>
    <n v="95"/>
    <n v="5"/>
    <n v="20"/>
    <n v="219"/>
    <n v="7"/>
    <n v="40"/>
    <s v="Won 29 runs"/>
    <n v="1"/>
    <n v="1"/>
    <m/>
    <m/>
    <m/>
    <m/>
    <n v="7"/>
    <m/>
    <m/>
  </r>
  <r>
    <x v="4"/>
    <d v="1992-09-06T00:00:00"/>
    <m/>
    <n v="48"/>
    <n v="1"/>
    <n v="35"/>
    <x v="14"/>
    <x v="1"/>
    <x v="1"/>
    <n v="82"/>
    <n v="9"/>
    <n v="35"/>
    <n v="83"/>
    <n v="3"/>
    <n v="25"/>
    <n v="165"/>
    <n v="12"/>
    <n v="60"/>
    <s v="Lost 7 wickets"/>
    <n v="1"/>
    <m/>
    <m/>
    <m/>
    <m/>
    <n v="1"/>
    <n v="12"/>
    <m/>
    <m/>
  </r>
  <r>
    <x v="5"/>
    <d v="1993-04-25T00:00:00"/>
    <m/>
    <n v="49"/>
    <n v="1"/>
    <n v="35"/>
    <x v="6"/>
    <x v="1"/>
    <x v="8"/>
    <n v="98"/>
    <n v="8"/>
    <n v="31"/>
    <n v="99"/>
    <n v="8"/>
    <n v="31"/>
    <n v="197"/>
    <n v="16"/>
    <n v="62"/>
    <s v="Lost 1 wicket"/>
    <n v="1"/>
    <m/>
    <m/>
    <m/>
    <m/>
    <n v="1"/>
    <n v="16"/>
    <m/>
    <m/>
  </r>
  <r>
    <x v="5"/>
    <d v="1993-05-02T00:00:00"/>
    <m/>
    <n v="50"/>
    <n v="1"/>
    <n v="40"/>
    <x v="6"/>
    <x v="1"/>
    <x v="2"/>
    <n v="223"/>
    <n v="6"/>
    <n v="40"/>
    <n v="110"/>
    <n v="9"/>
    <n v="25"/>
    <n v="333"/>
    <n v="15"/>
    <n v="65"/>
    <s v="Won 113 runs"/>
    <n v="1"/>
    <n v="1"/>
    <m/>
    <m/>
    <m/>
    <m/>
    <n v="15"/>
    <m/>
    <m/>
  </r>
  <r>
    <x v="5"/>
    <d v="1993-05-09T00:00:00"/>
    <m/>
    <n v="51"/>
    <n v="1"/>
    <n v="35"/>
    <x v="20"/>
    <x v="1"/>
    <x v="3"/>
    <n v="111"/>
    <n v="8"/>
    <n v="35"/>
    <n v="29"/>
    <n v="9"/>
    <n v="15"/>
    <n v="140"/>
    <n v="17"/>
    <n v="50"/>
    <s v="Won 82 runs"/>
    <n v="1"/>
    <n v="1"/>
    <m/>
    <m/>
    <m/>
    <m/>
    <n v="17"/>
    <m/>
    <m/>
  </r>
  <r>
    <x v="5"/>
    <d v="1993-05-23T00:00:00"/>
    <m/>
    <n v="52"/>
    <n v="1"/>
    <n v="35"/>
    <x v="6"/>
    <x v="0"/>
    <x v="0"/>
    <n v="135"/>
    <n v="6"/>
    <n v="33.1666666666666"/>
    <n v="134"/>
    <n v="10"/>
    <n v="35"/>
    <n v="269"/>
    <n v="16"/>
    <n v="68.1666666666666"/>
    <s v="Won 4 wickets"/>
    <n v="1"/>
    <n v="1"/>
    <m/>
    <m/>
    <m/>
    <m/>
    <n v="16"/>
    <m/>
    <m/>
  </r>
  <r>
    <x v="5"/>
    <d v="1993-06-05T00:00:00"/>
    <m/>
    <n v="53"/>
    <n v="1"/>
    <s v="T"/>
    <x v="21"/>
    <x v="1"/>
    <x v="6"/>
    <n v="129"/>
    <n v="7"/>
    <n v="50"/>
    <n v="130"/>
    <n v="8"/>
    <n v="41"/>
    <n v="259"/>
    <n v="15"/>
    <n v="91"/>
    <s v="Lost 2 wickets"/>
    <n v="1"/>
    <m/>
    <m/>
    <m/>
    <m/>
    <n v="1"/>
    <n v="15"/>
    <m/>
    <m/>
  </r>
  <r>
    <x v="5"/>
    <d v="1993-06-13T00:00:00"/>
    <m/>
    <n v="54"/>
    <n v="1"/>
    <n v="35"/>
    <x v="6"/>
    <x v="1"/>
    <x v="9"/>
    <n v="160"/>
    <n v="8"/>
    <n v="35"/>
    <n v="140"/>
    <n v="11"/>
    <n v="34.5"/>
    <n v="300"/>
    <n v="19"/>
    <n v="69.5"/>
    <s v="Won 20 runs"/>
    <n v="1"/>
    <n v="1"/>
    <m/>
    <m/>
    <m/>
    <m/>
    <n v="19"/>
    <m/>
    <m/>
  </r>
  <r>
    <x v="5"/>
    <d v="1993-06-19T00:00:00"/>
    <m/>
    <n v="55"/>
    <n v="1"/>
    <s v="T"/>
    <x v="19"/>
    <x v="1"/>
    <x v="5"/>
    <n v="135"/>
    <n v="7"/>
    <n v="44"/>
    <n v="48"/>
    <n v="10"/>
    <n v="28.5"/>
    <n v="183"/>
    <n v="17"/>
    <n v="72.5"/>
    <s v="Won 87 runs"/>
    <n v="1"/>
    <n v="1"/>
    <m/>
    <m/>
    <m/>
    <m/>
    <n v="17"/>
    <m/>
    <m/>
  </r>
  <r>
    <x v="5"/>
    <d v="1993-06-27T00:00:00"/>
    <m/>
    <n v="56"/>
    <n v="1"/>
    <n v="35"/>
    <x v="22"/>
    <x v="0"/>
    <x v="9"/>
    <n v="82"/>
    <n v="8"/>
    <n v="34.1666666666666"/>
    <n v="81"/>
    <n v="9"/>
    <n v="35"/>
    <n v="163"/>
    <n v="17"/>
    <n v="69.1666666666666"/>
    <s v="Won 2 wickets"/>
    <n v="1"/>
    <n v="1"/>
    <m/>
    <m/>
    <m/>
    <m/>
    <n v="17"/>
    <m/>
    <m/>
  </r>
  <r>
    <x v="5"/>
    <d v="1993-07-04T00:00:00"/>
    <m/>
    <n v="57"/>
    <n v="1"/>
    <n v="35"/>
    <x v="6"/>
    <x v="1"/>
    <x v="0"/>
    <n v="165"/>
    <n v="5"/>
    <n v="35"/>
    <n v="136"/>
    <n v="10"/>
    <n v="34"/>
    <n v="301"/>
    <n v="15"/>
    <n v="69"/>
    <s v="Won 29 runs"/>
    <n v="1"/>
    <n v="1"/>
    <m/>
    <m/>
    <m/>
    <m/>
    <n v="15"/>
    <m/>
    <m/>
  </r>
  <r>
    <x v="5"/>
    <d v="1993-07-11T00:00:00"/>
    <m/>
    <n v="58"/>
    <n v="1"/>
    <n v="40"/>
    <x v="6"/>
    <x v="1"/>
    <x v="10"/>
    <n v="93"/>
    <n v="10"/>
    <n v="33.3333333333333"/>
    <n v="94"/>
    <n v="7"/>
    <n v="30.6666666666666"/>
    <n v="187"/>
    <n v="17"/>
    <n v="63.999999999999901"/>
    <s v="Lost 3 wickets"/>
    <n v="1"/>
    <m/>
    <m/>
    <m/>
    <m/>
    <n v="1"/>
    <n v="17"/>
    <m/>
    <m/>
  </r>
  <r>
    <x v="5"/>
    <d v="1993-07-18T00:00:00"/>
    <m/>
    <n v="59"/>
    <n v="1"/>
    <s v="T"/>
    <x v="15"/>
    <x v="0"/>
    <x v="4"/>
    <n v="85"/>
    <n v="1"/>
    <n v="17"/>
    <n v="84"/>
    <n v="8"/>
    <n v="30.3333333333333"/>
    <n v="169"/>
    <n v="9"/>
    <n v="47.3333333333333"/>
    <s v="Won 9 wickets"/>
    <n v="1"/>
    <n v="1"/>
    <m/>
    <m/>
    <m/>
    <m/>
    <n v="9"/>
    <m/>
    <m/>
  </r>
  <r>
    <x v="5"/>
    <d v="1993-07-25T00:00:00"/>
    <m/>
    <n v="60"/>
    <n v="1"/>
    <n v="40"/>
    <x v="6"/>
    <x v="0"/>
    <x v="5"/>
    <n v="162"/>
    <n v="9"/>
    <n v="39.5"/>
    <n v="160"/>
    <n v="8"/>
    <n v="40"/>
    <n v="322"/>
    <n v="17"/>
    <n v="79.5"/>
    <s v="Won 1 wicket"/>
    <n v="1"/>
    <n v="1"/>
    <m/>
    <m/>
    <m/>
    <m/>
    <n v="17"/>
    <m/>
    <m/>
  </r>
  <r>
    <x v="5"/>
    <d v="1993-08-01T00:00:00"/>
    <m/>
    <n v="61"/>
    <n v="1"/>
    <n v="40"/>
    <x v="6"/>
    <x v="1"/>
    <x v="3"/>
    <n v="165"/>
    <n v="7"/>
    <n v="40"/>
    <n v="55"/>
    <n v="11"/>
    <n v="23.1666666666666"/>
    <n v="220"/>
    <n v="18"/>
    <n v="63.1666666666666"/>
    <s v="Won 110 runs"/>
    <n v="1"/>
    <n v="1"/>
    <m/>
    <m/>
    <m/>
    <m/>
    <n v="18"/>
    <m/>
    <m/>
  </r>
  <r>
    <x v="5"/>
    <d v="1993-08-08T00:00:00"/>
    <m/>
    <n v="62"/>
    <n v="1"/>
    <n v="35"/>
    <x v="0"/>
    <x v="1"/>
    <x v="0"/>
    <n v="96"/>
    <n v="9"/>
    <n v="31.1666666666666"/>
    <n v="97"/>
    <n v="5"/>
    <n v="24.8333333333333"/>
    <n v="193"/>
    <n v="14"/>
    <n v="55.999999999999901"/>
    <s v="Lost 5 wickets"/>
    <n v="1"/>
    <m/>
    <m/>
    <m/>
    <m/>
    <n v="1"/>
    <n v="14"/>
    <m/>
    <m/>
  </r>
  <r>
    <x v="5"/>
    <d v="1993-08-15T00:00:00"/>
    <m/>
    <n v="63"/>
    <n v="1"/>
    <n v="40"/>
    <x v="6"/>
    <x v="1"/>
    <x v="6"/>
    <n v="214"/>
    <n v="6"/>
    <n v="40"/>
    <n v="104"/>
    <n v="10"/>
    <n v="31.5"/>
    <n v="318"/>
    <n v="16"/>
    <n v="71.5"/>
    <s v="Won 110 runs"/>
    <n v="1"/>
    <n v="1"/>
    <m/>
    <m/>
    <m/>
    <m/>
    <n v="16"/>
    <m/>
    <m/>
  </r>
  <r>
    <x v="5"/>
    <d v="1993-08-22T00:00:00"/>
    <m/>
    <n v="64"/>
    <n v="1"/>
    <n v="35"/>
    <x v="6"/>
    <x v="1"/>
    <x v="2"/>
    <n v="72"/>
    <n v="9"/>
    <n v="25.5"/>
    <n v="45"/>
    <n v="9"/>
    <n v="21.8333333333333"/>
    <n v="117"/>
    <n v="18"/>
    <n v="47.3333333333333"/>
    <s v="Won 27 runs"/>
    <n v="1"/>
    <n v="1"/>
    <m/>
    <m/>
    <m/>
    <m/>
    <n v="18"/>
    <m/>
    <m/>
  </r>
  <r>
    <x v="5"/>
    <d v="1993-08-29T00:00:00"/>
    <m/>
    <n v="65"/>
    <n v="1"/>
    <n v="20"/>
    <x v="19"/>
    <x v="0"/>
    <x v="7"/>
    <n v="103"/>
    <n v="2"/>
    <n v="10.8333333333333"/>
    <n v="102"/>
    <n v="8"/>
    <n v="20"/>
    <n v="205"/>
    <n v="10"/>
    <n v="30.8333333333333"/>
    <s v="Won 8 wickets"/>
    <n v="1"/>
    <n v="1"/>
    <m/>
    <m/>
    <m/>
    <m/>
    <n v="10"/>
    <m/>
    <m/>
  </r>
  <r>
    <x v="5"/>
    <d v="1993-08-29T00:00:00"/>
    <m/>
    <n v="66"/>
    <n v="1"/>
    <n v="20"/>
    <x v="19"/>
    <x v="0"/>
    <x v="5"/>
    <n v="112"/>
    <n v="10"/>
    <n v="17.8333333333333"/>
    <n v="130"/>
    <n v="8"/>
    <n v="20"/>
    <n v="242"/>
    <n v="18"/>
    <n v="37.8333333333333"/>
    <s v="Lost 18 runs"/>
    <n v="1"/>
    <m/>
    <m/>
    <m/>
    <m/>
    <n v="1"/>
    <n v="18"/>
    <m/>
    <m/>
  </r>
  <r>
    <x v="5"/>
    <d v="1993-09-05T00:00:00"/>
    <m/>
    <n v="67"/>
    <n v="1"/>
    <s v="T"/>
    <x v="6"/>
    <x v="1"/>
    <x v="4"/>
    <n v="235"/>
    <n v="9"/>
    <n v="35"/>
    <n v="239"/>
    <n v="0"/>
    <n v="37.8333333333333"/>
    <n v="474"/>
    <n v="9"/>
    <n v="72.8333333333333"/>
    <s v="Lost 10 wickets"/>
    <n v="1"/>
    <m/>
    <m/>
    <m/>
    <m/>
    <n v="1"/>
    <n v="9"/>
    <m/>
    <m/>
  </r>
  <r>
    <x v="5"/>
    <d v="1993-09-19T00:00:00"/>
    <m/>
    <n v="68"/>
    <n v="1"/>
    <s v="T"/>
    <x v="3"/>
    <x v="0"/>
    <x v="10"/>
    <n v="132"/>
    <n v="4"/>
    <n v="35.5"/>
    <n v="128"/>
    <n v="10"/>
    <n v="40.3333333333333"/>
    <n v="260"/>
    <n v="14"/>
    <n v="75.8333333333333"/>
    <s v="Won 4 wickets"/>
    <n v="1"/>
    <n v="1"/>
    <m/>
    <m/>
    <m/>
    <m/>
    <n v="14"/>
    <m/>
    <m/>
  </r>
  <r>
    <x v="6"/>
    <d v="1994-04-24T00:00:00"/>
    <m/>
    <n v="69"/>
    <n v="1"/>
    <n v="35"/>
    <x v="6"/>
    <x v="0"/>
    <x v="8"/>
    <n v="72"/>
    <n v="3"/>
    <n v="18"/>
    <n v="68"/>
    <n v="10"/>
    <n v="27"/>
    <n v="140"/>
    <n v="13"/>
    <n v="45"/>
    <s v="Won 7 wickets"/>
    <n v="1"/>
    <n v="1"/>
    <m/>
    <m/>
    <m/>
    <m/>
    <n v="13"/>
    <m/>
    <m/>
  </r>
  <r>
    <x v="6"/>
    <d v="1994-05-08T00:00:00"/>
    <m/>
    <n v="70"/>
    <n v="1"/>
    <s v="T"/>
    <x v="3"/>
    <x v="1"/>
    <x v="10"/>
    <n v="133"/>
    <n v="10"/>
    <n v="34"/>
    <n v="88"/>
    <n v="10"/>
    <n v="32"/>
    <n v="221"/>
    <n v="20"/>
    <n v="66"/>
    <s v="Won 45 runs"/>
    <n v="1"/>
    <n v="1"/>
    <m/>
    <m/>
    <m/>
    <m/>
    <n v="20"/>
    <m/>
    <m/>
  </r>
  <r>
    <x v="6"/>
    <d v="1994-05-15T00:00:00"/>
    <m/>
    <n v="71"/>
    <n v="1"/>
    <n v="35"/>
    <x v="0"/>
    <x v="1"/>
    <x v="0"/>
    <n v="69"/>
    <n v="10"/>
    <n v="28.5"/>
    <n v="71"/>
    <n v="4"/>
    <n v="22.6666666666666"/>
    <n v="140"/>
    <n v="14"/>
    <n v="51.1666666666666"/>
    <s v="Lost 6 wickets"/>
    <n v="1"/>
    <m/>
    <m/>
    <m/>
    <m/>
    <n v="1"/>
    <n v="14"/>
    <m/>
    <m/>
  </r>
  <r>
    <x v="6"/>
    <d v="1994-05-22T00:00:00"/>
    <m/>
    <n v="72"/>
    <n v="1"/>
    <s v="T"/>
    <x v="6"/>
    <x v="0"/>
    <x v="2"/>
    <n v="109"/>
    <n v="6"/>
    <n v="39.5"/>
    <n v="32"/>
    <n v="7"/>
    <n v="12.1666666666666"/>
    <n v="141"/>
    <n v="13"/>
    <n v="51.6666666666666"/>
    <s v="Abandoned"/>
    <n v="1"/>
    <m/>
    <m/>
    <n v="1"/>
    <m/>
    <m/>
    <n v="13"/>
    <m/>
    <m/>
  </r>
  <r>
    <x v="6"/>
    <d v="1994-05-29T00:00:00"/>
    <m/>
    <n v="73"/>
    <n v="1"/>
    <s v="T"/>
    <x v="6"/>
    <x v="0"/>
    <x v="11"/>
    <n v="50"/>
    <n v="5"/>
    <n v="35"/>
    <n v="196"/>
    <n v="5"/>
    <n v="43"/>
    <n v="246"/>
    <n v="10"/>
    <n v="78"/>
    <s v="Drawn"/>
    <n v="1"/>
    <m/>
    <n v="1"/>
    <m/>
    <m/>
    <m/>
    <n v="10"/>
    <m/>
    <m/>
  </r>
  <r>
    <x v="6"/>
    <d v="1994-06-05T00:00:00"/>
    <m/>
    <n v="74"/>
    <n v="1"/>
    <s v="T"/>
    <x v="23"/>
    <x v="0"/>
    <x v="12"/>
    <n v="185"/>
    <n v="5"/>
    <n v="45.3333333333333"/>
    <n v="184"/>
    <n v="9"/>
    <n v="45.3333333333333"/>
    <n v="369"/>
    <n v="14"/>
    <n v="90.6666666666666"/>
    <s v="Won 5 wickets"/>
    <n v="1"/>
    <n v="1"/>
    <m/>
    <m/>
    <m/>
    <m/>
    <n v="14"/>
    <m/>
    <m/>
  </r>
  <r>
    <x v="6"/>
    <d v="1994-06-12T00:00:00"/>
    <m/>
    <n v="75"/>
    <n v="1"/>
    <n v="35"/>
    <x v="14"/>
    <x v="1"/>
    <x v="9"/>
    <n v="196"/>
    <n v="8"/>
    <n v="35"/>
    <n v="71"/>
    <n v="9"/>
    <n v="27.3333333333333"/>
    <n v="267"/>
    <n v="17"/>
    <n v="62.3333333333333"/>
    <s v="Won 125 runs"/>
    <n v="1"/>
    <n v="1"/>
    <m/>
    <m/>
    <m/>
    <m/>
    <n v="17"/>
    <m/>
    <m/>
  </r>
  <r>
    <x v="6"/>
    <d v="1994-06-18T00:00:00"/>
    <m/>
    <n v="76"/>
    <n v="1"/>
    <s v="T"/>
    <x v="19"/>
    <x v="0"/>
    <x v="5"/>
    <n v="172"/>
    <n v="6"/>
    <n v="37.8333333333333"/>
    <n v="171"/>
    <n v="9"/>
    <n v="41"/>
    <n v="343"/>
    <n v="15"/>
    <n v="78.8333333333333"/>
    <s v="Won 4 wickets"/>
    <n v="1"/>
    <n v="1"/>
    <m/>
    <m/>
    <m/>
    <m/>
    <n v="15"/>
    <m/>
    <m/>
  </r>
  <r>
    <x v="6"/>
    <d v="1994-06-25T00:00:00"/>
    <m/>
    <n v="77"/>
    <n v="1"/>
    <s v="T"/>
    <x v="21"/>
    <x v="1"/>
    <x v="6"/>
    <n v="147"/>
    <n v="6"/>
    <n v="48.3333333333333"/>
    <n v="66"/>
    <n v="9"/>
    <n v="39"/>
    <n v="213"/>
    <n v="15"/>
    <n v="87.3333333333333"/>
    <s v="Drawn"/>
    <n v="1"/>
    <m/>
    <n v="1"/>
    <m/>
    <m/>
    <m/>
    <n v="15"/>
    <m/>
    <m/>
  </r>
  <r>
    <x v="6"/>
    <d v="1994-07-03T00:00:00"/>
    <m/>
    <n v="78"/>
    <n v="1"/>
    <n v="40"/>
    <x v="6"/>
    <x v="1"/>
    <x v="0"/>
    <n v="181"/>
    <n v="9"/>
    <n v="40"/>
    <n v="170"/>
    <n v="10"/>
    <n v="39.5"/>
    <n v="351"/>
    <n v="19"/>
    <n v="79.5"/>
    <s v="Won 11 runs"/>
    <n v="1"/>
    <n v="1"/>
    <m/>
    <m/>
    <m/>
    <m/>
    <n v="19"/>
    <m/>
    <m/>
  </r>
  <r>
    <x v="6"/>
    <d v="1994-07-10T00:00:00"/>
    <m/>
    <n v="79"/>
    <n v="1"/>
    <s v="T"/>
    <x v="6"/>
    <x v="1"/>
    <x v="10"/>
    <n v="150"/>
    <n v="5"/>
    <n v="38"/>
    <n v="152"/>
    <n v="7"/>
    <n v="30.1666666666666"/>
    <n v="302"/>
    <n v="12"/>
    <n v="68.1666666666666"/>
    <s v="Lost 3 wickets"/>
    <n v="1"/>
    <m/>
    <m/>
    <m/>
    <m/>
    <n v="1"/>
    <n v="12"/>
    <m/>
    <m/>
  </r>
  <r>
    <x v="6"/>
    <d v="1994-07-24T00:00:00"/>
    <m/>
    <n v="80"/>
    <n v="1"/>
    <n v="35"/>
    <x v="6"/>
    <x v="1"/>
    <x v="5"/>
    <n v="124"/>
    <n v="10"/>
    <n v="33"/>
    <n v="125"/>
    <n v="4"/>
    <n v="20.3333333333333"/>
    <n v="249"/>
    <n v="14"/>
    <n v="53.3333333333333"/>
    <s v="Lost 6 wickets"/>
    <n v="1"/>
    <m/>
    <m/>
    <m/>
    <m/>
    <n v="1"/>
    <n v="14"/>
    <m/>
    <m/>
  </r>
  <r>
    <x v="6"/>
    <d v="1994-07-31T00:00:00"/>
    <m/>
    <n v="81"/>
    <n v="1"/>
    <s v="T"/>
    <x v="6"/>
    <x v="1"/>
    <x v="4"/>
    <n v="256"/>
    <n v="5"/>
    <n v="39"/>
    <n v="116"/>
    <n v="10"/>
    <n v="23.8333333333333"/>
    <n v="372"/>
    <n v="15"/>
    <n v="62.8333333333333"/>
    <s v="Won 140 runs"/>
    <n v="1"/>
    <n v="1"/>
    <m/>
    <m/>
    <m/>
    <m/>
    <n v="15"/>
    <m/>
    <m/>
  </r>
  <r>
    <x v="6"/>
    <d v="1994-08-07T00:00:00"/>
    <m/>
    <n v="82"/>
    <n v="1"/>
    <n v="40"/>
    <x v="24"/>
    <x v="0"/>
    <x v="11"/>
    <n v="147"/>
    <n v="6"/>
    <n v="28.6666666666666"/>
    <n v="146"/>
    <n v="10"/>
    <n v="36.6666666666666"/>
    <n v="293"/>
    <n v="16"/>
    <n v="65.333333333333201"/>
    <s v="Won 4 wickets"/>
    <n v="1"/>
    <n v="1"/>
    <m/>
    <m/>
    <m/>
    <m/>
    <n v="16"/>
    <m/>
    <m/>
  </r>
  <r>
    <x v="6"/>
    <d v="1994-08-14T00:00:00"/>
    <m/>
    <n v="83"/>
    <n v="1"/>
    <n v="40"/>
    <x v="6"/>
    <x v="1"/>
    <x v="6"/>
    <n v="88"/>
    <n v="10"/>
    <n v="29.8333333333333"/>
    <n v="90"/>
    <n v="6"/>
    <n v="29.6666666666666"/>
    <n v="178"/>
    <n v="16"/>
    <n v="59.499999999999901"/>
    <s v="Lost 4 wickets"/>
    <n v="1"/>
    <m/>
    <m/>
    <m/>
    <m/>
    <n v="1"/>
    <n v="16"/>
    <m/>
    <m/>
  </r>
  <r>
    <x v="6"/>
    <d v="1994-08-21T00:00:00"/>
    <m/>
    <n v="84"/>
    <n v="1"/>
    <s v="T"/>
    <x v="6"/>
    <x v="1"/>
    <x v="2"/>
    <n v="179"/>
    <n v="10"/>
    <n v="39.5"/>
    <n v="137"/>
    <n v="11"/>
    <n v="30.8333333333333"/>
    <n v="316"/>
    <n v="21"/>
    <n v="70.3333333333333"/>
    <s v="Won 42 runs"/>
    <n v="1"/>
    <n v="1"/>
    <m/>
    <m/>
    <m/>
    <m/>
    <n v="21"/>
    <m/>
    <m/>
  </r>
  <r>
    <x v="6"/>
    <d v="1994-08-28T00:00:00"/>
    <m/>
    <n v="85"/>
    <n v="1"/>
    <n v="20"/>
    <x v="19"/>
    <x v="1"/>
    <x v="10"/>
    <n v="140"/>
    <n v="4"/>
    <n v="20"/>
    <n v="126"/>
    <n v="4"/>
    <n v="20"/>
    <n v="266"/>
    <n v="8"/>
    <n v="40"/>
    <s v="Won 14 runs"/>
    <n v="1"/>
    <n v="1"/>
    <m/>
    <m/>
    <m/>
    <m/>
    <n v="8"/>
    <m/>
    <m/>
  </r>
  <r>
    <x v="6"/>
    <d v="1994-08-28T00:00:00"/>
    <m/>
    <n v="86"/>
    <n v="1"/>
    <n v="20"/>
    <x v="19"/>
    <x v="0"/>
    <x v="5"/>
    <n v="111"/>
    <n v="10"/>
    <n v="19.6666666666666"/>
    <n v="115"/>
    <n v="9"/>
    <n v="20"/>
    <n v="226"/>
    <n v="19"/>
    <n v="39.6666666666666"/>
    <s v="Lost 4 runs"/>
    <n v="1"/>
    <m/>
    <m/>
    <m/>
    <m/>
    <n v="1"/>
    <n v="19"/>
    <m/>
    <m/>
  </r>
  <r>
    <x v="6"/>
    <d v="1994-09-04T00:00:00"/>
    <m/>
    <n v="87"/>
    <n v="1"/>
    <s v="T"/>
    <x v="6"/>
    <x v="1"/>
    <x v="13"/>
    <n v="213"/>
    <n v="7"/>
    <n v="36.5"/>
    <n v="139"/>
    <n v="8"/>
    <n v="28.8333333333333"/>
    <n v="352"/>
    <n v="15"/>
    <n v="65.3333333333333"/>
    <s v="Won 74 runs"/>
    <n v="1"/>
    <n v="1"/>
    <m/>
    <m/>
    <m/>
    <m/>
    <n v="15"/>
    <m/>
    <m/>
  </r>
  <r>
    <x v="6"/>
    <d v="1994-09-18T00:00:00"/>
    <m/>
    <n v="88"/>
    <n v="1"/>
    <n v="35"/>
    <x v="3"/>
    <x v="0"/>
    <x v="0"/>
    <n v="57"/>
    <n v="4"/>
    <n v="14.5"/>
    <n v="56"/>
    <n v="9"/>
    <n v="27.5"/>
    <n v="113"/>
    <n v="13"/>
    <n v="42"/>
    <s v="Won 5 wickets"/>
    <n v="1"/>
    <n v="1"/>
    <m/>
    <m/>
    <m/>
    <m/>
    <n v="13"/>
    <m/>
    <m/>
  </r>
  <r>
    <x v="7"/>
    <d v="1995-04-23T00:00:00"/>
    <m/>
    <n v="89"/>
    <n v="1"/>
    <n v="35"/>
    <x v="6"/>
    <x v="1"/>
    <x v="8"/>
    <n v="199"/>
    <n v="9"/>
    <n v="34"/>
    <n v="133"/>
    <n v="9"/>
    <n v="32"/>
    <n v="332"/>
    <n v="18"/>
    <n v="66"/>
    <s v="Won 66 runs"/>
    <n v="1"/>
    <n v="1"/>
    <m/>
    <m/>
    <m/>
    <m/>
    <n v="18"/>
    <m/>
    <m/>
  </r>
  <r>
    <x v="7"/>
    <d v="1995-04-30T00:00:00"/>
    <m/>
    <n v="90"/>
    <n v="1"/>
    <s v="T"/>
    <x v="6"/>
    <x v="0"/>
    <x v="10"/>
    <n v="113"/>
    <n v="9"/>
    <n v="34.5"/>
    <n v="112"/>
    <n v="10"/>
    <n v="35"/>
    <n v="225"/>
    <n v="19"/>
    <n v="69.5"/>
    <s v="Won 1 wicket"/>
    <n v="1"/>
    <n v="1"/>
    <m/>
    <m/>
    <m/>
    <m/>
    <n v="19"/>
    <m/>
    <m/>
  </r>
  <r>
    <x v="7"/>
    <d v="1995-05-07T00:00:00"/>
    <m/>
    <n v="91"/>
    <n v="1"/>
    <n v="35"/>
    <x v="25"/>
    <x v="0"/>
    <x v="13"/>
    <n v="141"/>
    <n v="10"/>
    <n v="27"/>
    <n v="242"/>
    <n v="5"/>
    <n v="35"/>
    <n v="383"/>
    <n v="15"/>
    <n v="62"/>
    <s v="Lost 101 runs"/>
    <n v="1"/>
    <m/>
    <m/>
    <m/>
    <m/>
    <n v="1"/>
    <n v="15"/>
    <m/>
    <m/>
  </r>
  <r>
    <x v="7"/>
    <d v="1995-05-14T00:00:00"/>
    <m/>
    <n v="92"/>
    <n v="1"/>
    <s v="T"/>
    <x v="6"/>
    <x v="1"/>
    <x v="2"/>
    <n v="250"/>
    <n v="6"/>
    <n v="35"/>
    <n v="47"/>
    <n v="8"/>
    <n v="11.8333333333333"/>
    <n v="297"/>
    <n v="14"/>
    <n v="46.8333333333333"/>
    <s v="Won 203 runs"/>
    <n v="1"/>
    <n v="1"/>
    <m/>
    <m/>
    <m/>
    <m/>
    <n v="14"/>
    <m/>
    <m/>
  </r>
  <r>
    <x v="7"/>
    <d v="1995-05-21T00:00:00"/>
    <m/>
    <n v="93"/>
    <n v="1"/>
    <n v="35"/>
    <x v="6"/>
    <x v="0"/>
    <x v="0"/>
    <n v="160"/>
    <n v="10"/>
    <n v="34.8333333333333"/>
    <n v="171"/>
    <n v="7"/>
    <n v="35"/>
    <n v="331"/>
    <n v="17"/>
    <n v="69.8333333333333"/>
    <s v="Lost 11 runs"/>
    <n v="1"/>
    <m/>
    <m/>
    <m/>
    <m/>
    <n v="1"/>
    <n v="17"/>
    <m/>
    <m/>
  </r>
  <r>
    <x v="7"/>
    <d v="1995-05-28T00:00:00"/>
    <m/>
    <n v="94"/>
    <n v="1"/>
    <s v="T"/>
    <x v="26"/>
    <x v="1"/>
    <x v="11"/>
    <n v="142"/>
    <n v="7"/>
    <n v="37"/>
    <n v="143"/>
    <n v="5"/>
    <n v="30.1666666666666"/>
    <n v="285"/>
    <n v="12"/>
    <n v="67.1666666666666"/>
    <s v="Lost 5 wickets"/>
    <n v="1"/>
    <m/>
    <m/>
    <m/>
    <m/>
    <n v="1"/>
    <n v="12"/>
    <m/>
    <m/>
  </r>
  <r>
    <x v="7"/>
    <d v="1995-06-11T00:00:00"/>
    <m/>
    <n v="95"/>
    <n v="1"/>
    <n v="35"/>
    <x v="6"/>
    <x v="1"/>
    <x v="7"/>
    <n v="45"/>
    <n v="3"/>
    <n v="15"/>
    <n v="0"/>
    <n v="0"/>
    <m/>
    <n v="45"/>
    <n v="3"/>
    <n v="15"/>
    <s v="Abandoned"/>
    <n v="1"/>
    <m/>
    <m/>
    <n v="1"/>
    <m/>
    <m/>
    <n v="3"/>
    <m/>
    <m/>
  </r>
  <r>
    <x v="7"/>
    <d v="1995-06-17T00:00:00"/>
    <m/>
    <n v="96"/>
    <n v="1"/>
    <n v="40"/>
    <x v="19"/>
    <x v="1"/>
    <x v="5"/>
    <n v="214"/>
    <n v="8"/>
    <n v="40"/>
    <n v="126"/>
    <n v="9"/>
    <n v="32"/>
    <n v="340"/>
    <n v="17"/>
    <n v="72"/>
    <s v="Won 88 runs"/>
    <n v="1"/>
    <n v="1"/>
    <m/>
    <m/>
    <m/>
    <m/>
    <n v="17"/>
    <m/>
    <m/>
  </r>
  <r>
    <x v="7"/>
    <d v="1995-06-25T00:00:00"/>
    <m/>
    <n v="97"/>
    <n v="1"/>
    <s v="T"/>
    <x v="25"/>
    <x v="1"/>
    <x v="6"/>
    <n v="159"/>
    <n v="10"/>
    <n v="36"/>
    <n v="72"/>
    <n v="9"/>
    <n v="32.5"/>
    <n v="231"/>
    <n v="19"/>
    <n v="68.5"/>
    <s v="Won 87 runs"/>
    <n v="1"/>
    <n v="1"/>
    <m/>
    <m/>
    <m/>
    <m/>
    <n v="19"/>
    <m/>
    <m/>
  </r>
  <r>
    <x v="7"/>
    <d v="1995-07-02T00:00:00"/>
    <m/>
    <n v="98"/>
    <n v="1"/>
    <n v="40"/>
    <x v="6"/>
    <x v="1"/>
    <x v="14"/>
    <n v="164"/>
    <n v="10"/>
    <n v="39.5"/>
    <n v="92"/>
    <n v="9"/>
    <n v="24"/>
    <n v="256"/>
    <n v="19"/>
    <n v="63.5"/>
    <s v="Won 72 runs"/>
    <n v="1"/>
    <n v="1"/>
    <m/>
    <m/>
    <m/>
    <m/>
    <n v="19"/>
    <m/>
    <m/>
  </r>
  <r>
    <x v="7"/>
    <d v="1995-07-09T00:00:00"/>
    <m/>
    <n v="99"/>
    <n v="1"/>
    <s v="T"/>
    <x v="25"/>
    <x v="1"/>
    <x v="4"/>
    <n v="179"/>
    <n v="9"/>
    <n v="25.8333333333333"/>
    <n v="104"/>
    <n v="10"/>
    <n v="35.1666666666666"/>
    <n v="283"/>
    <n v="19"/>
    <n v="60.999999999999901"/>
    <s v="Won 75 runs"/>
    <n v="1"/>
    <n v="1"/>
    <m/>
    <m/>
    <m/>
    <m/>
    <n v="19"/>
    <m/>
    <m/>
  </r>
  <r>
    <x v="7"/>
    <d v="1995-07-23T00:00:00"/>
    <m/>
    <n v="100"/>
    <n v="1"/>
    <n v="35"/>
    <x v="0"/>
    <x v="0"/>
    <x v="0"/>
    <n v="155"/>
    <n v="5"/>
    <n v="30.8333333333333"/>
    <n v="154"/>
    <n v="3"/>
    <n v="35"/>
    <n v="309"/>
    <n v="8"/>
    <n v="65.8333333333333"/>
    <s v="Won 5 wickets"/>
    <n v="1"/>
    <n v="1"/>
    <m/>
    <m/>
    <m/>
    <m/>
    <n v="8"/>
    <m/>
    <m/>
  </r>
  <r>
    <x v="7"/>
    <d v="1995-07-30T00:00:00"/>
    <m/>
    <n v="101"/>
    <n v="1"/>
    <s v="T"/>
    <x v="14"/>
    <x v="0"/>
    <x v="5"/>
    <n v="98"/>
    <n v="8"/>
    <n v="29.6666666666666"/>
    <n v="94"/>
    <n v="10"/>
    <n v="33.5"/>
    <n v="192"/>
    <n v="18"/>
    <n v="63.1666666666666"/>
    <s v="Won 2 wickets"/>
    <n v="1"/>
    <n v="1"/>
    <m/>
    <m/>
    <m/>
    <m/>
    <n v="18"/>
    <m/>
    <m/>
  </r>
  <r>
    <x v="7"/>
    <d v="1995-08-13T00:00:00"/>
    <m/>
    <n v="102"/>
    <n v="1"/>
    <s v="T"/>
    <x v="3"/>
    <x v="0"/>
    <x v="10"/>
    <n v="131"/>
    <n v="10"/>
    <n v="34.3333333333333"/>
    <n v="183"/>
    <n v="9"/>
    <n v="38.5"/>
    <n v="314"/>
    <n v="19"/>
    <n v="72.8333333333333"/>
    <s v="Lost 52 runs"/>
    <n v="1"/>
    <m/>
    <m/>
    <m/>
    <m/>
    <n v="1"/>
    <n v="19"/>
    <m/>
    <m/>
  </r>
  <r>
    <x v="7"/>
    <d v="1995-08-20T00:00:00"/>
    <m/>
    <n v="103"/>
    <n v="1"/>
    <n v="35"/>
    <x v="14"/>
    <x v="0"/>
    <x v="6"/>
    <n v="148"/>
    <n v="8"/>
    <n v="33.1666666666666"/>
    <n v="145"/>
    <n v="9"/>
    <n v="35"/>
    <n v="293"/>
    <n v="17"/>
    <n v="68.1666666666666"/>
    <s v="Won 1 wicket"/>
    <n v="1"/>
    <n v="1"/>
    <m/>
    <m/>
    <m/>
    <m/>
    <n v="17"/>
    <m/>
    <m/>
  </r>
  <r>
    <x v="7"/>
    <d v="1995-08-27T00:00:00"/>
    <m/>
    <n v="104"/>
    <n v="1"/>
    <n v="20"/>
    <x v="19"/>
    <x v="1"/>
    <x v="7"/>
    <n v="151"/>
    <n v="8"/>
    <n v="20"/>
    <n v="81"/>
    <n v="7"/>
    <n v="20"/>
    <n v="232"/>
    <n v="15"/>
    <n v="40"/>
    <s v="Won 70 runs"/>
    <n v="1"/>
    <n v="1"/>
    <m/>
    <m/>
    <m/>
    <m/>
    <n v="15"/>
    <m/>
    <m/>
  </r>
  <r>
    <x v="7"/>
    <d v="1995-08-27T00:00:00"/>
    <m/>
    <n v="105"/>
    <n v="1"/>
    <n v="20"/>
    <x v="19"/>
    <x v="0"/>
    <x v="5"/>
    <n v="138"/>
    <n v="7"/>
    <n v="20"/>
    <n v="159"/>
    <n v="3"/>
    <n v="20"/>
    <n v="297"/>
    <n v="10"/>
    <n v="40"/>
    <s v="Lost 21 runs"/>
    <n v="1"/>
    <m/>
    <m/>
    <m/>
    <m/>
    <n v="1"/>
    <n v="10"/>
    <m/>
    <m/>
  </r>
  <r>
    <x v="7"/>
    <d v="1995-09-03T00:00:00"/>
    <m/>
    <n v="106"/>
    <n v="1"/>
    <n v="35"/>
    <x v="23"/>
    <x v="1"/>
    <x v="4"/>
    <n v="122"/>
    <n v="11"/>
    <n v="30.6666666666666"/>
    <n v="118"/>
    <n v="11"/>
    <n v="34.8333333333333"/>
    <n v="240"/>
    <n v="22"/>
    <n v="65.499999999999901"/>
    <s v="Won 4 runs"/>
    <n v="1"/>
    <n v="1"/>
    <m/>
    <m/>
    <m/>
    <m/>
    <n v="22"/>
    <m/>
    <m/>
  </r>
  <r>
    <x v="7"/>
    <d v="1995-09-17T00:00:00"/>
    <m/>
    <n v="107"/>
    <n v="1"/>
    <n v="35"/>
    <x v="3"/>
    <x v="1"/>
    <x v="0"/>
    <n v="173"/>
    <n v="10"/>
    <n v="33.3333333333333"/>
    <n v="94"/>
    <n v="10"/>
    <n v="28.6666666666666"/>
    <n v="267"/>
    <n v="20"/>
    <n v="61.999999999999901"/>
    <s v="Won 79 runs"/>
    <n v="1"/>
    <n v="1"/>
    <m/>
    <m/>
    <m/>
    <m/>
    <n v="20"/>
    <m/>
    <m/>
  </r>
  <r>
    <x v="8"/>
    <d v="1996-04-21T00:00:00"/>
    <m/>
    <n v="108"/>
    <n v="1"/>
    <n v="35"/>
    <x v="14"/>
    <x v="1"/>
    <x v="8"/>
    <n v="106"/>
    <n v="10"/>
    <n v="32"/>
    <n v="71"/>
    <n v="10"/>
    <n v="25"/>
    <n v="177"/>
    <n v="20"/>
    <n v="57"/>
    <s v="Won 35 runs"/>
    <n v="1"/>
    <n v="1"/>
    <m/>
    <m/>
    <m/>
    <m/>
    <n v="20"/>
    <m/>
    <m/>
  </r>
  <r>
    <x v="8"/>
    <d v="1996-05-05T00:00:00"/>
    <m/>
    <n v="109"/>
    <n v="1"/>
    <s v="T"/>
    <x v="6"/>
    <x v="0"/>
    <x v="2"/>
    <n v="95"/>
    <n v="5"/>
    <n v="26"/>
    <n v="91"/>
    <n v="10"/>
    <n v="32"/>
    <n v="186"/>
    <n v="15"/>
    <n v="58"/>
    <s v="Won 5 wickets"/>
    <n v="1"/>
    <n v="1"/>
    <m/>
    <m/>
    <m/>
    <m/>
    <n v="15"/>
    <m/>
    <m/>
  </r>
  <r>
    <x v="8"/>
    <d v="1996-05-12T00:00:00"/>
    <m/>
    <n v="110"/>
    <n v="1"/>
    <s v="T"/>
    <x v="23"/>
    <x v="0"/>
    <x v="10"/>
    <n v="100"/>
    <n v="7"/>
    <n v="31"/>
    <n v="97"/>
    <n v="10"/>
    <n v="34"/>
    <n v="197"/>
    <n v="17"/>
    <n v="65"/>
    <s v="Won 3 wickets"/>
    <n v="1"/>
    <n v="1"/>
    <m/>
    <m/>
    <m/>
    <m/>
    <n v="17"/>
    <m/>
    <m/>
  </r>
  <r>
    <x v="8"/>
    <d v="1996-05-19T00:00:00"/>
    <m/>
    <n v="111"/>
    <n v="1"/>
    <n v="35"/>
    <x v="23"/>
    <x v="0"/>
    <x v="0"/>
    <n v="117"/>
    <n v="4"/>
    <n v="32.3333333333333"/>
    <n v="114"/>
    <n v="10"/>
    <n v="31.8333333333333"/>
    <n v="231"/>
    <n v="14"/>
    <n v="64.1666666666666"/>
    <s v="Won 6 wickets"/>
    <n v="1"/>
    <n v="1"/>
    <m/>
    <m/>
    <m/>
    <m/>
    <n v="14"/>
    <m/>
    <m/>
  </r>
  <r>
    <x v="8"/>
    <d v="1996-05-26T00:00:00"/>
    <m/>
    <n v="112"/>
    <n v="1"/>
    <s v="T"/>
    <x v="26"/>
    <x v="0"/>
    <x v="11"/>
    <n v="144"/>
    <n v="10"/>
    <n v="33.5"/>
    <n v="159"/>
    <n v="8"/>
    <n v="38.8333333333333"/>
    <n v="303"/>
    <n v="18"/>
    <n v="72.3333333333333"/>
    <s v="Lost 15 runs"/>
    <n v="1"/>
    <m/>
    <m/>
    <m/>
    <m/>
    <n v="1"/>
    <n v="18"/>
    <m/>
    <m/>
  </r>
  <r>
    <x v="8"/>
    <d v="1996-06-02T00:00:00"/>
    <m/>
    <n v="113"/>
    <n v="1"/>
    <s v="T"/>
    <x v="27"/>
    <x v="0"/>
    <x v="12"/>
    <n v="104"/>
    <n v="3"/>
    <n v="24.6666666666666"/>
    <n v="102"/>
    <n v="9"/>
    <n v="30.3333333333333"/>
    <n v="206"/>
    <n v="12"/>
    <n v="54.999999999999901"/>
    <s v="Won 7 wickets"/>
    <n v="1"/>
    <n v="1"/>
    <m/>
    <m/>
    <m/>
    <m/>
    <n v="12"/>
    <m/>
    <m/>
  </r>
  <r>
    <x v="8"/>
    <d v="1996-06-09T00:00:00"/>
    <m/>
    <n v="114"/>
    <n v="1"/>
    <s v="T"/>
    <x v="14"/>
    <x v="1"/>
    <x v="7"/>
    <n v="194"/>
    <n v="9"/>
    <n v="34.5"/>
    <n v="173"/>
    <n v="9"/>
    <n v="48.3333333333333"/>
    <n v="367"/>
    <n v="18"/>
    <n v="82.8333333333333"/>
    <s v="Won 21 runs"/>
    <n v="1"/>
    <n v="1"/>
    <m/>
    <m/>
    <m/>
    <m/>
    <n v="18"/>
    <m/>
    <m/>
  </r>
  <r>
    <x v="8"/>
    <d v="1996-06-30T00:00:00"/>
    <m/>
    <n v="115"/>
    <n v="1"/>
    <n v="40"/>
    <x v="27"/>
    <x v="0"/>
    <x v="14"/>
    <n v="170"/>
    <n v="9"/>
    <n v="40"/>
    <n v="169"/>
    <n v="7"/>
    <n v="40"/>
    <n v="339"/>
    <n v="16"/>
    <n v="80"/>
    <s v="Won 1 wicket"/>
    <n v="1"/>
    <n v="1"/>
    <m/>
    <m/>
    <m/>
    <m/>
    <n v="16"/>
    <m/>
    <m/>
  </r>
  <r>
    <x v="8"/>
    <d v="1996-07-07T00:00:00"/>
    <m/>
    <n v="116"/>
    <n v="1"/>
    <s v="T"/>
    <x v="28"/>
    <x v="1"/>
    <x v="12"/>
    <n v="98"/>
    <n v="8"/>
    <n v="33.3333333333333"/>
    <n v="102"/>
    <n v="5"/>
    <n v="34"/>
    <n v="200"/>
    <n v="13"/>
    <n v="67.3333333333333"/>
    <s v="Lost 5 wickets"/>
    <n v="1"/>
    <m/>
    <m/>
    <m/>
    <m/>
    <n v="1"/>
    <n v="13"/>
    <m/>
    <m/>
  </r>
  <r>
    <x v="8"/>
    <d v="1996-07-13T00:00:00"/>
    <m/>
    <n v="117"/>
    <n v="1"/>
    <s v="T"/>
    <x v="21"/>
    <x v="1"/>
    <x v="6"/>
    <n v="159"/>
    <n v="10"/>
    <n v="37.3333333333333"/>
    <n v="155"/>
    <n v="10"/>
    <n v="38.3333333333333"/>
    <n v="314"/>
    <n v="20"/>
    <n v="75.6666666666666"/>
    <s v="Won 4 runs"/>
    <n v="1"/>
    <n v="1"/>
    <m/>
    <m/>
    <m/>
    <m/>
    <n v="20"/>
    <m/>
    <m/>
  </r>
  <r>
    <x v="8"/>
    <d v="1996-07-21T00:00:00"/>
    <m/>
    <n v="118"/>
    <n v="1"/>
    <n v="35"/>
    <x v="0"/>
    <x v="1"/>
    <x v="0"/>
    <n v="156"/>
    <n v="10"/>
    <n v="35"/>
    <n v="159"/>
    <n v="5"/>
    <n v="32.6666666666666"/>
    <n v="315"/>
    <n v="15"/>
    <n v="67.6666666666666"/>
    <s v="Lost 5 wickets"/>
    <n v="1"/>
    <m/>
    <m/>
    <m/>
    <m/>
    <n v="1"/>
    <n v="15"/>
    <m/>
    <m/>
  </r>
  <r>
    <x v="8"/>
    <d v="1996-07-28T00:00:00"/>
    <m/>
    <n v="119"/>
    <n v="1"/>
    <s v="T"/>
    <x v="23"/>
    <x v="1"/>
    <x v="5"/>
    <n v="72"/>
    <n v="9"/>
    <n v="29.1666666666666"/>
    <n v="73"/>
    <n v="3"/>
    <n v="21.6666666666666"/>
    <n v="145"/>
    <n v="12"/>
    <n v="50.833333333333201"/>
    <s v="Lost 7 wickets"/>
    <n v="1"/>
    <m/>
    <m/>
    <m/>
    <m/>
    <n v="1"/>
    <n v="12"/>
    <m/>
    <m/>
  </r>
  <r>
    <x v="8"/>
    <d v="1996-08-03T00:00:00"/>
    <m/>
    <n v="120"/>
    <n v="1"/>
    <s v="T"/>
    <x v="29"/>
    <x v="1"/>
    <x v="15"/>
    <n v="90"/>
    <n v="10"/>
    <n v="28.1666666666666"/>
    <n v="89"/>
    <n v="9"/>
    <n v="36.8333333333333"/>
    <n v="179"/>
    <n v="19"/>
    <n v="64.999999999999901"/>
    <s v="Won 1 run"/>
    <n v="1"/>
    <n v="1"/>
    <m/>
    <m/>
    <m/>
    <m/>
    <n v="19"/>
    <m/>
    <m/>
  </r>
  <r>
    <x v="8"/>
    <d v="1996-08-04T00:00:00"/>
    <m/>
    <n v="121"/>
    <n v="1"/>
    <s v="T"/>
    <x v="23"/>
    <x v="0"/>
    <x v="1"/>
    <n v="164"/>
    <n v="10"/>
    <n v="33.8333333333333"/>
    <n v="225"/>
    <n v="9"/>
    <n v="32.8333333333333"/>
    <n v="389"/>
    <n v="19"/>
    <n v="66.6666666666666"/>
    <s v="Lost 61 runs"/>
    <n v="1"/>
    <m/>
    <m/>
    <m/>
    <m/>
    <n v="1"/>
    <n v="19"/>
    <m/>
    <m/>
  </r>
  <r>
    <x v="8"/>
    <d v="1996-08-11T00:00:00"/>
    <m/>
    <n v="122"/>
    <n v="1"/>
    <n v="40"/>
    <x v="30"/>
    <x v="1"/>
    <x v="10"/>
    <n v="161"/>
    <n v="10"/>
    <n v="39.8333333333333"/>
    <n v="164"/>
    <n v="9"/>
    <n v="40"/>
    <n v="325"/>
    <n v="19"/>
    <n v="79.8333333333333"/>
    <s v="Lost 1 wicket"/>
    <n v="1"/>
    <m/>
    <m/>
    <m/>
    <m/>
    <n v="1"/>
    <n v="19"/>
    <m/>
    <m/>
  </r>
  <r>
    <x v="8"/>
    <d v="1996-08-17T00:00:00"/>
    <m/>
    <n v="123"/>
    <n v="1"/>
    <n v="35"/>
    <x v="23"/>
    <x v="1"/>
    <x v="6"/>
    <n v="201"/>
    <n v="10"/>
    <n v="35"/>
    <n v="183"/>
    <n v="8"/>
    <n v="35"/>
    <n v="384"/>
    <n v="18"/>
    <n v="70"/>
    <s v="Won 18 runs"/>
    <n v="1"/>
    <n v="1"/>
    <m/>
    <m/>
    <m/>
    <m/>
    <n v="18"/>
    <m/>
    <m/>
  </r>
  <r>
    <x v="8"/>
    <d v="1996-08-25T00:00:00"/>
    <m/>
    <n v="124"/>
    <n v="1"/>
    <n v="20"/>
    <x v="19"/>
    <x v="0"/>
    <x v="7"/>
    <n v="49"/>
    <n v="7"/>
    <n v="13.8333333333333"/>
    <n v="48"/>
    <n v="10"/>
    <n v="18.6666666666666"/>
    <n v="97"/>
    <n v="17"/>
    <n v="32.499999999999901"/>
    <s v="Won 3 wickets"/>
    <n v="1"/>
    <n v="1"/>
    <m/>
    <m/>
    <m/>
    <m/>
    <n v="17"/>
    <m/>
    <m/>
  </r>
  <r>
    <x v="8"/>
    <d v="1996-08-25T00:00:00"/>
    <m/>
    <n v="125"/>
    <n v="1"/>
    <n v="20"/>
    <x v="19"/>
    <x v="0"/>
    <x v="5"/>
    <n v="100"/>
    <n v="5"/>
    <n v="18.6666666666666"/>
    <n v="99"/>
    <n v="9"/>
    <n v="20"/>
    <n v="199"/>
    <n v="14"/>
    <n v="38.6666666666666"/>
    <s v="Won 5 wickets"/>
    <n v="1"/>
    <n v="1"/>
    <m/>
    <m/>
    <m/>
    <m/>
    <n v="14"/>
    <m/>
    <m/>
  </r>
  <r>
    <x v="8"/>
    <d v="1996-09-01T00:00:00"/>
    <m/>
    <n v="126"/>
    <n v="1"/>
    <n v="35"/>
    <x v="23"/>
    <x v="0"/>
    <x v="13"/>
    <n v="107"/>
    <n v="9"/>
    <n v="24.8333333333333"/>
    <n v="106"/>
    <n v="10"/>
    <n v="31.3333333333333"/>
    <n v="213"/>
    <n v="19"/>
    <n v="56.1666666666666"/>
    <s v="Won 1 wicket"/>
    <n v="1"/>
    <n v="1"/>
    <m/>
    <m/>
    <m/>
    <m/>
    <n v="19"/>
    <m/>
    <m/>
  </r>
  <r>
    <x v="9"/>
    <d v="1997-04-27T00:00:00"/>
    <m/>
    <n v="127"/>
    <n v="1"/>
    <n v="35"/>
    <x v="6"/>
    <x v="1"/>
    <x v="8"/>
    <n v="195"/>
    <n v="8"/>
    <n v="35"/>
    <n v="51"/>
    <n v="10"/>
    <n v="15.8333333333333"/>
    <n v="246"/>
    <n v="18"/>
    <n v="50.8333333333333"/>
    <s v="Won 144 runs"/>
    <n v="1"/>
    <n v="1"/>
    <m/>
    <m/>
    <m/>
    <m/>
    <n v="18"/>
    <m/>
    <m/>
  </r>
  <r>
    <x v="9"/>
    <d v="1997-05-05T00:00:00"/>
    <m/>
    <n v="128"/>
    <n v="1"/>
    <n v="35"/>
    <x v="31"/>
    <x v="1"/>
    <x v="0"/>
    <n v="120"/>
    <n v="10"/>
    <n v="31.1666666666666"/>
    <n v="123"/>
    <n v="5"/>
    <n v="33.1666666666666"/>
    <n v="243"/>
    <n v="15"/>
    <n v="64.333333333333201"/>
    <s v="Lost 3 wickets"/>
    <n v="1"/>
    <m/>
    <m/>
    <m/>
    <m/>
    <n v="1"/>
    <n v="15"/>
    <m/>
    <m/>
  </r>
  <r>
    <x v="9"/>
    <d v="1997-05-11T00:00:00"/>
    <m/>
    <n v="129"/>
    <n v="1"/>
    <s v="T"/>
    <x v="6"/>
    <x v="1"/>
    <x v="10"/>
    <n v="92"/>
    <n v="9"/>
    <n v="34"/>
    <n v="93"/>
    <n v="7"/>
    <n v="31.6666666666666"/>
    <n v="185"/>
    <n v="16"/>
    <n v="65.6666666666666"/>
    <s v="Lost 3 wickets"/>
    <n v="1"/>
    <m/>
    <m/>
    <m/>
    <m/>
    <n v="1"/>
    <n v="16"/>
    <m/>
    <m/>
  </r>
  <r>
    <x v="9"/>
    <d v="1997-05-18T00:00:00"/>
    <m/>
    <n v="130"/>
    <n v="1"/>
    <n v="40"/>
    <x v="6"/>
    <x v="1"/>
    <x v="0"/>
    <n v="152"/>
    <n v="9"/>
    <n v="40"/>
    <n v="111"/>
    <n v="10"/>
    <n v="35.3333333333333"/>
    <n v="263"/>
    <n v="19"/>
    <n v="75.3333333333333"/>
    <s v="Won 41 runs"/>
    <n v="1"/>
    <n v="1"/>
    <m/>
    <m/>
    <m/>
    <m/>
    <n v="19"/>
    <m/>
    <m/>
  </r>
  <r>
    <x v="9"/>
    <d v="1997-05-25T00:00:00"/>
    <m/>
    <n v="131"/>
    <n v="1"/>
    <s v="T"/>
    <x v="26"/>
    <x v="1"/>
    <x v="11"/>
    <n v="130"/>
    <n v="10"/>
    <n v="36.3333333333333"/>
    <n v="81"/>
    <n v="10"/>
    <n v="27.8333333333333"/>
    <n v="211"/>
    <n v="20"/>
    <n v="64.1666666666666"/>
    <s v="Won 49 runs"/>
    <n v="1"/>
    <n v="1"/>
    <m/>
    <m/>
    <m/>
    <m/>
    <n v="20"/>
    <m/>
    <m/>
  </r>
  <r>
    <x v="9"/>
    <d v="1997-06-01T00:00:00"/>
    <m/>
    <n v="132"/>
    <n v="1"/>
    <s v="T"/>
    <x v="6"/>
    <x v="0"/>
    <x v="12"/>
    <n v="95"/>
    <n v="6"/>
    <n v="28.1666666666666"/>
    <n v="94"/>
    <n v="9"/>
    <n v="27.1666666666666"/>
    <n v="189"/>
    <n v="15"/>
    <n v="55.333333333333201"/>
    <s v="Won 4 wickets"/>
    <n v="1"/>
    <n v="1"/>
    <m/>
    <m/>
    <m/>
    <m/>
    <n v="15"/>
    <m/>
    <m/>
  </r>
  <r>
    <x v="9"/>
    <d v="1997-06-07T00:00:00"/>
    <m/>
    <n v="133"/>
    <n v="1"/>
    <n v="35"/>
    <x v="21"/>
    <x v="0"/>
    <x v="6"/>
    <n v="50"/>
    <n v="3"/>
    <n v="15.3333333333333"/>
    <n v="49"/>
    <n v="10"/>
    <n v="22.1666666666666"/>
    <n v="99"/>
    <n v="13"/>
    <n v="37.499999999999901"/>
    <s v="Won 7 wickets"/>
    <n v="1"/>
    <n v="1"/>
    <m/>
    <m/>
    <m/>
    <m/>
    <n v="13"/>
    <m/>
    <m/>
  </r>
  <r>
    <x v="9"/>
    <d v="1997-06-14T00:00:00"/>
    <m/>
    <n v="134"/>
    <n v="1"/>
    <s v="T"/>
    <x v="19"/>
    <x v="1"/>
    <x v="5"/>
    <n v="185"/>
    <n v="6"/>
    <n v="40"/>
    <n v="186"/>
    <n v="5"/>
    <n v="31.3333333333333"/>
    <n v="371"/>
    <n v="11"/>
    <n v="71.3333333333333"/>
    <s v="Lost 5 wickets"/>
    <n v="1"/>
    <m/>
    <m/>
    <m/>
    <m/>
    <n v="1"/>
    <n v="11"/>
    <m/>
    <m/>
  </r>
  <r>
    <x v="9"/>
    <d v="1997-07-05T00:00:00"/>
    <m/>
    <n v="135"/>
    <n v="1"/>
    <s v="T"/>
    <x v="29"/>
    <x v="0"/>
    <x v="15"/>
    <n v="58"/>
    <n v="10"/>
    <n v="19.8333333333333"/>
    <n v="119"/>
    <n v="9"/>
    <n v="38.3333333333333"/>
    <n v="177"/>
    <n v="19"/>
    <n v="58.1666666666666"/>
    <s v="Lost 61 runs"/>
    <n v="1"/>
    <m/>
    <m/>
    <m/>
    <m/>
    <n v="1"/>
    <n v="19"/>
    <m/>
    <m/>
  </r>
  <r>
    <x v="9"/>
    <d v="1997-07-13T00:00:00"/>
    <m/>
    <n v="136"/>
    <n v="1"/>
    <s v="T"/>
    <x v="32"/>
    <x v="1"/>
    <x v="2"/>
    <n v="208"/>
    <n v="8"/>
    <n v="31.6666666666666"/>
    <n v="37"/>
    <n v="10"/>
    <n v="17"/>
    <n v="245"/>
    <n v="18"/>
    <n v="48.6666666666666"/>
    <s v="Won 171 runs"/>
    <n v="1"/>
    <n v="1"/>
    <m/>
    <m/>
    <m/>
    <m/>
    <n v="18"/>
    <m/>
    <m/>
  </r>
  <r>
    <x v="9"/>
    <d v="1997-07-20T00:00:00"/>
    <m/>
    <n v="137"/>
    <n v="1"/>
    <n v="40"/>
    <x v="0"/>
    <x v="1"/>
    <x v="0"/>
    <n v="209"/>
    <n v="7"/>
    <n v="40"/>
    <n v="137"/>
    <n v="10"/>
    <n v="35.1666666666666"/>
    <n v="346"/>
    <n v="17"/>
    <n v="75.1666666666666"/>
    <s v="Won 72 runs"/>
    <n v="1"/>
    <n v="1"/>
    <m/>
    <m/>
    <m/>
    <m/>
    <n v="17"/>
    <m/>
    <m/>
  </r>
  <r>
    <x v="9"/>
    <d v="1997-07-27T00:00:00"/>
    <m/>
    <n v="138"/>
    <n v="1"/>
    <n v="40"/>
    <x v="6"/>
    <x v="1"/>
    <x v="5"/>
    <n v="130"/>
    <n v="10"/>
    <n v="39.6666666666666"/>
    <n v="122"/>
    <n v="10"/>
    <n v="29"/>
    <n v="252"/>
    <n v="20"/>
    <n v="68.6666666666666"/>
    <s v="Won 8 runs"/>
    <n v="1"/>
    <n v="1"/>
    <m/>
    <m/>
    <m/>
    <m/>
    <n v="20"/>
    <m/>
    <m/>
  </r>
  <r>
    <x v="9"/>
    <d v="1997-08-03T00:00:00"/>
    <m/>
    <n v="139"/>
    <n v="1"/>
    <n v="40"/>
    <x v="6"/>
    <x v="1"/>
    <x v="14"/>
    <n v="122"/>
    <n v="10"/>
    <n v="39.1666666666666"/>
    <n v="123"/>
    <n v="8"/>
    <n v="38.3333333333333"/>
    <n v="245"/>
    <n v="18"/>
    <n v="77.499999999999901"/>
    <s v="Lost 2 wickets"/>
    <n v="1"/>
    <m/>
    <m/>
    <m/>
    <m/>
    <n v="1"/>
    <n v="18"/>
    <m/>
    <m/>
  </r>
  <r>
    <x v="9"/>
    <d v="1997-08-10T00:00:00"/>
    <m/>
    <n v="140"/>
    <n v="1"/>
    <n v="40"/>
    <x v="30"/>
    <x v="0"/>
    <x v="10"/>
    <n v="120"/>
    <n v="10"/>
    <n v="35.8333333333333"/>
    <n v="135"/>
    <n v="9"/>
    <n v="37.6666666666666"/>
    <n v="255"/>
    <n v="19"/>
    <n v="73.499999999999901"/>
    <s v="Lost 15 runs"/>
    <n v="1"/>
    <m/>
    <m/>
    <m/>
    <m/>
    <n v="1"/>
    <n v="19"/>
    <m/>
    <m/>
  </r>
  <r>
    <x v="9"/>
    <d v="1997-08-17T00:00:00"/>
    <m/>
    <n v="141"/>
    <n v="1"/>
    <n v="40"/>
    <x v="14"/>
    <x v="0"/>
    <x v="6"/>
    <n v="88"/>
    <n v="7"/>
    <n v="28.6666666666666"/>
    <n v="84"/>
    <n v="11"/>
    <n v="34.6666666666666"/>
    <n v="172"/>
    <n v="18"/>
    <n v="63.333333333333201"/>
    <s v="Won 4 wickets"/>
    <n v="1"/>
    <n v="1"/>
    <m/>
    <m/>
    <m/>
    <m/>
    <n v="18"/>
    <m/>
    <m/>
  </r>
  <r>
    <x v="9"/>
    <d v="1997-08-24T00:00:00"/>
    <m/>
    <n v="142"/>
    <n v="1"/>
    <n v="20"/>
    <x v="19"/>
    <x v="0"/>
    <x v="7"/>
    <n v="52"/>
    <n v="2"/>
    <n v="11.5"/>
    <n v="51"/>
    <n v="10"/>
    <n v="13.5"/>
    <n v="103"/>
    <n v="12"/>
    <n v="25"/>
    <s v="Won 8 wickets"/>
    <n v="1"/>
    <n v="1"/>
    <m/>
    <m/>
    <m/>
    <m/>
    <n v="12"/>
    <m/>
    <m/>
  </r>
  <r>
    <x v="9"/>
    <d v="1997-08-24T00:00:00"/>
    <m/>
    <n v="143"/>
    <n v="1"/>
    <n v="20"/>
    <x v="19"/>
    <x v="0"/>
    <x v="5"/>
    <n v="72"/>
    <n v="9"/>
    <n v="20"/>
    <n v="143"/>
    <n v="4"/>
    <n v="20"/>
    <n v="215"/>
    <n v="13"/>
    <n v="40"/>
    <s v="Lost 71 runs"/>
    <n v="1"/>
    <m/>
    <m/>
    <m/>
    <m/>
    <n v="1"/>
    <n v="13"/>
    <m/>
    <m/>
  </r>
  <r>
    <x v="9"/>
    <d v="1997-08-31T00:00:00"/>
    <m/>
    <n v="144"/>
    <n v="1"/>
    <s v="T"/>
    <x v="6"/>
    <x v="1"/>
    <x v="2"/>
    <n v="193"/>
    <n v="10"/>
    <n v="39.5"/>
    <n v="83"/>
    <n v="10"/>
    <n v="22.8333333333333"/>
    <n v="276"/>
    <n v="20"/>
    <n v="62.3333333333333"/>
    <s v="Won 110 runs"/>
    <n v="1"/>
    <n v="1"/>
    <m/>
    <m/>
    <m/>
    <m/>
    <n v="20"/>
    <m/>
    <m/>
  </r>
  <r>
    <x v="9"/>
    <d v="1997-09-07T00:00:00"/>
    <m/>
    <n v="145"/>
    <n v="1"/>
    <s v="T"/>
    <x v="6"/>
    <x v="1"/>
    <x v="7"/>
    <n v="192"/>
    <n v="10"/>
    <n v="39.6666666666666"/>
    <n v="64"/>
    <n v="10"/>
    <n v="20.1666666666666"/>
    <n v="256"/>
    <n v="20"/>
    <n v="59.833333333333201"/>
    <s v="Won 128 runs"/>
    <n v="1"/>
    <n v="1"/>
    <m/>
    <m/>
    <m/>
    <m/>
    <n v="20"/>
    <m/>
    <m/>
  </r>
  <r>
    <x v="10"/>
    <d v="1998-05-10T00:00:00"/>
    <m/>
    <n v="146"/>
    <n v="1"/>
    <n v="40"/>
    <x v="6"/>
    <x v="0"/>
    <x v="10"/>
    <n v="90"/>
    <n v="10"/>
    <n v="29"/>
    <n v="206"/>
    <n v="6"/>
    <n v="40"/>
    <n v="296"/>
    <n v="16"/>
    <n v="69"/>
    <s v="Lost 116 runs"/>
    <n v="1"/>
    <m/>
    <m/>
    <m/>
    <m/>
    <n v="1"/>
    <n v="16"/>
    <m/>
    <m/>
  </r>
  <r>
    <x v="10"/>
    <d v="1998-05-17T00:00:00"/>
    <m/>
    <n v="147"/>
    <n v="1"/>
    <n v="35"/>
    <x v="6"/>
    <x v="1"/>
    <x v="0"/>
    <n v="142"/>
    <n v="10"/>
    <n v="34.8333333333333"/>
    <n v="146"/>
    <n v="7"/>
    <n v="31.3"/>
    <n v="288"/>
    <n v="17"/>
    <n v="66.133333333333297"/>
    <s v="Lost 4 wickets"/>
    <n v="1"/>
    <m/>
    <m/>
    <m/>
    <m/>
    <n v="1"/>
    <n v="17"/>
    <m/>
    <m/>
  </r>
  <r>
    <x v="10"/>
    <d v="1998-05-24T00:00:00"/>
    <m/>
    <n v="148"/>
    <n v="1"/>
    <n v="35"/>
    <x v="26"/>
    <x v="0"/>
    <x v="11"/>
    <n v="101"/>
    <n v="11"/>
    <n v="31.3333333333333"/>
    <n v="140"/>
    <n v="9"/>
    <n v="35"/>
    <n v="241"/>
    <n v="20"/>
    <n v="66.3333333333333"/>
    <s v="Lost 39 runs"/>
    <n v="1"/>
    <m/>
    <m/>
    <m/>
    <m/>
    <n v="1"/>
    <n v="20"/>
    <m/>
    <m/>
  </r>
  <r>
    <x v="10"/>
    <d v="1998-05-31T00:00:00"/>
    <m/>
    <n v="149"/>
    <n v="1"/>
    <s v="T"/>
    <x v="6"/>
    <x v="1"/>
    <x v="12"/>
    <n v="107"/>
    <n v="10"/>
    <n v="27.1666666666666"/>
    <n v="108"/>
    <n v="3"/>
    <n v="27.1666666666666"/>
    <n v="215"/>
    <n v="13"/>
    <n v="54.333333333333201"/>
    <s v="Lost 7 wickets"/>
    <n v="1"/>
    <m/>
    <m/>
    <m/>
    <m/>
    <n v="1"/>
    <n v="13"/>
    <m/>
    <m/>
  </r>
  <r>
    <x v="10"/>
    <d v="1998-06-07T00:00:00"/>
    <m/>
    <n v="150"/>
    <n v="1"/>
    <n v="35"/>
    <x v="27"/>
    <x v="1"/>
    <x v="7"/>
    <n v="175"/>
    <n v="9"/>
    <n v="35"/>
    <n v="79"/>
    <n v="9"/>
    <n v="24.6666666666666"/>
    <n v="254"/>
    <n v="18"/>
    <n v="59.6666666666666"/>
    <s v="Won 96 runs"/>
    <n v="1"/>
    <n v="1"/>
    <m/>
    <m/>
    <m/>
    <m/>
    <n v="18"/>
    <m/>
    <m/>
  </r>
  <r>
    <x v="10"/>
    <d v="1998-06-20T00:00:00"/>
    <m/>
    <n v="151"/>
    <n v="1"/>
    <s v="T"/>
    <x v="21"/>
    <x v="1"/>
    <x v="6"/>
    <n v="198"/>
    <n v="7"/>
    <n v="41"/>
    <n v="101"/>
    <n v="10"/>
    <n v="32.8333333333333"/>
    <n v="299"/>
    <n v="17"/>
    <n v="73.8333333333333"/>
    <s v="Won 97 runs"/>
    <n v="1"/>
    <n v="1"/>
    <m/>
    <m/>
    <m/>
    <m/>
    <n v="17"/>
    <m/>
    <m/>
  </r>
  <r>
    <x v="10"/>
    <d v="1998-07-05T00:00:00"/>
    <m/>
    <n v="152"/>
    <n v="1"/>
    <s v="T"/>
    <x v="6"/>
    <x v="1"/>
    <x v="15"/>
    <n v="106"/>
    <n v="10"/>
    <n v="41.8333333333333"/>
    <n v="81"/>
    <n v="10"/>
    <n v="31.5"/>
    <n v="187"/>
    <n v="20"/>
    <n v="73.3333333333333"/>
    <s v="Won 25 runs"/>
    <n v="1"/>
    <n v="1"/>
    <m/>
    <m/>
    <m/>
    <m/>
    <n v="20"/>
    <m/>
    <m/>
  </r>
  <r>
    <x v="10"/>
    <d v="1998-07-11T00:00:00"/>
    <m/>
    <n v="153"/>
    <n v="1"/>
    <n v="35"/>
    <x v="32"/>
    <x v="1"/>
    <x v="2"/>
    <n v="150"/>
    <n v="5"/>
    <n v="26"/>
    <n v="29"/>
    <n v="2"/>
    <n v="11"/>
    <n v="179"/>
    <n v="7"/>
    <n v="37"/>
    <s v="Abandoned"/>
    <n v="1"/>
    <m/>
    <m/>
    <n v="1"/>
    <m/>
    <m/>
    <n v="7"/>
    <m/>
    <m/>
  </r>
  <r>
    <x v="10"/>
    <d v="1998-07-19T00:00:00"/>
    <m/>
    <n v="154"/>
    <n v="1"/>
    <n v="40"/>
    <x v="0"/>
    <x v="1"/>
    <x v="0"/>
    <n v="123"/>
    <n v="10"/>
    <n v="31.5"/>
    <n v="125"/>
    <n v="4"/>
    <n v="23.1666666666666"/>
    <n v="248"/>
    <n v="14"/>
    <n v="54.6666666666666"/>
    <s v="Lost 6 wickets"/>
    <n v="1"/>
    <m/>
    <m/>
    <m/>
    <m/>
    <n v="1"/>
    <n v="14"/>
    <m/>
    <m/>
  </r>
  <r>
    <x v="10"/>
    <d v="1998-07-26T00:00:00"/>
    <m/>
    <n v="155"/>
    <n v="1"/>
    <s v="T"/>
    <x v="6"/>
    <x v="0"/>
    <x v="5"/>
    <n v="67"/>
    <n v="8"/>
    <n v="44"/>
    <n v="227"/>
    <n v="10"/>
    <n v="44.5"/>
    <n v="294"/>
    <n v="18"/>
    <n v="88.5"/>
    <s v="Drawn"/>
    <n v="1"/>
    <m/>
    <n v="1"/>
    <m/>
    <m/>
    <m/>
    <n v="18"/>
    <m/>
    <m/>
  </r>
  <r>
    <x v="10"/>
    <d v="1998-08-01T00:00:00"/>
    <m/>
    <n v="156"/>
    <n v="1"/>
    <n v="35"/>
    <x v="21"/>
    <x v="1"/>
    <x v="15"/>
    <n v="16"/>
    <n v="1"/>
    <n v="7"/>
    <n v="0"/>
    <n v="0"/>
    <m/>
    <n v="16"/>
    <n v="1"/>
    <n v="7"/>
    <s v="Abandoned"/>
    <n v="1"/>
    <m/>
    <m/>
    <n v="1"/>
    <m/>
    <m/>
    <n v="1"/>
    <m/>
    <m/>
  </r>
  <r>
    <x v="10"/>
    <d v="1998-08-02T00:00:00"/>
    <m/>
    <n v="157"/>
    <n v="1"/>
    <n v="35"/>
    <x v="27"/>
    <x v="1"/>
    <x v="2"/>
    <n v="173"/>
    <n v="6"/>
    <n v="35"/>
    <n v="87"/>
    <n v="10"/>
    <n v="21.1666666666666"/>
    <n v="260"/>
    <n v="16"/>
    <n v="56.1666666666666"/>
    <s v="Won 86 runs"/>
    <n v="1"/>
    <n v="1"/>
    <m/>
    <m/>
    <m/>
    <m/>
    <n v="16"/>
    <m/>
    <m/>
  </r>
  <r>
    <x v="10"/>
    <d v="1998-08-09T00:00:00"/>
    <m/>
    <n v="158"/>
    <n v="1"/>
    <n v="35"/>
    <x v="6"/>
    <x v="1"/>
    <x v="14"/>
    <n v="159"/>
    <n v="9"/>
    <n v="35"/>
    <n v="160"/>
    <n v="1"/>
    <n v="31.8333333333333"/>
    <n v="319"/>
    <n v="10"/>
    <n v="66.8333333333333"/>
    <s v="Lost 9 wickets"/>
    <n v="1"/>
    <m/>
    <m/>
    <m/>
    <m/>
    <n v="1"/>
    <n v="10"/>
    <m/>
    <m/>
  </r>
  <r>
    <x v="10"/>
    <d v="1998-08-16T00:00:00"/>
    <m/>
    <n v="159"/>
    <n v="1"/>
    <n v="25"/>
    <x v="6"/>
    <x v="1"/>
    <x v="7"/>
    <n v="166"/>
    <n v="7"/>
    <n v="25"/>
    <n v="149"/>
    <n v="9"/>
    <n v="20.5"/>
    <n v="315"/>
    <n v="16"/>
    <n v="45.5"/>
    <s v="Won 17 runs"/>
    <n v="1"/>
    <n v="1"/>
    <m/>
    <m/>
    <m/>
    <m/>
    <n v="16"/>
    <m/>
    <m/>
  </r>
  <r>
    <x v="10"/>
    <d v="1998-08-23T00:00:00"/>
    <m/>
    <n v="160"/>
    <n v="1"/>
    <n v="35"/>
    <x v="6"/>
    <x v="1"/>
    <x v="16"/>
    <n v="57"/>
    <n v="3"/>
    <n v="8"/>
    <n v="0"/>
    <n v="0"/>
    <m/>
    <n v="57"/>
    <n v="3"/>
    <n v="8"/>
    <s v="Abandoned"/>
    <n v="1"/>
    <m/>
    <m/>
    <n v="1"/>
    <m/>
    <m/>
    <n v="3"/>
    <m/>
    <m/>
  </r>
  <r>
    <x v="10"/>
    <d v="1998-08-30T00:00:00"/>
    <m/>
    <n v="161"/>
    <n v="1"/>
    <n v="20"/>
    <x v="19"/>
    <x v="1"/>
    <x v="7"/>
    <n v="146"/>
    <n v="7"/>
    <n v="20"/>
    <n v="120"/>
    <n v="5"/>
    <n v="20"/>
    <n v="266"/>
    <n v="12"/>
    <n v="40"/>
    <s v="Won 26 runs"/>
    <n v="1"/>
    <n v="1"/>
    <m/>
    <m/>
    <m/>
    <m/>
    <n v="12"/>
    <m/>
    <m/>
  </r>
  <r>
    <x v="10"/>
    <d v="1998-08-30T00:00:00"/>
    <m/>
    <n v="162"/>
    <n v="1"/>
    <n v="20"/>
    <x v="19"/>
    <x v="1"/>
    <x v="5"/>
    <n v="76"/>
    <n v="9"/>
    <n v="20"/>
    <n v="79"/>
    <n v="2"/>
    <n v="17.1666666666666"/>
    <n v="155"/>
    <n v="11"/>
    <n v="37.1666666666666"/>
    <s v="Lost 8 wickets"/>
    <n v="1"/>
    <m/>
    <m/>
    <m/>
    <m/>
    <n v="1"/>
    <n v="11"/>
    <m/>
    <m/>
  </r>
  <r>
    <x v="10"/>
    <d v="1998-09-06T00:00:00"/>
    <m/>
    <n v="163"/>
    <n v="1"/>
    <n v="30"/>
    <x v="6"/>
    <x v="0"/>
    <x v="17"/>
    <n v="141"/>
    <n v="5"/>
    <n v="27.6666666666666"/>
    <n v="135"/>
    <n v="9"/>
    <n v="28.8333333333333"/>
    <n v="276"/>
    <n v="14"/>
    <n v="56.499999999999901"/>
    <s v="Won 3 wickets"/>
    <n v="1"/>
    <n v="1"/>
    <m/>
    <m/>
    <m/>
    <m/>
    <n v="14"/>
    <m/>
    <m/>
  </r>
  <r>
    <x v="11"/>
    <d v="1999-04-25T00:00:00"/>
    <m/>
    <n v="164"/>
    <n v="1"/>
    <n v="40"/>
    <x v="33"/>
    <x v="1"/>
    <x v="18"/>
    <n v="100"/>
    <n v="10"/>
    <n v="39.3333333333333"/>
    <n v="104"/>
    <n v="4"/>
    <n v="20.3333333333333"/>
    <n v="204"/>
    <n v="14"/>
    <n v="59.6666666666666"/>
    <s v="Lost 6 wickets"/>
    <n v="1"/>
    <m/>
    <m/>
    <m/>
    <m/>
    <n v="1"/>
    <n v="14"/>
    <m/>
    <m/>
  </r>
  <r>
    <x v="11"/>
    <d v="1999-05-02T00:00:00"/>
    <m/>
    <n v="165"/>
    <n v="1"/>
    <n v="40"/>
    <x v="6"/>
    <x v="0"/>
    <x v="10"/>
    <n v="112"/>
    <n v="10"/>
    <n v="33.5"/>
    <n v="186"/>
    <n v="7"/>
    <n v="40"/>
    <n v="298"/>
    <n v="17"/>
    <n v="73.5"/>
    <s v="Lost 74 runs"/>
    <n v="1"/>
    <m/>
    <m/>
    <m/>
    <m/>
    <n v="1"/>
    <n v="17"/>
    <m/>
    <m/>
  </r>
  <r>
    <x v="11"/>
    <d v="1999-05-09T00:00:00"/>
    <m/>
    <n v="166"/>
    <n v="1"/>
    <s v="T"/>
    <x v="28"/>
    <x v="1"/>
    <x v="12"/>
    <n v="152"/>
    <n v="10"/>
    <n v="34.8333333333333"/>
    <n v="153"/>
    <n v="5"/>
    <n v="35.5"/>
    <n v="305"/>
    <n v="15"/>
    <n v="70.3333333333333"/>
    <s v="Lost 5 wickets"/>
    <n v="1"/>
    <m/>
    <m/>
    <m/>
    <m/>
    <n v="1"/>
    <n v="15"/>
    <m/>
    <m/>
  </r>
  <r>
    <x v="11"/>
    <d v="1999-05-16T00:00:00"/>
    <m/>
    <n v="167"/>
    <n v="1"/>
    <s v="T"/>
    <x v="34"/>
    <x v="0"/>
    <x v="11"/>
    <n v="112"/>
    <n v="4"/>
    <n v="25.8333333333333"/>
    <n v="108"/>
    <n v="10"/>
    <n v="34"/>
    <n v="220"/>
    <n v="14"/>
    <n v="59.8333333333333"/>
    <s v="Won 6 wickets"/>
    <n v="1"/>
    <n v="1"/>
    <m/>
    <m/>
    <m/>
    <m/>
    <n v="14"/>
    <m/>
    <m/>
  </r>
  <r>
    <x v="11"/>
    <d v="1999-05-23T00:00:00"/>
    <m/>
    <n v="168"/>
    <n v="1"/>
    <n v="40"/>
    <x v="6"/>
    <x v="1"/>
    <x v="7"/>
    <n v="211"/>
    <n v="9"/>
    <n v="37"/>
    <n v="145"/>
    <n v="9"/>
    <n v="36"/>
    <n v="356"/>
    <n v="18"/>
    <n v="73"/>
    <s v="Won 66 runs"/>
    <n v="1"/>
    <n v="1"/>
    <m/>
    <m/>
    <m/>
    <m/>
    <n v="18"/>
    <m/>
    <m/>
  </r>
  <r>
    <x v="11"/>
    <d v="1999-05-30T00:00:00"/>
    <m/>
    <n v="169"/>
    <n v="1"/>
    <n v="30"/>
    <x v="6"/>
    <x v="1"/>
    <x v="12"/>
    <n v="173"/>
    <n v="7"/>
    <n v="30"/>
    <n v="96"/>
    <n v="8"/>
    <n v="28.166666666600001"/>
    <n v="269"/>
    <n v="15"/>
    <n v="58.166666666600001"/>
    <s v="Won 77 runs"/>
    <n v="1"/>
    <n v="1"/>
    <m/>
    <m/>
    <m/>
    <m/>
    <n v="15"/>
    <m/>
    <m/>
  </r>
  <r>
    <x v="11"/>
    <d v="1999-06-06T00:00:00"/>
    <m/>
    <n v="170"/>
    <n v="1"/>
    <n v="35"/>
    <x v="6"/>
    <x v="0"/>
    <x v="0"/>
    <n v="103"/>
    <n v="6"/>
    <n v="28.33333333333"/>
    <n v="101"/>
    <n v="7"/>
    <n v="35"/>
    <n v="204"/>
    <n v="13"/>
    <n v="63.333333333330003"/>
    <s v="Won 4 wickets"/>
    <n v="1"/>
    <n v="1"/>
    <m/>
    <m/>
    <m/>
    <m/>
    <n v="13"/>
    <m/>
    <m/>
  </r>
  <r>
    <x v="11"/>
    <d v="1999-06-12T00:00:00"/>
    <m/>
    <n v="171"/>
    <n v="1"/>
    <s v="T"/>
    <x v="35"/>
    <x v="1"/>
    <x v="5"/>
    <n v="151"/>
    <n v="10"/>
    <n v="43.6666666666666"/>
    <n v="37"/>
    <n v="1"/>
    <n v="17.1666666666666"/>
    <n v="188"/>
    <n v="11"/>
    <n v="60.833333333333201"/>
    <s v="Abandoned"/>
    <n v="1"/>
    <m/>
    <m/>
    <n v="1"/>
    <m/>
    <m/>
    <n v="11"/>
    <m/>
    <m/>
  </r>
  <r>
    <x v="11"/>
    <d v="1999-06-19T00:00:00"/>
    <m/>
    <n v="172"/>
    <n v="1"/>
    <s v="T"/>
    <x v="21"/>
    <x v="0"/>
    <x v="6"/>
    <n v="91"/>
    <n v="10"/>
    <n v="26"/>
    <n v="154"/>
    <n v="8"/>
    <n v="38"/>
    <n v="245"/>
    <n v="18"/>
    <n v="64"/>
    <s v="Lost 63 runs"/>
    <n v="1"/>
    <m/>
    <m/>
    <m/>
    <m/>
    <n v="1"/>
    <n v="18"/>
    <m/>
    <m/>
  </r>
  <r>
    <x v="11"/>
    <d v="1999-06-20T00:00:00"/>
    <m/>
    <n v="173"/>
    <n v="1"/>
    <n v="35"/>
    <x v="27"/>
    <x v="1"/>
    <x v="2"/>
    <n v="147"/>
    <n v="9"/>
    <n v="35"/>
    <n v="89"/>
    <n v="11"/>
    <n v="22.6666666666666"/>
    <n v="236"/>
    <n v="20"/>
    <n v="57.6666666666666"/>
    <s v="Won 58 runs"/>
    <n v="1"/>
    <n v="1"/>
    <m/>
    <m/>
    <m/>
    <m/>
    <n v="20"/>
    <m/>
    <m/>
  </r>
  <r>
    <x v="11"/>
    <d v="1999-06-27T00:00:00"/>
    <m/>
    <n v="174"/>
    <n v="1"/>
    <n v="35"/>
    <x v="36"/>
    <x v="0"/>
    <x v="19"/>
    <n v="109"/>
    <n v="10"/>
    <n v="30.1666666666666"/>
    <n v="174"/>
    <n v="3"/>
    <n v="35"/>
    <n v="283"/>
    <n v="13"/>
    <n v="65.1666666666666"/>
    <s v="Lost 65 runs"/>
    <n v="1"/>
    <m/>
    <m/>
    <m/>
    <m/>
    <n v="1"/>
    <n v="13"/>
    <m/>
    <m/>
  </r>
  <r>
    <x v="11"/>
    <d v="1999-07-04T00:00:00"/>
    <m/>
    <n v="175"/>
    <n v="1"/>
    <s v="T"/>
    <x v="6"/>
    <x v="1"/>
    <x v="15"/>
    <n v="125"/>
    <n v="10"/>
    <n v="32.8333333333333"/>
    <n v="129"/>
    <n v="7"/>
    <n v="45.5"/>
    <n v="254"/>
    <n v="17"/>
    <n v="78.3333333333333"/>
    <s v="Lost 3 wickets"/>
    <n v="1"/>
    <m/>
    <m/>
    <m/>
    <m/>
    <n v="1"/>
    <n v="17"/>
    <m/>
    <m/>
  </r>
  <r>
    <x v="11"/>
    <d v="1999-07-11T00:00:00"/>
    <m/>
    <n v="176"/>
    <n v="1"/>
    <s v="T"/>
    <x v="6"/>
    <x v="1"/>
    <x v="11"/>
    <n v="124"/>
    <n v="11"/>
    <n v="29.1666666666666"/>
    <n v="83"/>
    <n v="11"/>
    <n v="31"/>
    <n v="207"/>
    <n v="22"/>
    <n v="60.1666666666666"/>
    <s v="Won 41 runs"/>
    <n v="1"/>
    <n v="1"/>
    <m/>
    <m/>
    <m/>
    <m/>
    <n v="22"/>
    <m/>
    <m/>
  </r>
  <r>
    <x v="11"/>
    <d v="1999-07-18T00:00:00"/>
    <m/>
    <n v="177"/>
    <n v="1"/>
    <n v="35"/>
    <x v="11"/>
    <x v="1"/>
    <x v="0"/>
    <n v="166"/>
    <n v="10"/>
    <n v="34"/>
    <n v="150"/>
    <n v="7"/>
    <n v="35"/>
    <n v="316"/>
    <n v="17"/>
    <n v="69"/>
    <s v="Won 16 runs"/>
    <n v="1"/>
    <n v="1"/>
    <m/>
    <m/>
    <m/>
    <m/>
    <n v="17"/>
    <m/>
    <m/>
  </r>
  <r>
    <x v="11"/>
    <d v="1999-07-25T00:00:00"/>
    <m/>
    <n v="178"/>
    <n v="1"/>
    <s v="T"/>
    <x v="27"/>
    <x v="0"/>
    <x v="5"/>
    <n v="81"/>
    <n v="9"/>
    <n v="40"/>
    <n v="174"/>
    <n v="3"/>
    <n v="41"/>
    <n v="255"/>
    <n v="12"/>
    <n v="81"/>
    <s v="Drawn"/>
    <n v="1"/>
    <m/>
    <n v="1"/>
    <m/>
    <m/>
    <m/>
    <n v="12"/>
    <m/>
    <m/>
  </r>
  <r>
    <x v="11"/>
    <d v="1999-07-31T00:00:00"/>
    <m/>
    <n v="179"/>
    <n v="1"/>
    <n v="40"/>
    <x v="21"/>
    <x v="1"/>
    <x v="15"/>
    <n v="188"/>
    <n v="9"/>
    <n v="40"/>
    <n v="184"/>
    <n v="9"/>
    <n v="40"/>
    <n v="372"/>
    <n v="18"/>
    <n v="80"/>
    <s v="Won 4 runs"/>
    <n v="1"/>
    <n v="1"/>
    <m/>
    <m/>
    <m/>
    <m/>
    <n v="18"/>
    <m/>
    <m/>
  </r>
  <r>
    <x v="11"/>
    <d v="1999-08-01T00:00:00"/>
    <m/>
    <n v="180"/>
    <n v="1"/>
    <n v="35"/>
    <x v="6"/>
    <x v="0"/>
    <x v="2"/>
    <n v="132"/>
    <n v="7"/>
    <n v="35"/>
    <n v="135"/>
    <n v="10"/>
    <n v="26.3"/>
    <n v="267"/>
    <n v="17"/>
    <n v="61.3"/>
    <s v="Lost 3 runs"/>
    <n v="1"/>
    <m/>
    <m/>
    <m/>
    <m/>
    <n v="1"/>
    <n v="17"/>
    <m/>
    <m/>
  </r>
  <r>
    <x v="11"/>
    <d v="1999-08-15T00:00:00"/>
    <m/>
    <n v="181"/>
    <n v="1"/>
    <s v="T"/>
    <x v="6"/>
    <x v="0"/>
    <x v="6"/>
    <n v="174"/>
    <n v="9"/>
    <n v="38.5"/>
    <n v="209"/>
    <n v="4"/>
    <n v="37"/>
    <n v="383"/>
    <n v="13"/>
    <n v="75.5"/>
    <s v="Lost 35 runs"/>
    <n v="1"/>
    <m/>
    <m/>
    <m/>
    <m/>
    <n v="1"/>
    <n v="13"/>
    <m/>
    <m/>
  </r>
  <r>
    <x v="11"/>
    <d v="1999-08-29T00:00:00"/>
    <m/>
    <n v="182"/>
    <n v="1"/>
    <n v="20"/>
    <x v="19"/>
    <x v="0"/>
    <x v="7"/>
    <n v="122"/>
    <n v="9"/>
    <n v="20"/>
    <n v="127"/>
    <n v="5"/>
    <n v="20"/>
    <n v="249"/>
    <n v="14"/>
    <n v="40"/>
    <s v="Lost 5 runs"/>
    <n v="1"/>
    <m/>
    <m/>
    <m/>
    <m/>
    <n v="1"/>
    <n v="14"/>
    <m/>
    <m/>
  </r>
  <r>
    <x v="11"/>
    <d v="1999-08-29T00:00:00"/>
    <m/>
    <n v="183"/>
    <n v="1"/>
    <n v="20"/>
    <x v="19"/>
    <x v="1"/>
    <x v="5"/>
    <n v="87"/>
    <n v="10"/>
    <n v="20"/>
    <n v="89"/>
    <n v="2"/>
    <n v="12.166666666666"/>
    <n v="176"/>
    <n v="12"/>
    <n v="32.166666666666003"/>
    <s v="Lost 8 wickets"/>
    <n v="1"/>
    <m/>
    <m/>
    <m/>
    <m/>
    <n v="1"/>
    <n v="12"/>
    <m/>
    <m/>
  </r>
  <r>
    <x v="11"/>
    <d v="1999-09-05T00:00:00"/>
    <m/>
    <n v="184"/>
    <n v="1"/>
    <s v="T"/>
    <x v="6"/>
    <x v="0"/>
    <x v="20"/>
    <n v="0"/>
    <n v="0"/>
    <n v="0"/>
    <n v="169"/>
    <n v="4"/>
    <n v="37"/>
    <n v="169"/>
    <n v="4"/>
    <n v="37"/>
    <s v="Abandoned"/>
    <n v="1"/>
    <m/>
    <m/>
    <n v="1"/>
    <m/>
    <m/>
    <n v="4"/>
    <m/>
    <m/>
  </r>
  <r>
    <x v="11"/>
    <d v="1999-09-12T00:00:00"/>
    <m/>
    <n v="185"/>
    <n v="1"/>
    <n v="35"/>
    <x v="37"/>
    <x v="0"/>
    <x v="0"/>
    <n v="134"/>
    <n v="5"/>
    <n v="30.3333333333333"/>
    <n v="133"/>
    <n v="10"/>
    <n v="31.3333333333333"/>
    <n v="267"/>
    <n v="15"/>
    <n v="61.6666666666666"/>
    <s v="Won 5 wickets"/>
    <n v="1"/>
    <n v="1"/>
    <m/>
    <m/>
    <m/>
    <m/>
    <n v="15"/>
    <m/>
    <m/>
  </r>
  <r>
    <x v="12"/>
    <d v="2000-05-07T00:00:00"/>
    <m/>
    <n v="186"/>
    <n v="1"/>
    <s v="T"/>
    <x v="38"/>
    <x v="0"/>
    <x v="11"/>
    <n v="122"/>
    <n v="8"/>
    <n v="31.3333333333333"/>
    <n v="121"/>
    <n v="10"/>
    <n v="47.1666666666666"/>
    <n v="243"/>
    <n v="18"/>
    <n v="78.499999999999901"/>
    <s v="Won 2 wickets"/>
    <n v="1"/>
    <n v="1"/>
    <m/>
    <m/>
    <m/>
    <m/>
    <n v="18"/>
    <m/>
    <m/>
  </r>
  <r>
    <x v="12"/>
    <d v="2000-05-14T00:00:00"/>
    <m/>
    <n v="187"/>
    <n v="1"/>
    <s v="T"/>
    <x v="28"/>
    <x v="1"/>
    <x v="12"/>
    <n v="185"/>
    <n v="9"/>
    <n v="44"/>
    <n v="80"/>
    <n v="7"/>
    <n v="36"/>
    <n v="265"/>
    <n v="16"/>
    <n v="80"/>
    <s v="Drawn"/>
    <n v="1"/>
    <m/>
    <n v="1"/>
    <m/>
    <m/>
    <m/>
    <n v="16"/>
    <m/>
    <m/>
  </r>
  <r>
    <x v="12"/>
    <d v="2000-05-21T00:00:00"/>
    <m/>
    <n v="188"/>
    <n v="1"/>
    <n v="35"/>
    <x v="6"/>
    <x v="0"/>
    <x v="4"/>
    <n v="101"/>
    <n v="3"/>
    <n v="20"/>
    <n v="98"/>
    <n v="10"/>
    <n v="29.8333333333333"/>
    <n v="199"/>
    <n v="13"/>
    <n v="49.8333333333333"/>
    <s v="Won 7 wickets"/>
    <n v="1"/>
    <n v="1"/>
    <m/>
    <m/>
    <m/>
    <m/>
    <n v="13"/>
    <m/>
    <m/>
  </r>
  <r>
    <x v="12"/>
    <d v="2000-06-04T00:00:00"/>
    <m/>
    <n v="189"/>
    <n v="1"/>
    <n v="40"/>
    <x v="6"/>
    <x v="1"/>
    <x v="0"/>
    <n v="139"/>
    <n v="10"/>
    <n v="39.3333333333333"/>
    <n v="109"/>
    <n v="10"/>
    <n v="37.8333333333333"/>
    <n v="248"/>
    <n v="20"/>
    <n v="77.1666666666666"/>
    <s v="Won 30 runs"/>
    <n v="1"/>
    <n v="1"/>
    <m/>
    <m/>
    <m/>
    <m/>
    <n v="20"/>
    <m/>
    <m/>
  </r>
  <r>
    <x v="12"/>
    <d v="2000-06-10T00:00:00"/>
    <m/>
    <n v="190"/>
    <n v="1"/>
    <s v="T"/>
    <x v="21"/>
    <x v="1"/>
    <x v="6"/>
    <n v="184"/>
    <n v="4"/>
    <n v="42"/>
    <n v="113"/>
    <n v="10"/>
    <n v="41.1666666666666"/>
    <n v="297"/>
    <n v="14"/>
    <n v="83.1666666666666"/>
    <s v="Won 71 runs"/>
    <n v="1"/>
    <n v="1"/>
    <m/>
    <m/>
    <m/>
    <m/>
    <n v="14"/>
    <m/>
    <m/>
  </r>
  <r>
    <x v="12"/>
    <d v="2000-06-11T00:00:00"/>
    <m/>
    <n v="191"/>
    <n v="1"/>
    <n v="35"/>
    <x v="6"/>
    <x v="0"/>
    <x v="2"/>
    <n v="141"/>
    <n v="9"/>
    <n v="30.1666666666666"/>
    <n v="160"/>
    <n v="9"/>
    <n v="34.3333333333333"/>
    <n v="301"/>
    <n v="18"/>
    <n v="64.499999999999901"/>
    <s v="Lost 19 runs"/>
    <n v="1"/>
    <m/>
    <m/>
    <m/>
    <m/>
    <n v="1"/>
    <n v="18"/>
    <m/>
    <m/>
  </r>
  <r>
    <x v="12"/>
    <d v="2000-06-18T00:00:00"/>
    <m/>
    <n v="192"/>
    <n v="1"/>
    <s v="T"/>
    <x v="19"/>
    <x v="1"/>
    <x v="5"/>
    <n v="192"/>
    <n v="7"/>
    <n v="46"/>
    <n v="72"/>
    <n v="9"/>
    <n v="29"/>
    <n v="264"/>
    <n v="16"/>
    <n v="75"/>
    <s v="Won 120 runs"/>
    <n v="1"/>
    <n v="1"/>
    <m/>
    <m/>
    <m/>
    <m/>
    <n v="16"/>
    <m/>
    <m/>
  </r>
  <r>
    <x v="12"/>
    <d v="2000-06-25T00:00:00"/>
    <m/>
    <n v="193"/>
    <n v="1"/>
    <n v="35"/>
    <x v="6"/>
    <x v="1"/>
    <x v="21"/>
    <n v="174"/>
    <n v="3"/>
    <n v="35"/>
    <n v="109"/>
    <n v="10"/>
    <n v="34.3333333333333"/>
    <n v="283"/>
    <n v="13"/>
    <n v="69.3333333333333"/>
    <s v="Won 65 runs"/>
    <n v="1"/>
    <n v="1"/>
    <m/>
    <m/>
    <m/>
    <m/>
    <n v="13"/>
    <m/>
    <m/>
  </r>
  <r>
    <x v="12"/>
    <d v="2000-07-01T00:00:00"/>
    <m/>
    <n v="194"/>
    <n v="1"/>
    <n v="35"/>
    <x v="23"/>
    <x v="1"/>
    <x v="2"/>
    <n v="181"/>
    <n v="7"/>
    <n v="35"/>
    <n v="105"/>
    <n v="9"/>
    <n v="25"/>
    <n v="286"/>
    <n v="16"/>
    <n v="60"/>
    <s v="Won 76 runs"/>
    <n v="1"/>
    <n v="1"/>
    <m/>
    <m/>
    <m/>
    <m/>
    <n v="16"/>
    <m/>
    <m/>
  </r>
  <r>
    <x v="12"/>
    <d v="2000-07-09T00:00:00"/>
    <m/>
    <n v="195"/>
    <n v="1"/>
    <n v="35"/>
    <x v="6"/>
    <x v="0"/>
    <x v="22"/>
    <n v="0"/>
    <n v="0"/>
    <n v="0"/>
    <n v="96"/>
    <n v="6"/>
    <n v="25"/>
    <n v="96"/>
    <n v="6"/>
    <n v="25"/>
    <s v="Abandoned"/>
    <n v="1"/>
    <m/>
    <m/>
    <n v="1"/>
    <m/>
    <m/>
    <n v="6"/>
    <m/>
    <m/>
  </r>
  <r>
    <x v="12"/>
    <d v="2000-07-16T00:00:00"/>
    <m/>
    <n v="196"/>
    <n v="1"/>
    <n v="40"/>
    <x v="6"/>
    <x v="1"/>
    <x v="5"/>
    <n v="208"/>
    <n v="10"/>
    <n v="38.8333333333333"/>
    <n v="101"/>
    <n v="10"/>
    <n v="35.6666666666666"/>
    <n v="309"/>
    <n v="20"/>
    <n v="74.499999999999901"/>
    <s v="Won 107 runs"/>
    <n v="1"/>
    <n v="1"/>
    <m/>
    <m/>
    <m/>
    <m/>
    <n v="20"/>
    <m/>
    <m/>
  </r>
  <r>
    <x v="12"/>
    <d v="2000-07-23T00:00:00"/>
    <m/>
    <n v="197"/>
    <n v="1"/>
    <n v="40"/>
    <x v="11"/>
    <x v="0"/>
    <x v="0"/>
    <n v="97"/>
    <n v="5"/>
    <n v="27.1666666666666"/>
    <n v="96"/>
    <n v="10"/>
    <n v="38.6666666666666"/>
    <n v="193"/>
    <n v="15"/>
    <n v="65.833333333333201"/>
    <s v="Won 5 wickets"/>
    <n v="1"/>
    <n v="1"/>
    <m/>
    <m/>
    <m/>
    <m/>
    <n v="15"/>
    <m/>
    <m/>
  </r>
  <r>
    <x v="12"/>
    <d v="2000-08-06T00:00:00"/>
    <m/>
    <n v="198"/>
    <n v="1"/>
    <n v="40"/>
    <x v="23"/>
    <x v="0"/>
    <x v="15"/>
    <n v="95"/>
    <n v="3"/>
    <n v="16.1666666666666"/>
    <n v="94"/>
    <n v="10"/>
    <n v="36.6666666666666"/>
    <n v="189"/>
    <n v="13"/>
    <n v="52.833333333333201"/>
    <s v="Won 7 wickets"/>
    <n v="1"/>
    <n v="1"/>
    <m/>
    <m/>
    <m/>
    <m/>
    <n v="13"/>
    <m/>
    <m/>
  </r>
  <r>
    <x v="12"/>
    <d v="2000-08-12T00:00:00"/>
    <m/>
    <n v="199"/>
    <n v="1"/>
    <n v="40"/>
    <x v="39"/>
    <x v="1"/>
    <x v="23"/>
    <n v="190"/>
    <n v="8"/>
    <n v="40"/>
    <n v="151"/>
    <n v="11"/>
    <n v="39.6666666666666"/>
    <n v="341"/>
    <n v="19"/>
    <n v="79.6666666666666"/>
    <s v="Won 39 runs"/>
    <n v="1"/>
    <n v="1"/>
    <m/>
    <m/>
    <m/>
    <m/>
    <n v="19"/>
    <m/>
    <m/>
  </r>
  <r>
    <x v="12"/>
    <d v="2000-08-13T00:00:00"/>
    <m/>
    <n v="200"/>
    <n v="1"/>
    <n v="40"/>
    <x v="40"/>
    <x v="0"/>
    <x v="24"/>
    <n v="0"/>
    <n v="0"/>
    <n v="0"/>
    <n v="145"/>
    <n v="1"/>
    <n v="25"/>
    <n v="145"/>
    <n v="1"/>
    <n v="25"/>
    <s v="Abandoned"/>
    <n v="1"/>
    <m/>
    <m/>
    <n v="1"/>
    <m/>
    <m/>
    <n v="1"/>
    <m/>
    <m/>
  </r>
  <r>
    <x v="12"/>
    <d v="2000-08-20T00:00:00"/>
    <m/>
    <n v="201"/>
    <n v="1"/>
    <n v="35"/>
    <x v="6"/>
    <x v="1"/>
    <x v="6"/>
    <n v="142"/>
    <n v="8"/>
    <n v="32.3333333333333"/>
    <n v="145"/>
    <n v="8"/>
    <n v="34.1666666666666"/>
    <n v="287"/>
    <n v="16"/>
    <n v="66.499999999999901"/>
    <s v="Lost 2 wickets"/>
    <n v="1"/>
    <m/>
    <m/>
    <m/>
    <m/>
    <n v="1"/>
    <n v="16"/>
    <m/>
    <m/>
  </r>
  <r>
    <x v="12"/>
    <d v="2000-08-27T00:00:00"/>
    <m/>
    <n v="202"/>
    <n v="1"/>
    <n v="20"/>
    <x v="19"/>
    <x v="1"/>
    <x v="5"/>
    <n v="174"/>
    <n v="6"/>
    <n v="20"/>
    <n v="107"/>
    <n v="4"/>
    <n v="20"/>
    <n v="281"/>
    <n v="10"/>
    <n v="40"/>
    <s v="Won 67 runs"/>
    <n v="1"/>
    <n v="1"/>
    <m/>
    <m/>
    <m/>
    <m/>
    <n v="10"/>
    <m/>
    <m/>
  </r>
  <r>
    <x v="12"/>
    <d v="2000-08-27T00:00:00"/>
    <m/>
    <n v="203"/>
    <n v="1"/>
    <n v="20"/>
    <x v="19"/>
    <x v="0"/>
    <x v="5"/>
    <n v="68"/>
    <n v="4"/>
    <n v="13.8333333333333"/>
    <n v="67"/>
    <n v="7"/>
    <n v="20"/>
    <n v="135"/>
    <n v="11"/>
    <n v="33.8333333333333"/>
    <s v="Won 6 wickets"/>
    <n v="1"/>
    <n v="1"/>
    <m/>
    <m/>
    <m/>
    <m/>
    <n v="11"/>
    <m/>
    <m/>
  </r>
  <r>
    <x v="12"/>
    <d v="2000-09-03T00:00:00"/>
    <m/>
    <n v="204"/>
    <n v="1"/>
    <n v="40"/>
    <x v="6"/>
    <x v="0"/>
    <x v="11"/>
    <n v="235"/>
    <n v="9"/>
    <n v="39.1666666666666"/>
    <n v="231"/>
    <n v="3"/>
    <n v="40"/>
    <n v="466"/>
    <n v="12"/>
    <n v="79.1666666666666"/>
    <s v="Won 1 wicket"/>
    <n v="1"/>
    <n v="1"/>
    <m/>
    <m/>
    <m/>
    <m/>
    <n v="12"/>
    <m/>
    <m/>
  </r>
  <r>
    <x v="12"/>
    <d v="2000-09-10T00:00:00"/>
    <m/>
    <n v="205"/>
    <n v="1"/>
    <n v="35"/>
    <x v="41"/>
    <x v="0"/>
    <x v="0"/>
    <n v="162"/>
    <n v="8"/>
    <n v="35"/>
    <n v="178"/>
    <n v="7"/>
    <n v="35"/>
    <n v="340"/>
    <n v="15"/>
    <n v="70"/>
    <s v="Lost 16 runs"/>
    <n v="1"/>
    <m/>
    <m/>
    <m/>
    <m/>
    <n v="1"/>
    <n v="15"/>
    <m/>
    <m/>
  </r>
  <r>
    <x v="12"/>
    <d v="2000-09-17T00:00:00"/>
    <m/>
    <n v="206"/>
    <n v="1"/>
    <n v="40"/>
    <x v="42"/>
    <x v="1"/>
    <x v="14"/>
    <n v="213"/>
    <n v="10"/>
    <n v="39.8333333333333"/>
    <n v="146"/>
    <n v="10"/>
    <n v="36.3333333333333"/>
    <n v="359"/>
    <n v="20"/>
    <n v="76.1666666666666"/>
    <s v="Won 67 runs"/>
    <n v="1"/>
    <n v="1"/>
    <m/>
    <m/>
    <m/>
    <m/>
    <n v="20"/>
    <m/>
    <m/>
  </r>
  <r>
    <x v="13"/>
    <d v="2001-05-06T00:00:00"/>
    <m/>
    <n v="207"/>
    <n v="1"/>
    <n v="35"/>
    <x v="6"/>
    <x v="1"/>
    <x v="25"/>
    <n v="168"/>
    <n v="9"/>
    <n v="35"/>
    <n v="117"/>
    <n v="9"/>
    <n v="29.3333333333333"/>
    <n v="285"/>
    <n v="18"/>
    <n v="64.3333333333333"/>
    <s v="Won 51 runs"/>
    <n v="1"/>
    <n v="1"/>
    <m/>
    <m/>
    <m/>
    <m/>
    <n v="18"/>
    <m/>
    <m/>
  </r>
  <r>
    <x v="13"/>
    <d v="2001-05-20T00:00:00"/>
    <m/>
    <n v="208"/>
    <n v="1"/>
    <n v="35"/>
    <x v="6"/>
    <x v="0"/>
    <x v="10"/>
    <n v="127"/>
    <n v="5"/>
    <n v="32.3333333333333"/>
    <n v="123"/>
    <n v="10"/>
    <n v="35"/>
    <n v="250"/>
    <n v="15"/>
    <n v="67.3333333333333"/>
    <s v="Won 5 wickets"/>
    <n v="1"/>
    <n v="1"/>
    <m/>
    <m/>
    <m/>
    <m/>
    <n v="15"/>
    <m/>
    <m/>
  </r>
  <r>
    <x v="13"/>
    <d v="2001-05-26T00:00:00"/>
    <m/>
    <n v="209"/>
    <n v="1"/>
    <n v="35"/>
    <x v="6"/>
    <x v="1"/>
    <x v="15"/>
    <n v="81"/>
    <n v="10"/>
    <n v="25.6666666666666"/>
    <n v="82"/>
    <n v="8"/>
    <n v="29.8333333333333"/>
    <n v="163"/>
    <n v="18"/>
    <n v="55.499999999999901"/>
    <s v="Lost 1 wicket"/>
    <n v="1"/>
    <m/>
    <m/>
    <m/>
    <m/>
    <n v="1"/>
    <n v="18"/>
    <m/>
    <m/>
  </r>
  <r>
    <x v="13"/>
    <d v="2001-06-03T00:00:00"/>
    <m/>
    <n v="210"/>
    <n v="1"/>
    <n v="35"/>
    <x v="43"/>
    <x v="0"/>
    <x v="0"/>
    <n v="142"/>
    <n v="10"/>
    <n v="34"/>
    <n v="152"/>
    <n v="10"/>
    <n v="34.8333333333333"/>
    <n v="294"/>
    <n v="20"/>
    <n v="68.8333333333333"/>
    <s v="Lost 10 runs"/>
    <n v="1"/>
    <m/>
    <m/>
    <m/>
    <m/>
    <n v="1"/>
    <n v="20"/>
    <m/>
    <m/>
  </r>
  <r>
    <x v="13"/>
    <d v="2001-06-09T00:00:00"/>
    <m/>
    <n v="211"/>
    <n v="1"/>
    <s v="T"/>
    <x v="44"/>
    <x v="0"/>
    <x v="6"/>
    <n v="62"/>
    <n v="9"/>
    <n v="35"/>
    <n v="164"/>
    <n v="6"/>
    <n v="38"/>
    <n v="226"/>
    <n v="15"/>
    <n v="73"/>
    <s v="Lost 102 runs"/>
    <n v="1"/>
    <m/>
    <m/>
    <m/>
    <m/>
    <n v="1"/>
    <n v="15"/>
    <m/>
    <m/>
  </r>
  <r>
    <x v="13"/>
    <d v="2001-06-10T00:00:00"/>
    <m/>
    <n v="212"/>
    <n v="1"/>
    <n v="35"/>
    <x v="6"/>
    <x v="1"/>
    <x v="2"/>
    <n v="172"/>
    <n v="10"/>
    <n v="31.8333333333333"/>
    <n v="47"/>
    <n v="9"/>
    <n v="14.8333333333333"/>
    <n v="219"/>
    <n v="19"/>
    <n v="46.6666666666666"/>
    <s v="Won 125 runs"/>
    <n v="1"/>
    <n v="1"/>
    <m/>
    <m/>
    <m/>
    <m/>
    <n v="19"/>
    <m/>
    <m/>
  </r>
  <r>
    <x v="13"/>
    <d v="2001-06-23T00:00:00"/>
    <m/>
    <n v="213"/>
    <n v="1"/>
    <n v="35"/>
    <x v="6"/>
    <x v="1"/>
    <x v="15"/>
    <n v="174"/>
    <n v="8"/>
    <n v="35"/>
    <n v="178"/>
    <n v="6"/>
    <n v="34.8333333333333"/>
    <n v="352"/>
    <n v="14"/>
    <n v="69.8333333333333"/>
    <s v="Lost 4 wickets"/>
    <n v="1"/>
    <m/>
    <m/>
    <m/>
    <m/>
    <n v="1"/>
    <n v="14"/>
    <m/>
    <m/>
  </r>
  <r>
    <x v="13"/>
    <d v="2001-06-24T00:00:00"/>
    <m/>
    <n v="214"/>
    <n v="1"/>
    <n v="35"/>
    <x v="6"/>
    <x v="0"/>
    <x v="4"/>
    <n v="157"/>
    <n v="6"/>
    <n v="28.1666666666666"/>
    <n v="156"/>
    <n v="10"/>
    <n v="31.3333333333333"/>
    <n v="313"/>
    <n v="16"/>
    <n v="59.499999999999901"/>
    <s v="Won 4 wickets"/>
    <n v="1"/>
    <n v="1"/>
    <m/>
    <m/>
    <m/>
    <m/>
    <n v="16"/>
    <m/>
    <m/>
  </r>
  <r>
    <x v="13"/>
    <d v="2001-07-01T00:00:00"/>
    <m/>
    <n v="215"/>
    <n v="1"/>
    <n v="35"/>
    <x v="6"/>
    <x v="1"/>
    <x v="21"/>
    <n v="225"/>
    <n v="5"/>
    <n v="35"/>
    <n v="17"/>
    <n v="10"/>
    <n v="10.3333333333333"/>
    <n v="242"/>
    <n v="15"/>
    <n v="45.3333333333333"/>
    <s v="Won 208 runs"/>
    <n v="1"/>
    <n v="1"/>
    <m/>
    <m/>
    <m/>
    <m/>
    <n v="15"/>
    <m/>
    <m/>
  </r>
  <r>
    <x v="13"/>
    <d v="2001-07-08T00:00:00"/>
    <m/>
    <n v="216"/>
    <n v="1"/>
    <n v="35"/>
    <x v="6"/>
    <x v="1"/>
    <x v="2"/>
    <n v="181"/>
    <n v="5"/>
    <n v="36"/>
    <n v="107"/>
    <n v="9"/>
    <n v="26.8333333333333"/>
    <n v="288"/>
    <n v="14"/>
    <n v="62.8333333333333"/>
    <s v="Won 74 runs"/>
    <n v="1"/>
    <n v="1"/>
    <m/>
    <m/>
    <m/>
    <m/>
    <n v="14"/>
    <m/>
    <m/>
  </r>
  <r>
    <x v="13"/>
    <d v="2001-07-15T00:00:00"/>
    <m/>
    <n v="217"/>
    <n v="1"/>
    <s v="T"/>
    <x v="6"/>
    <x v="1"/>
    <x v="5"/>
    <n v="261"/>
    <n v="4"/>
    <n v="39"/>
    <n v="77"/>
    <n v="9"/>
    <n v="20.8333333333333"/>
    <n v="338"/>
    <n v="13"/>
    <n v="59.8333333333333"/>
    <s v="Won 184 runs"/>
    <n v="1"/>
    <n v="1"/>
    <m/>
    <m/>
    <m/>
    <m/>
    <n v="13"/>
    <m/>
    <m/>
  </r>
  <r>
    <x v="13"/>
    <d v="2001-07-22T00:00:00"/>
    <m/>
    <n v="218"/>
    <n v="1"/>
    <n v="35"/>
    <x v="11"/>
    <x v="0"/>
    <x v="0"/>
    <n v="126"/>
    <n v="6"/>
    <n v="32.3333333333333"/>
    <n v="125"/>
    <n v="8"/>
    <n v="35"/>
    <n v="251"/>
    <n v="14"/>
    <n v="67.3333333333333"/>
    <s v="Won 4 wickets"/>
    <n v="1"/>
    <n v="1"/>
    <m/>
    <m/>
    <m/>
    <m/>
    <n v="14"/>
    <m/>
    <m/>
  </r>
  <r>
    <x v="13"/>
    <d v="2001-07-28T00:00:00"/>
    <m/>
    <n v="219"/>
    <n v="1"/>
    <n v="35"/>
    <x v="45"/>
    <x v="0"/>
    <x v="25"/>
    <n v="119"/>
    <n v="7"/>
    <n v="28"/>
    <n v="117"/>
    <n v="9"/>
    <n v="32"/>
    <n v="236"/>
    <n v="16"/>
    <n v="60"/>
    <s v="Won 3 wickets"/>
    <n v="1"/>
    <n v="1"/>
    <m/>
    <m/>
    <m/>
    <m/>
    <n v="16"/>
    <m/>
    <m/>
  </r>
  <r>
    <x v="13"/>
    <d v="2001-07-29T00:00:00"/>
    <m/>
    <n v="220"/>
    <n v="1"/>
    <n v="40"/>
    <x v="6"/>
    <x v="0"/>
    <x v="11"/>
    <n v="164"/>
    <n v="10"/>
    <n v="32"/>
    <n v="284"/>
    <n v="3"/>
    <n v="40"/>
    <n v="448"/>
    <n v="13"/>
    <n v="72"/>
    <s v="Lost 120 runs"/>
    <n v="1"/>
    <m/>
    <m/>
    <m/>
    <m/>
    <n v="1"/>
    <n v="13"/>
    <m/>
    <m/>
  </r>
  <r>
    <x v="13"/>
    <d v="2001-08-05T00:00:00"/>
    <m/>
    <n v="221"/>
    <n v="1"/>
    <n v="35"/>
    <x v="6"/>
    <x v="0"/>
    <x v="18"/>
    <n v="62"/>
    <n v="10"/>
    <n v="22"/>
    <n v="221"/>
    <n v="6"/>
    <n v="35"/>
    <n v="283"/>
    <n v="16"/>
    <n v="57"/>
    <s v="Lost 159 runs"/>
    <n v="1"/>
    <m/>
    <m/>
    <m/>
    <m/>
    <n v="1"/>
    <n v="16"/>
    <m/>
    <m/>
  </r>
  <r>
    <x v="13"/>
    <d v="2001-08-11T00:00:00"/>
    <m/>
    <n v="222"/>
    <n v="1"/>
    <n v="35"/>
    <x v="39"/>
    <x v="1"/>
    <x v="23"/>
    <n v="200"/>
    <n v="10"/>
    <n v="34"/>
    <n v="140"/>
    <n v="10"/>
    <n v="32"/>
    <n v="340"/>
    <n v="20"/>
    <n v="66"/>
    <s v="Won 60 runs"/>
    <n v="1"/>
    <n v="1"/>
    <m/>
    <m/>
    <m/>
    <m/>
    <n v="20"/>
    <m/>
    <m/>
  </r>
  <r>
    <x v="13"/>
    <d v="2001-08-19T00:00:00"/>
    <m/>
    <n v="223"/>
    <n v="1"/>
    <n v="35"/>
    <x v="6"/>
    <x v="0"/>
    <x v="6"/>
    <n v="6"/>
    <n v="2"/>
    <n v="3"/>
    <n v="86"/>
    <n v="10"/>
    <n v="30"/>
    <n v="92"/>
    <n v="12"/>
    <n v="33"/>
    <s v="Abandoned"/>
    <n v="1"/>
    <m/>
    <m/>
    <n v="1"/>
    <m/>
    <m/>
    <n v="12"/>
    <m/>
    <m/>
  </r>
  <r>
    <x v="13"/>
    <d v="2001-08-26T00:00:00"/>
    <m/>
    <n v="224"/>
    <n v="1"/>
    <n v="20"/>
    <x v="46"/>
    <x v="0"/>
    <x v="5"/>
    <n v="131"/>
    <n v="2"/>
    <n v="18"/>
    <n v="130"/>
    <n v="10"/>
    <n v="18"/>
    <n v="261"/>
    <n v="12"/>
    <n v="36"/>
    <s v="Won 8 wickets"/>
    <n v="1"/>
    <n v="1"/>
    <m/>
    <m/>
    <m/>
    <m/>
    <n v="12"/>
    <m/>
    <m/>
  </r>
  <r>
    <x v="13"/>
    <d v="2001-09-02T00:00:00"/>
    <m/>
    <n v="225"/>
    <n v="1"/>
    <n v="35"/>
    <x v="6"/>
    <x v="1"/>
    <x v="22"/>
    <n v="177"/>
    <n v="10"/>
    <n v="34"/>
    <n v="151"/>
    <n v="9"/>
    <n v="35"/>
    <n v="328"/>
    <n v="19"/>
    <n v="69"/>
    <s v="Won 26 runs"/>
    <n v="1"/>
    <n v="1"/>
    <m/>
    <m/>
    <m/>
    <m/>
    <n v="19"/>
    <m/>
    <m/>
  </r>
  <r>
    <x v="13"/>
    <d v="2001-09-09T00:00:00"/>
    <m/>
    <n v="226"/>
    <n v="1"/>
    <n v="35"/>
    <x v="47"/>
    <x v="0"/>
    <x v="14"/>
    <n v="108"/>
    <n v="10"/>
    <n v="30"/>
    <n v="207"/>
    <n v="7"/>
    <n v="35"/>
    <n v="315"/>
    <n v="17"/>
    <n v="65"/>
    <s v="Lost 99 runs"/>
    <n v="1"/>
    <m/>
    <m/>
    <m/>
    <m/>
    <n v="1"/>
    <n v="17"/>
    <m/>
    <m/>
  </r>
  <r>
    <x v="13"/>
    <d v="2001-09-16T00:00:00"/>
    <m/>
    <n v="227"/>
    <n v="1"/>
    <n v="35"/>
    <x v="48"/>
    <x v="1"/>
    <x v="0"/>
    <n v="194"/>
    <n v="8"/>
    <n v="35"/>
    <n v="196"/>
    <n v="5"/>
    <n v="33"/>
    <n v="390"/>
    <n v="13"/>
    <n v="68"/>
    <s v="Lost 5 wickets"/>
    <n v="1"/>
    <m/>
    <m/>
    <m/>
    <m/>
    <n v="1"/>
    <n v="13"/>
    <m/>
    <m/>
  </r>
  <r>
    <x v="14"/>
    <d v="2002-04-28T00:00:00"/>
    <m/>
    <n v="228"/>
    <n v="1"/>
    <n v="35"/>
    <x v="6"/>
    <x v="1"/>
    <x v="26"/>
    <n v="137"/>
    <n v="3"/>
    <n v="35"/>
    <n v="7"/>
    <n v="1"/>
    <n v="3"/>
    <n v="144"/>
    <n v="4"/>
    <n v="38"/>
    <s v="Abandoned"/>
    <n v="1"/>
    <m/>
    <m/>
    <n v="1"/>
    <m/>
    <m/>
    <n v="4"/>
    <m/>
    <m/>
  </r>
  <r>
    <x v="14"/>
    <d v="2002-05-05T00:00:00"/>
    <m/>
    <n v="229"/>
    <n v="1"/>
    <n v="35"/>
    <x v="6"/>
    <x v="1"/>
    <x v="25"/>
    <n v="160"/>
    <n v="7"/>
    <n v="35"/>
    <n v="160"/>
    <n v="8"/>
    <n v="35"/>
    <n v="320"/>
    <n v="15"/>
    <n v="70"/>
    <s v="Tied"/>
    <n v="1"/>
    <m/>
    <m/>
    <m/>
    <n v="1"/>
    <m/>
    <n v="15"/>
    <m/>
    <m/>
  </r>
  <r>
    <x v="14"/>
    <d v="2002-05-12T00:00:00"/>
    <m/>
    <n v="230"/>
    <n v="1"/>
    <n v="35"/>
    <x v="49"/>
    <x v="1"/>
    <x v="11"/>
    <n v="91"/>
    <n v="10"/>
    <n v="30"/>
    <n v="78"/>
    <n v="10"/>
    <n v="29"/>
    <n v="169"/>
    <n v="20"/>
    <n v="59"/>
    <s v="Won 13 runs"/>
    <n v="1"/>
    <n v="1"/>
    <m/>
    <m/>
    <m/>
    <m/>
    <n v="20"/>
    <m/>
    <m/>
  </r>
  <r>
    <x v="14"/>
    <d v="2002-05-19T00:00:00"/>
    <m/>
    <n v="231"/>
    <n v="1"/>
    <n v="35"/>
    <x v="6"/>
    <x v="0"/>
    <x v="10"/>
    <n v="96"/>
    <n v="10"/>
    <n v="28"/>
    <n v="193"/>
    <n v="4"/>
    <n v="35"/>
    <n v="289"/>
    <n v="14"/>
    <n v="63"/>
    <s v="Lost 97 runs"/>
    <n v="1"/>
    <m/>
    <m/>
    <m/>
    <m/>
    <n v="1"/>
    <n v="14"/>
    <m/>
    <m/>
  </r>
  <r>
    <x v="14"/>
    <d v="2002-05-25T00:00:00"/>
    <m/>
    <n v="232"/>
    <n v="1"/>
    <n v="35"/>
    <x v="6"/>
    <x v="1"/>
    <x v="15"/>
    <n v="189"/>
    <n v="9"/>
    <n v="35"/>
    <n v="77"/>
    <n v="10"/>
    <n v="30.5"/>
    <n v="266"/>
    <n v="19"/>
    <n v="65.5"/>
    <s v="Won 112 runs"/>
    <n v="1"/>
    <n v="1"/>
    <m/>
    <m/>
    <m/>
    <m/>
    <n v="19"/>
    <m/>
    <m/>
  </r>
  <r>
    <x v="14"/>
    <d v="2002-06-02T00:00:00"/>
    <m/>
    <n v="233"/>
    <n v="1"/>
    <n v="35"/>
    <x v="6"/>
    <x v="0"/>
    <x v="0"/>
    <n v="145"/>
    <n v="10"/>
    <n v="26.3333333333333"/>
    <n v="227"/>
    <n v="6"/>
    <n v="35"/>
    <n v="372"/>
    <n v="16"/>
    <n v="61.3333333333333"/>
    <s v="Lost 82 runs"/>
    <n v="1"/>
    <m/>
    <m/>
    <m/>
    <m/>
    <n v="1"/>
    <n v="16"/>
    <m/>
    <m/>
  </r>
  <r>
    <x v="14"/>
    <d v="2002-06-08T00:00:00"/>
    <m/>
    <n v="234"/>
    <n v="1"/>
    <n v="35"/>
    <x v="21"/>
    <x v="0"/>
    <x v="6"/>
    <n v="94"/>
    <n v="2"/>
    <n v="31"/>
    <n v="90"/>
    <n v="9"/>
    <n v="26"/>
    <n v="184"/>
    <n v="11"/>
    <n v="57"/>
    <s v="Won 8 wickets"/>
    <n v="1"/>
    <n v="1"/>
    <m/>
    <m/>
    <m/>
    <m/>
    <n v="11"/>
    <m/>
    <m/>
  </r>
  <r>
    <x v="14"/>
    <d v="2002-06-15T00:00:00"/>
    <m/>
    <n v="235"/>
    <n v="1"/>
    <n v="35"/>
    <x v="50"/>
    <x v="0"/>
    <x v="5"/>
    <n v="90"/>
    <n v="10"/>
    <n v="28"/>
    <n v="167"/>
    <n v="9"/>
    <n v="34"/>
    <n v="257"/>
    <n v="19"/>
    <n v="62"/>
    <s v="Lost 77 runs"/>
    <n v="1"/>
    <m/>
    <m/>
    <m/>
    <m/>
    <n v="1"/>
    <n v="19"/>
    <m/>
    <m/>
  </r>
  <r>
    <x v="14"/>
    <d v="2002-06-29T00:00:00"/>
    <m/>
    <n v="236"/>
    <n v="1"/>
    <n v="35"/>
    <x v="6"/>
    <x v="1"/>
    <x v="21"/>
    <n v="193"/>
    <n v="6"/>
    <n v="35"/>
    <n v="59"/>
    <n v="10"/>
    <n v="20"/>
    <n v="252"/>
    <n v="16"/>
    <n v="55"/>
    <s v="Won 134 runs"/>
    <n v="1"/>
    <n v="1"/>
    <m/>
    <m/>
    <m/>
    <m/>
    <n v="16"/>
    <m/>
    <m/>
  </r>
  <r>
    <x v="14"/>
    <d v="2002-07-07T00:00:00"/>
    <m/>
    <n v="237"/>
    <n v="1"/>
    <n v="35"/>
    <x v="51"/>
    <x v="0"/>
    <x v="10"/>
    <n v="97"/>
    <n v="9"/>
    <n v="30"/>
    <n v="174"/>
    <n v="5"/>
    <n v="35"/>
    <n v="271"/>
    <n v="14"/>
    <n v="65"/>
    <s v="Lost 77 runs"/>
    <n v="1"/>
    <m/>
    <m/>
    <m/>
    <m/>
    <n v="1"/>
    <n v="14"/>
    <m/>
    <m/>
  </r>
  <r>
    <x v="14"/>
    <d v="2002-07-13T00:00:00"/>
    <m/>
    <n v="238"/>
    <n v="1"/>
    <n v="35"/>
    <x v="6"/>
    <x v="1"/>
    <x v="5"/>
    <n v="208"/>
    <n v="10"/>
    <n v="35"/>
    <n v="180"/>
    <n v="4"/>
    <n v="35"/>
    <n v="388"/>
    <n v="14"/>
    <n v="70"/>
    <s v="Won 28 runs"/>
    <n v="1"/>
    <n v="1"/>
    <m/>
    <m/>
    <m/>
    <m/>
    <n v="14"/>
    <m/>
    <m/>
  </r>
  <r>
    <x v="14"/>
    <d v="2002-07-21T00:00:00"/>
    <m/>
    <n v="239"/>
    <n v="1"/>
    <n v="35"/>
    <x v="11"/>
    <x v="1"/>
    <x v="0"/>
    <n v="249"/>
    <n v="6"/>
    <n v="35"/>
    <n v="150"/>
    <n v="6"/>
    <n v="35"/>
    <n v="399"/>
    <n v="12"/>
    <n v="70"/>
    <s v="Won 99 runs"/>
    <n v="1"/>
    <n v="1"/>
    <m/>
    <m/>
    <m/>
    <m/>
    <n v="12"/>
    <m/>
    <m/>
  </r>
  <r>
    <x v="14"/>
    <d v="2002-07-27T00:00:00"/>
    <m/>
    <n v="240"/>
    <n v="1"/>
    <n v="35"/>
    <x v="52"/>
    <x v="0"/>
    <x v="25"/>
    <n v="89"/>
    <n v="4"/>
    <n v="16.1666666666666"/>
    <n v="85"/>
    <n v="10"/>
    <n v="24.8333333333333"/>
    <n v="174"/>
    <n v="14"/>
    <n v="40.999999999999901"/>
    <s v="Won 6 wickets"/>
    <n v="1"/>
    <n v="1"/>
    <m/>
    <m/>
    <m/>
    <m/>
    <n v="14"/>
    <m/>
    <m/>
  </r>
  <r>
    <x v="14"/>
    <d v="2002-07-28T00:00:00"/>
    <m/>
    <n v="241"/>
    <n v="1"/>
    <n v="35"/>
    <x v="6"/>
    <x v="0"/>
    <x v="11"/>
    <n v="164"/>
    <n v="9"/>
    <n v="31"/>
    <n v="160"/>
    <n v="6"/>
    <n v="35"/>
    <n v="324"/>
    <n v="15"/>
    <n v="66"/>
    <s v="Won 1 wicket"/>
    <n v="1"/>
    <n v="1"/>
    <m/>
    <m/>
    <m/>
    <m/>
    <n v="15"/>
    <m/>
    <m/>
  </r>
  <r>
    <x v="14"/>
    <d v="2002-08-04T00:00:00"/>
    <m/>
    <n v="242"/>
    <n v="1"/>
    <n v="35"/>
    <x v="6"/>
    <x v="0"/>
    <x v="15"/>
    <n v="0"/>
    <n v="0"/>
    <n v="0"/>
    <n v="121"/>
    <n v="3"/>
    <n v="33"/>
    <n v="121"/>
    <n v="3"/>
    <n v="33"/>
    <s v="Abandoned"/>
    <n v="1"/>
    <m/>
    <m/>
    <n v="1"/>
    <m/>
    <m/>
    <n v="3"/>
    <m/>
    <m/>
  </r>
  <r>
    <x v="14"/>
    <d v="2002-08-11T00:00:00"/>
    <m/>
    <n v="243"/>
    <n v="1"/>
    <n v="40"/>
    <x v="40"/>
    <x v="0"/>
    <x v="24"/>
    <n v="117"/>
    <n v="9"/>
    <n v="40"/>
    <n v="122"/>
    <n v="10"/>
    <n v="38.3333333333333"/>
    <n v="239"/>
    <n v="19"/>
    <n v="78.3333333333333"/>
    <s v="Lost 5 runs"/>
    <n v="1"/>
    <m/>
    <m/>
    <m/>
    <m/>
    <n v="1"/>
    <n v="19"/>
    <m/>
    <m/>
  </r>
  <r>
    <x v="14"/>
    <d v="2002-08-18T00:00:00"/>
    <m/>
    <n v="244"/>
    <n v="1"/>
    <n v="40"/>
    <x v="6"/>
    <x v="1"/>
    <x v="6"/>
    <n v="191"/>
    <n v="10"/>
    <n v="35"/>
    <n v="103"/>
    <n v="10"/>
    <n v="25"/>
    <n v="294"/>
    <n v="20"/>
    <n v="60"/>
    <s v="Won 88 runs"/>
    <n v="1"/>
    <n v="1"/>
    <m/>
    <m/>
    <m/>
    <m/>
    <n v="20"/>
    <m/>
    <m/>
  </r>
  <r>
    <x v="14"/>
    <d v="2002-08-24T00:00:00"/>
    <m/>
    <n v="245"/>
    <n v="1"/>
    <n v="35"/>
    <x v="6"/>
    <x v="0"/>
    <x v="27"/>
    <n v="139"/>
    <n v="6"/>
    <n v="33.1666666666666"/>
    <n v="134"/>
    <n v="9"/>
    <n v="35"/>
    <n v="273"/>
    <n v="15"/>
    <n v="68.1666666666666"/>
    <s v="Won 4 wickets"/>
    <n v="1"/>
    <n v="1"/>
    <m/>
    <m/>
    <m/>
    <m/>
    <n v="15"/>
    <m/>
    <m/>
  </r>
  <r>
    <x v="14"/>
    <d v="2002-09-08T00:00:00"/>
    <m/>
    <n v="246"/>
    <n v="1"/>
    <n v="40"/>
    <x v="47"/>
    <x v="1"/>
    <x v="14"/>
    <n v="107"/>
    <n v="10"/>
    <n v="36.8333333333333"/>
    <n v="108"/>
    <n v="0"/>
    <n v="22.5"/>
    <n v="215"/>
    <n v="10"/>
    <n v="59.3333333333333"/>
    <s v="Lost 10 wickets"/>
    <n v="1"/>
    <m/>
    <m/>
    <m/>
    <m/>
    <n v="1"/>
    <n v="10"/>
    <m/>
    <m/>
  </r>
  <r>
    <x v="14"/>
    <d v="2002-09-15T00:00:00"/>
    <m/>
    <n v="247"/>
    <n v="1"/>
    <n v="35"/>
    <x v="48"/>
    <x v="1"/>
    <x v="0"/>
    <n v="155"/>
    <n v="6"/>
    <n v="35"/>
    <n v="154"/>
    <n v="8"/>
    <n v="35"/>
    <n v="309"/>
    <n v="14"/>
    <n v="70"/>
    <s v="Won 1 run"/>
    <n v="1"/>
    <n v="1"/>
    <m/>
    <m/>
    <m/>
    <m/>
    <n v="14"/>
    <m/>
    <m/>
  </r>
  <r>
    <x v="15"/>
    <d v="2003-04-27T00:00:00"/>
    <m/>
    <n v="248"/>
    <n v="1"/>
    <n v="35"/>
    <x v="6"/>
    <x v="1"/>
    <x v="26"/>
    <n v="118"/>
    <n v="10"/>
    <n v="31.5"/>
    <n v="98"/>
    <n v="10"/>
    <n v="27.5"/>
    <n v="216"/>
    <n v="20"/>
    <n v="59"/>
    <s v="Won 20 runs"/>
    <n v="1"/>
    <n v="1"/>
    <m/>
    <m/>
    <m/>
    <m/>
    <n v="20"/>
    <m/>
    <m/>
  </r>
  <r>
    <x v="15"/>
    <d v="2003-05-04T00:00:00"/>
    <m/>
    <n v="249"/>
    <n v="1"/>
    <n v="35"/>
    <x v="6"/>
    <x v="0"/>
    <x v="25"/>
    <n v="104"/>
    <n v="10"/>
    <n v="30"/>
    <n v="165"/>
    <n v="9"/>
    <n v="34"/>
    <n v="269"/>
    <n v="19"/>
    <n v="64"/>
    <s v="Lost 61 runs"/>
    <n v="1"/>
    <m/>
    <m/>
    <m/>
    <m/>
    <n v="1"/>
    <n v="19"/>
    <m/>
    <m/>
  </r>
  <r>
    <x v="15"/>
    <d v="2003-05-11T00:00:00"/>
    <m/>
    <n v="250"/>
    <n v="1"/>
    <n v="35"/>
    <x v="49"/>
    <x v="0"/>
    <x v="11"/>
    <n v="85"/>
    <n v="10"/>
    <n v="25"/>
    <n v="103"/>
    <n v="10"/>
    <n v="29"/>
    <n v="188"/>
    <n v="20"/>
    <n v="54"/>
    <s v="Lost 18 runs"/>
    <n v="1"/>
    <m/>
    <m/>
    <m/>
    <m/>
    <n v="1"/>
    <n v="20"/>
    <m/>
    <m/>
  </r>
  <r>
    <x v="15"/>
    <d v="2003-05-24T00:00:00"/>
    <m/>
    <n v="251"/>
    <n v="1"/>
    <n v="35"/>
    <x v="6"/>
    <x v="1"/>
    <x v="15"/>
    <n v="131"/>
    <n v="10"/>
    <n v="28"/>
    <n v="89"/>
    <n v="9"/>
    <n v="30"/>
    <n v="220"/>
    <n v="19"/>
    <n v="58"/>
    <s v="Won 42 runs"/>
    <n v="1"/>
    <n v="1"/>
    <m/>
    <m/>
    <m/>
    <m/>
    <n v="19"/>
    <m/>
    <m/>
  </r>
  <r>
    <x v="15"/>
    <d v="2003-06-01T00:00:00"/>
    <m/>
    <n v="252"/>
    <n v="1"/>
    <n v="35"/>
    <x v="6"/>
    <x v="0"/>
    <x v="0"/>
    <n v="145"/>
    <n v="10"/>
    <n v="33"/>
    <n v="188"/>
    <n v="9"/>
    <n v="35"/>
    <n v="333"/>
    <n v="19"/>
    <n v="68"/>
    <s v="Lost 43 runs"/>
    <n v="1"/>
    <m/>
    <m/>
    <m/>
    <m/>
    <n v="1"/>
    <n v="19"/>
    <m/>
    <m/>
  </r>
  <r>
    <x v="15"/>
    <d v="2003-06-07T00:00:00"/>
    <m/>
    <n v="253"/>
    <n v="1"/>
    <n v="35"/>
    <x v="44"/>
    <x v="1"/>
    <x v="6"/>
    <n v="114"/>
    <n v="10"/>
    <n v="33"/>
    <n v="117"/>
    <n v="5"/>
    <n v="28.5"/>
    <n v="231"/>
    <n v="15"/>
    <n v="61.5"/>
    <s v="Lost 5 wickets"/>
    <n v="1"/>
    <m/>
    <m/>
    <m/>
    <m/>
    <n v="1"/>
    <n v="15"/>
    <m/>
    <m/>
  </r>
  <r>
    <x v="15"/>
    <d v="2003-06-14T00:00:00"/>
    <m/>
    <n v="254"/>
    <n v="1"/>
    <n v="35"/>
    <x v="19"/>
    <x v="1"/>
    <x v="5"/>
    <n v="182"/>
    <n v="10"/>
    <n v="35"/>
    <n v="183"/>
    <n v="7"/>
    <n v="33.8333333333333"/>
    <n v="365"/>
    <n v="17"/>
    <n v="68.8333333333333"/>
    <s v="Lost 3 wickets"/>
    <n v="1"/>
    <m/>
    <m/>
    <m/>
    <m/>
    <n v="1"/>
    <n v="17"/>
    <m/>
    <m/>
  </r>
  <r>
    <x v="15"/>
    <d v="2003-06-21T00:00:00"/>
    <m/>
    <n v="255"/>
    <n v="1"/>
    <n v="35"/>
    <x v="6"/>
    <x v="1"/>
    <x v="28"/>
    <n v="83"/>
    <n v="10"/>
    <n v="20.5"/>
    <n v="84"/>
    <n v="4"/>
    <n v="19.8333333333333"/>
    <n v="167"/>
    <n v="14"/>
    <n v="40.3333333333333"/>
    <s v="Lost 6 wickets"/>
    <n v="1"/>
    <m/>
    <m/>
    <m/>
    <m/>
    <n v="1"/>
    <n v="14"/>
    <m/>
    <m/>
  </r>
  <r>
    <x v="15"/>
    <d v="2003-06-29T00:00:00"/>
    <m/>
    <n v="256"/>
    <n v="1"/>
    <n v="35"/>
    <x v="6"/>
    <x v="1"/>
    <x v="2"/>
    <n v="248"/>
    <n v="8"/>
    <n v="35"/>
    <n v="163"/>
    <n v="9"/>
    <n v="35"/>
    <n v="411"/>
    <n v="17"/>
    <n v="70"/>
    <s v="Won 85 runs"/>
    <n v="1"/>
    <n v="1"/>
    <m/>
    <m/>
    <m/>
    <m/>
    <n v="17"/>
    <m/>
    <m/>
  </r>
  <r>
    <x v="15"/>
    <d v="2003-07-06T00:00:00"/>
    <m/>
    <n v="257"/>
    <n v="1"/>
    <n v="35"/>
    <x v="53"/>
    <x v="0"/>
    <x v="10"/>
    <n v="157"/>
    <n v="10"/>
    <n v="34.3333333333333"/>
    <n v="170"/>
    <n v="9"/>
    <n v="35"/>
    <n v="327"/>
    <n v="19"/>
    <n v="69.3333333333333"/>
    <s v="Lost 13 runs"/>
    <n v="1"/>
    <m/>
    <m/>
    <m/>
    <m/>
    <n v="1"/>
    <n v="19"/>
    <m/>
    <m/>
  </r>
  <r>
    <x v="15"/>
    <d v="2003-07-12T00:00:00"/>
    <m/>
    <n v="258"/>
    <n v="1"/>
    <n v="35"/>
    <x v="6"/>
    <x v="1"/>
    <x v="5"/>
    <n v="167"/>
    <n v="5"/>
    <n v="35"/>
    <n v="167"/>
    <n v="8"/>
    <n v="35"/>
    <n v="334"/>
    <n v="13"/>
    <n v="70"/>
    <s v="Tied "/>
    <n v="1"/>
    <m/>
    <m/>
    <m/>
    <n v="1"/>
    <m/>
    <n v="13"/>
    <m/>
    <m/>
  </r>
  <r>
    <x v="15"/>
    <d v="2003-07-20T00:00:00"/>
    <m/>
    <n v="259"/>
    <n v="1"/>
    <n v="35"/>
    <x v="11"/>
    <x v="0"/>
    <x v="0"/>
    <n v="131"/>
    <n v="10"/>
    <n v="30"/>
    <n v="171"/>
    <n v="6"/>
    <n v="35"/>
    <n v="302"/>
    <n v="16"/>
    <n v="65"/>
    <s v="Lost 40 runs"/>
    <n v="1"/>
    <m/>
    <m/>
    <m/>
    <m/>
    <n v="1"/>
    <n v="16"/>
    <m/>
    <m/>
  </r>
  <r>
    <x v="15"/>
    <d v="2003-07-27T00:00:00"/>
    <m/>
    <n v="260"/>
    <n v="1"/>
    <n v="35"/>
    <x v="6"/>
    <x v="1"/>
    <x v="11"/>
    <n v="119"/>
    <n v="10"/>
    <n v="35"/>
    <n v="121"/>
    <n v="3"/>
    <n v="29.8333333333333"/>
    <n v="240"/>
    <n v="13"/>
    <n v="64.8333333333333"/>
    <s v="Lost 7 wickets"/>
    <n v="1"/>
    <m/>
    <m/>
    <m/>
    <m/>
    <n v="1"/>
    <n v="13"/>
    <m/>
    <m/>
  </r>
  <r>
    <x v="15"/>
    <d v="2003-08-03T00:00:00"/>
    <m/>
    <n v="261"/>
    <n v="1"/>
    <n v="35"/>
    <x v="6"/>
    <x v="1"/>
    <x v="15"/>
    <n v="167"/>
    <n v="9"/>
    <n v="35"/>
    <n v="124"/>
    <n v="8"/>
    <n v="35"/>
    <n v="291"/>
    <n v="17"/>
    <n v="70"/>
    <s v="Won 43 runs"/>
    <n v="1"/>
    <n v="1"/>
    <m/>
    <m/>
    <m/>
    <m/>
    <n v="17"/>
    <m/>
    <m/>
  </r>
  <r>
    <x v="15"/>
    <d v="2003-08-10T00:00:00"/>
    <m/>
    <n v="262"/>
    <n v="1"/>
    <n v="35"/>
    <x v="6"/>
    <x v="0"/>
    <x v="29"/>
    <n v="112"/>
    <n v="10"/>
    <n v="30"/>
    <n v="167"/>
    <n v="10"/>
    <n v="34"/>
    <n v="279"/>
    <n v="20"/>
    <n v="64"/>
    <s v="Lost 55 runs"/>
    <n v="1"/>
    <m/>
    <m/>
    <m/>
    <m/>
    <n v="1"/>
    <n v="20"/>
    <m/>
    <m/>
  </r>
  <r>
    <x v="15"/>
    <d v="2003-08-17T00:00:00"/>
    <m/>
    <n v="263"/>
    <n v="1"/>
    <n v="35"/>
    <x v="6"/>
    <x v="1"/>
    <x v="6"/>
    <n v="184"/>
    <n v="9"/>
    <n v="35"/>
    <n v="121"/>
    <n v="10"/>
    <n v="27"/>
    <n v="305"/>
    <n v="19"/>
    <n v="62"/>
    <s v="Won 63 runs"/>
    <n v="1"/>
    <n v="1"/>
    <m/>
    <m/>
    <m/>
    <m/>
    <n v="19"/>
    <m/>
    <m/>
  </r>
  <r>
    <x v="15"/>
    <d v="2003-08-31T00:00:00"/>
    <m/>
    <n v="264"/>
    <n v="1"/>
    <n v="35"/>
    <x v="6"/>
    <x v="0"/>
    <x v="26"/>
    <n v="119"/>
    <n v="4"/>
    <n v="21.3333333333333"/>
    <n v="114"/>
    <n v="10"/>
    <n v="28.3333333333333"/>
    <n v="233"/>
    <n v="14"/>
    <n v="49.6666666666666"/>
    <s v="Won 6 wickets"/>
    <n v="1"/>
    <n v="1"/>
    <m/>
    <m/>
    <m/>
    <m/>
    <n v="14"/>
    <m/>
    <m/>
  </r>
  <r>
    <x v="15"/>
    <d v="2003-09-07T00:00:00"/>
    <m/>
    <n v="265"/>
    <n v="1"/>
    <n v="35"/>
    <x v="47"/>
    <x v="1"/>
    <x v="14"/>
    <n v="55"/>
    <n v="10"/>
    <n v="21"/>
    <n v="59"/>
    <n v="7"/>
    <n v="22"/>
    <n v="114"/>
    <n v="17"/>
    <n v="43"/>
    <s v="Lost 3 wickets"/>
    <n v="1"/>
    <m/>
    <m/>
    <m/>
    <m/>
    <n v="1"/>
    <n v="17"/>
    <m/>
    <m/>
  </r>
  <r>
    <x v="15"/>
    <d v="2003-09-14T00:00:00"/>
    <m/>
    <n v="266"/>
    <n v="1"/>
    <n v="35"/>
    <x v="48"/>
    <x v="0"/>
    <x v="0"/>
    <n v="167"/>
    <n v="10"/>
    <n v="34.3333333333333"/>
    <n v="178"/>
    <n v="9"/>
    <n v="35"/>
    <n v="345"/>
    <n v="19"/>
    <n v="69.3333333333333"/>
    <s v="Lost 11 runs"/>
    <n v="1"/>
    <m/>
    <m/>
    <m/>
    <m/>
    <n v="1"/>
    <n v="19"/>
    <m/>
    <m/>
  </r>
  <r>
    <x v="16"/>
    <d v="2004-04-25T00:00:00"/>
    <m/>
    <n v="267"/>
    <n v="1"/>
    <n v="35"/>
    <x v="6"/>
    <x v="0"/>
    <x v="26"/>
    <n v="43"/>
    <n v="6"/>
    <n v="28.8333333333333"/>
    <n v="42"/>
    <n v="11"/>
    <n v="22.6666666666666"/>
    <n v="85"/>
    <n v="17"/>
    <n v="51.499999999999901"/>
    <s v="Won 6 wickets "/>
    <n v="1"/>
    <n v="1"/>
    <m/>
    <m/>
    <m/>
    <m/>
    <n v="17"/>
    <m/>
    <m/>
  </r>
  <r>
    <x v="16"/>
    <d v="2004-05-09T00:00:00"/>
    <m/>
    <n v="268"/>
    <n v="1"/>
    <n v="35"/>
    <x v="50"/>
    <x v="0"/>
    <x v="11"/>
    <n v="139"/>
    <n v="4"/>
    <n v="32"/>
    <n v="136"/>
    <n v="10"/>
    <n v="35"/>
    <n v="275"/>
    <n v="14"/>
    <n v="67"/>
    <s v="Won 6 wickets "/>
    <n v="1"/>
    <n v="1"/>
    <m/>
    <m/>
    <m/>
    <m/>
    <n v="14"/>
    <m/>
    <m/>
  </r>
  <r>
    <x v="16"/>
    <d v="2004-05-23T00:00:00"/>
    <m/>
    <n v="269"/>
    <n v="1"/>
    <n v="35"/>
    <x v="54"/>
    <x v="0"/>
    <x v="30"/>
    <n v="56"/>
    <n v="3"/>
    <n v="16.8333333333333"/>
    <n v="55"/>
    <n v="10"/>
    <n v="21.5"/>
    <n v="111"/>
    <n v="13"/>
    <n v="38.3333333333333"/>
    <s v="Won 7 wickets "/>
    <n v="1"/>
    <n v="1"/>
    <m/>
    <m/>
    <m/>
    <m/>
    <n v="13"/>
    <m/>
    <m/>
  </r>
  <r>
    <x v="16"/>
    <d v="2004-05-30T00:00:00"/>
    <m/>
    <n v="270"/>
    <n v="1"/>
    <n v="35"/>
    <x v="6"/>
    <x v="1"/>
    <x v="0"/>
    <n v="151"/>
    <n v="8"/>
    <n v="35"/>
    <n v="155"/>
    <n v="4"/>
    <n v="32.1666666666666"/>
    <n v="306"/>
    <n v="12"/>
    <n v="67.1666666666666"/>
    <s v="Lost 6 wickets"/>
    <n v="1"/>
    <m/>
    <m/>
    <m/>
    <m/>
    <n v="1"/>
    <n v="12"/>
    <m/>
    <m/>
  </r>
  <r>
    <x v="16"/>
    <d v="2004-06-05T00:00:00"/>
    <m/>
    <n v="271"/>
    <n v="1"/>
    <n v="40"/>
    <x v="44"/>
    <x v="1"/>
    <x v="6"/>
    <n v="190"/>
    <n v="10"/>
    <n v="39.8333333333333"/>
    <n v="147"/>
    <n v="10"/>
    <n v="39.1666666666666"/>
    <n v="337"/>
    <n v="20"/>
    <n v="78.999999999999901"/>
    <s v="Won 43 runs"/>
    <n v="1"/>
    <n v="1"/>
    <m/>
    <m/>
    <m/>
    <m/>
    <n v="20"/>
    <m/>
    <m/>
  </r>
  <r>
    <x v="16"/>
    <d v="2004-06-12T00:00:00"/>
    <m/>
    <n v="272"/>
    <n v="1"/>
    <n v="35"/>
    <x v="19"/>
    <x v="0"/>
    <x v="5"/>
    <n v="137"/>
    <n v="8"/>
    <n v="32.3333333333333"/>
    <n v="136"/>
    <n v="10"/>
    <n v="35"/>
    <n v="273"/>
    <n v="18"/>
    <n v="67.3333333333333"/>
    <s v="Won 2 wickets"/>
    <n v="1"/>
    <n v="1"/>
    <m/>
    <m/>
    <m/>
    <m/>
    <n v="18"/>
    <m/>
    <m/>
  </r>
  <r>
    <x v="16"/>
    <d v="2004-06-13T00:00:00"/>
    <m/>
    <n v="273"/>
    <n v="1"/>
    <n v="40"/>
    <x v="55"/>
    <x v="0"/>
    <x v="31"/>
    <n v="178"/>
    <n v="9"/>
    <n v="40"/>
    <n v="215"/>
    <n v="3"/>
    <n v="40"/>
    <n v="393"/>
    <n v="12"/>
    <n v="80"/>
    <s v="Lost 37 runs"/>
    <n v="1"/>
    <m/>
    <m/>
    <m/>
    <m/>
    <n v="1"/>
    <n v="12"/>
    <m/>
    <m/>
  </r>
  <r>
    <x v="16"/>
    <d v="2004-06-20T00:00:00"/>
    <m/>
    <n v="274"/>
    <n v="1"/>
    <n v="35"/>
    <x v="6"/>
    <x v="1"/>
    <x v="2"/>
    <n v="220"/>
    <n v="6"/>
    <n v="35"/>
    <n v="82"/>
    <n v="10"/>
    <n v="24.8333333333333"/>
    <n v="302"/>
    <n v="16"/>
    <n v="59.8333333333333"/>
    <s v="Won 138 runs"/>
    <n v="1"/>
    <n v="1"/>
    <m/>
    <m/>
    <m/>
    <m/>
    <n v="16"/>
    <m/>
    <m/>
  </r>
  <r>
    <x v="16"/>
    <d v="2004-06-27T00:00:00"/>
    <m/>
    <n v="275"/>
    <n v="1"/>
    <n v="35"/>
    <x v="47"/>
    <x v="0"/>
    <x v="14"/>
    <n v="42"/>
    <n v="6"/>
    <n v="14"/>
    <n v="172"/>
    <n v="8"/>
    <n v="35"/>
    <n v="214"/>
    <n v="14"/>
    <n v="49"/>
    <s v="Abandoned"/>
    <n v="1"/>
    <m/>
    <m/>
    <n v="1"/>
    <m/>
    <m/>
    <n v="14"/>
    <m/>
    <m/>
  </r>
  <r>
    <x v="16"/>
    <d v="2004-07-03T00:00:00"/>
    <m/>
    <n v="276"/>
    <n v="1"/>
    <n v="35"/>
    <x v="45"/>
    <x v="1"/>
    <x v="25"/>
    <n v="231"/>
    <n v="6"/>
    <n v="35"/>
    <n v="141"/>
    <n v="10"/>
    <n v="32.3333333333333"/>
    <n v="372"/>
    <n v="16"/>
    <n v="67.3333333333333"/>
    <s v="Won 90 runs"/>
    <n v="1"/>
    <n v="1"/>
    <m/>
    <m/>
    <m/>
    <m/>
    <n v="16"/>
    <m/>
    <m/>
  </r>
  <r>
    <x v="16"/>
    <d v="2004-07-10T00:00:00"/>
    <m/>
    <n v="277"/>
    <n v="1"/>
    <n v="35"/>
    <x v="6"/>
    <x v="0"/>
    <x v="5"/>
    <n v="108"/>
    <n v="7"/>
    <n v="28.5"/>
    <n v="104"/>
    <n v="10"/>
    <n v="35"/>
    <n v="212"/>
    <n v="17"/>
    <n v="63.5"/>
    <s v="Won 3 wickets"/>
    <n v="1"/>
    <n v="1"/>
    <m/>
    <m/>
    <m/>
    <m/>
    <n v="17"/>
    <m/>
    <m/>
  </r>
  <r>
    <x v="16"/>
    <d v="2004-07-18T00:00:00"/>
    <m/>
    <n v="278"/>
    <n v="1"/>
    <n v="35"/>
    <x v="11"/>
    <x v="0"/>
    <x v="0"/>
    <n v="150"/>
    <n v="8"/>
    <n v="35"/>
    <n v="163"/>
    <n v="5"/>
    <n v="35"/>
    <n v="313"/>
    <n v="13"/>
    <n v="70"/>
    <s v="Lost 13 runs"/>
    <n v="1"/>
    <m/>
    <m/>
    <m/>
    <m/>
    <n v="1"/>
    <n v="13"/>
    <m/>
    <m/>
  </r>
  <r>
    <x v="16"/>
    <d v="2004-07-25T00:00:00"/>
    <m/>
    <n v="279"/>
    <n v="1"/>
    <n v="35"/>
    <x v="6"/>
    <x v="0"/>
    <x v="11"/>
    <n v="99"/>
    <n v="3"/>
    <n v="21"/>
    <n v="98"/>
    <n v="10"/>
    <n v="29.8333333333333"/>
    <n v="197"/>
    <n v="13"/>
    <n v="50.8333333333333"/>
    <s v="Won 7 wickets"/>
    <n v="1"/>
    <n v="1"/>
    <m/>
    <m/>
    <m/>
    <m/>
    <n v="13"/>
    <m/>
    <m/>
  </r>
  <r>
    <x v="16"/>
    <d v="2004-08-01T00:00:00"/>
    <m/>
    <n v="280"/>
    <n v="1"/>
    <n v="35"/>
    <x v="6"/>
    <x v="0"/>
    <x v="15"/>
    <n v="129"/>
    <n v="4"/>
    <n v="23.5"/>
    <n v="125"/>
    <n v="10"/>
    <n v="34.8333333333333"/>
    <n v="254"/>
    <n v="14"/>
    <n v="58.3333333333333"/>
    <s v="Won 6 wickets"/>
    <n v="1"/>
    <n v="1"/>
    <m/>
    <m/>
    <m/>
    <m/>
    <n v="14"/>
    <m/>
    <m/>
  </r>
  <r>
    <x v="16"/>
    <d v="2004-08-08T00:00:00"/>
    <m/>
    <n v="281"/>
    <n v="1"/>
    <n v="35"/>
    <x v="6"/>
    <x v="1"/>
    <x v="4"/>
    <n v="133"/>
    <n v="6"/>
    <n v="24"/>
    <n v="0"/>
    <n v="0"/>
    <m/>
    <n v="133"/>
    <n v="6"/>
    <n v="24"/>
    <s v="Abandoned"/>
    <n v="1"/>
    <m/>
    <m/>
    <n v="1"/>
    <m/>
    <m/>
    <n v="6"/>
    <m/>
    <m/>
  </r>
  <r>
    <x v="16"/>
    <d v="2004-08-14T00:00:00"/>
    <m/>
    <n v="282"/>
    <n v="1"/>
    <n v="35"/>
    <x v="39"/>
    <x v="1"/>
    <x v="23"/>
    <n v="163"/>
    <n v="10"/>
    <n v="35"/>
    <n v="40"/>
    <n v="10"/>
    <n v="20"/>
    <n v="203"/>
    <n v="20"/>
    <n v="55"/>
    <s v="Won 123 runs"/>
    <n v="1"/>
    <n v="1"/>
    <m/>
    <m/>
    <m/>
    <m/>
    <n v="20"/>
    <m/>
    <m/>
  </r>
  <r>
    <x v="16"/>
    <d v="2004-08-15T00:00:00"/>
    <m/>
    <n v="283"/>
    <n v="1"/>
    <n v="35"/>
    <x v="40"/>
    <x v="1"/>
    <x v="24"/>
    <n v="163"/>
    <n v="10"/>
    <n v="35"/>
    <n v="131"/>
    <n v="10"/>
    <n v="34"/>
    <n v="294"/>
    <n v="20"/>
    <n v="69"/>
    <s v="Won 32 runs"/>
    <n v="1"/>
    <n v="1"/>
    <m/>
    <m/>
    <m/>
    <m/>
    <n v="20"/>
    <m/>
    <m/>
  </r>
  <r>
    <x v="16"/>
    <d v="2004-08-22T00:00:00"/>
    <m/>
    <n v="284"/>
    <n v="1"/>
    <n v="35"/>
    <x v="6"/>
    <x v="0"/>
    <x v="6"/>
    <n v="129"/>
    <n v="7"/>
    <n v="30"/>
    <n v="125"/>
    <n v="7"/>
    <n v="35"/>
    <n v="254"/>
    <n v="14"/>
    <n v="65"/>
    <s v="Won 3 wickets"/>
    <n v="1"/>
    <n v="1"/>
    <m/>
    <m/>
    <m/>
    <m/>
    <n v="14"/>
    <m/>
    <m/>
  </r>
  <r>
    <x v="16"/>
    <d v="2004-08-29T00:00:00"/>
    <m/>
    <n v="285"/>
    <n v="1"/>
    <n v="35"/>
    <x v="6"/>
    <x v="1"/>
    <x v="26"/>
    <n v="84"/>
    <n v="10"/>
    <n v="30"/>
    <n v="73"/>
    <n v="10"/>
    <n v="25"/>
    <n v="157"/>
    <n v="20"/>
    <n v="55"/>
    <s v="Won 11 runs"/>
    <n v="1"/>
    <n v="1"/>
    <m/>
    <m/>
    <m/>
    <m/>
    <n v="20"/>
    <m/>
    <m/>
  </r>
  <r>
    <x v="16"/>
    <d v="2004-09-12T00:00:00"/>
    <m/>
    <n v="286"/>
    <n v="1"/>
    <n v="35"/>
    <x v="48"/>
    <x v="1"/>
    <x v="0"/>
    <n v="157"/>
    <n v="10"/>
    <n v="34.8333333333333"/>
    <n v="161"/>
    <n v="6"/>
    <n v="32.6666666666666"/>
    <n v="318"/>
    <n v="16"/>
    <n v="67.499999999999901"/>
    <s v="Lost 3 wickets"/>
    <n v="1"/>
    <m/>
    <m/>
    <m/>
    <m/>
    <n v="1"/>
    <n v="16"/>
    <m/>
    <m/>
  </r>
  <r>
    <x v="16"/>
    <d v="2004-09-19T00:00:00"/>
    <m/>
    <n v="287"/>
    <n v="1"/>
    <n v="35"/>
    <x v="56"/>
    <x v="0"/>
    <x v="32"/>
    <n v="111"/>
    <n v="5"/>
    <n v="28"/>
    <n v="110"/>
    <n v="10"/>
    <n v="34.1666666666666"/>
    <n v="221"/>
    <n v="15"/>
    <n v="62.1666666666666"/>
    <s v="Won 5 wickets"/>
    <n v="1"/>
    <n v="1"/>
    <m/>
    <m/>
    <m/>
    <m/>
    <n v="15"/>
    <m/>
    <m/>
  </r>
  <r>
    <x v="17"/>
    <d v="2005-04-24T00:00:00"/>
    <m/>
    <n v="288"/>
    <n v="1"/>
    <n v="35"/>
    <x v="6"/>
    <x v="0"/>
    <x v="26"/>
    <n v="114"/>
    <n v="10"/>
    <n v="30"/>
    <n v="153"/>
    <n v="8"/>
    <n v="34"/>
    <n v="267"/>
    <n v="18"/>
    <n v="64"/>
    <s v="Lost 39 runs "/>
    <n v="1"/>
    <m/>
    <m/>
    <m/>
    <m/>
    <n v="1"/>
    <n v="18"/>
    <m/>
    <m/>
  </r>
  <r>
    <x v="17"/>
    <d v="2005-05-08T00:00:00"/>
    <m/>
    <n v="289"/>
    <n v="1"/>
    <n v="35"/>
    <x v="25"/>
    <x v="0"/>
    <x v="11"/>
    <n v="143"/>
    <n v="10"/>
    <n v="30"/>
    <n v="196"/>
    <n v="5"/>
    <n v="35"/>
    <n v="339"/>
    <n v="15"/>
    <n v="65"/>
    <s v="Lost 53 runs "/>
    <n v="1"/>
    <m/>
    <m/>
    <m/>
    <m/>
    <n v="1"/>
    <n v="15"/>
    <m/>
    <m/>
  </r>
  <r>
    <x v="17"/>
    <d v="2005-05-15T00:00:00"/>
    <m/>
    <n v="290"/>
    <n v="1"/>
    <n v="35"/>
    <x v="6"/>
    <x v="1"/>
    <x v="33"/>
    <n v="147"/>
    <n v="10"/>
    <n v="32.3333333333333"/>
    <n v="146"/>
    <n v="10"/>
    <n v="33.5"/>
    <n v="293"/>
    <n v="20"/>
    <n v="65.8333333333333"/>
    <s v="Won 1 run "/>
    <n v="1"/>
    <n v="1"/>
    <m/>
    <m/>
    <m/>
    <m/>
    <n v="20"/>
    <m/>
    <m/>
  </r>
  <r>
    <x v="17"/>
    <d v="2005-05-22T00:00:00"/>
    <m/>
    <n v="291"/>
    <n v="1"/>
    <n v="35"/>
    <x v="6"/>
    <x v="0"/>
    <x v="10"/>
    <n v="143"/>
    <n v="10"/>
    <n v="34.1666666666666"/>
    <n v="175"/>
    <n v="8"/>
    <n v="35"/>
    <n v="318"/>
    <n v="18"/>
    <n v="69.1666666666666"/>
    <s v="Lost 32 runs "/>
    <n v="1"/>
    <m/>
    <m/>
    <m/>
    <m/>
    <n v="1"/>
    <n v="18"/>
    <m/>
    <m/>
  </r>
  <r>
    <x v="17"/>
    <d v="2005-05-29T00:00:00"/>
    <m/>
    <n v="292"/>
    <n v="1"/>
    <n v="35"/>
    <x v="6"/>
    <x v="0"/>
    <x v="0"/>
    <n v="60"/>
    <n v="10"/>
    <n v="20.8333333333333"/>
    <n v="165"/>
    <n v="9"/>
    <n v="35"/>
    <n v="225"/>
    <n v="19"/>
    <n v="55.8333333333333"/>
    <s v="Lost 105 runs"/>
    <n v="1"/>
    <m/>
    <m/>
    <m/>
    <m/>
    <n v="1"/>
    <n v="19"/>
    <m/>
    <m/>
  </r>
  <r>
    <x v="17"/>
    <d v="2005-06-05T00:00:00"/>
    <m/>
    <n v="293"/>
    <n v="1"/>
    <n v="35"/>
    <x v="57"/>
    <x v="1"/>
    <x v="6"/>
    <n v="116"/>
    <n v="10"/>
    <n v="29.5"/>
    <n v="117"/>
    <n v="7"/>
    <n v="34.5"/>
    <n v="233"/>
    <n v="17"/>
    <n v="64"/>
    <s v="Lost 3 wickets"/>
    <n v="1"/>
    <m/>
    <m/>
    <m/>
    <m/>
    <n v="1"/>
    <n v="17"/>
    <m/>
    <m/>
  </r>
  <r>
    <x v="17"/>
    <d v="2005-06-11T00:00:00"/>
    <m/>
    <n v="294"/>
    <n v="1"/>
    <n v="35"/>
    <x v="19"/>
    <x v="0"/>
    <x v="5"/>
    <n v="175"/>
    <n v="3"/>
    <n v="30"/>
    <n v="174"/>
    <n v="7"/>
    <n v="35"/>
    <n v="349"/>
    <n v="10"/>
    <n v="65"/>
    <s v="Won 7 wickets"/>
    <n v="1"/>
    <n v="1"/>
    <m/>
    <m/>
    <m/>
    <m/>
    <n v="10"/>
    <m/>
    <m/>
  </r>
  <r>
    <x v="17"/>
    <d v="2005-06-19T00:00:00"/>
    <m/>
    <n v="295"/>
    <n v="1"/>
    <n v="35"/>
    <x v="58"/>
    <x v="1"/>
    <x v="33"/>
    <n v="187"/>
    <n v="7"/>
    <n v="35"/>
    <n v="191"/>
    <n v="4"/>
    <n v="32"/>
    <n v="378"/>
    <n v="11"/>
    <n v="67"/>
    <s v="Lost 6 wickets"/>
    <n v="1"/>
    <m/>
    <m/>
    <m/>
    <m/>
    <n v="1"/>
    <n v="11"/>
    <m/>
    <m/>
  </r>
  <r>
    <x v="17"/>
    <d v="2005-06-26T00:00:00"/>
    <m/>
    <n v="296"/>
    <n v="1"/>
    <n v="35"/>
    <x v="47"/>
    <x v="1"/>
    <x v="14"/>
    <n v="184"/>
    <n v="10"/>
    <n v="34"/>
    <n v="186"/>
    <n v="7"/>
    <n v="34"/>
    <n v="370"/>
    <n v="17"/>
    <n v="68"/>
    <s v="Lost 3 wickets"/>
    <n v="1"/>
    <m/>
    <m/>
    <m/>
    <m/>
    <n v="1"/>
    <n v="17"/>
    <m/>
    <m/>
  </r>
  <r>
    <x v="17"/>
    <d v="2005-07-03T00:00:00"/>
    <m/>
    <n v="297"/>
    <n v="1"/>
    <n v="35"/>
    <x v="45"/>
    <x v="1"/>
    <x v="25"/>
    <n v="264"/>
    <n v="6"/>
    <n v="34"/>
    <n v="203"/>
    <n v="10"/>
    <n v="34"/>
    <n v="467"/>
    <n v="16"/>
    <n v="68"/>
    <s v="Won 61 runs"/>
    <n v="1"/>
    <n v="1"/>
    <m/>
    <m/>
    <m/>
    <m/>
    <n v="16"/>
    <m/>
    <m/>
  </r>
  <r>
    <x v="17"/>
    <d v="2005-07-09T00:00:00"/>
    <m/>
    <n v="298"/>
    <n v="1"/>
    <n v="35"/>
    <x v="6"/>
    <x v="1"/>
    <x v="5"/>
    <n v="112"/>
    <n v="10"/>
    <n v="28"/>
    <n v="116"/>
    <n v="3"/>
    <n v="25"/>
    <n v="228"/>
    <n v="13"/>
    <n v="53"/>
    <s v="Lost 7 wickets"/>
    <n v="1"/>
    <m/>
    <m/>
    <m/>
    <m/>
    <n v="1"/>
    <n v="13"/>
    <m/>
    <m/>
  </r>
  <r>
    <x v="17"/>
    <d v="2005-07-17T00:00:00"/>
    <m/>
    <n v="299"/>
    <n v="1"/>
    <n v="35"/>
    <x v="11"/>
    <x v="1"/>
    <x v="0"/>
    <n v="125"/>
    <n v="11"/>
    <n v="35"/>
    <n v="114"/>
    <n v="11"/>
    <n v="34"/>
    <n v="239"/>
    <n v="22"/>
    <n v="69"/>
    <s v="Won 11 runs"/>
    <n v="1"/>
    <n v="1"/>
    <m/>
    <m/>
    <m/>
    <m/>
    <n v="22"/>
    <m/>
    <m/>
  </r>
  <r>
    <x v="17"/>
    <d v="2005-07-30T00:00:00"/>
    <m/>
    <n v="300"/>
    <n v="1"/>
    <n v="35"/>
    <x v="6"/>
    <x v="1"/>
    <x v="15"/>
    <n v="183"/>
    <n v="10"/>
    <n v="34"/>
    <n v="92"/>
    <n v="10"/>
    <n v="29"/>
    <n v="275"/>
    <n v="20"/>
    <n v="63"/>
    <s v="Won 91 runs"/>
    <n v="1"/>
    <n v="1"/>
    <m/>
    <m/>
    <m/>
    <m/>
    <n v="20"/>
    <m/>
    <m/>
  </r>
  <r>
    <x v="17"/>
    <d v="2005-08-07T00:00:00"/>
    <m/>
    <n v="301"/>
    <n v="1"/>
    <n v="35"/>
    <x v="6"/>
    <x v="1"/>
    <x v="2"/>
    <n v="168"/>
    <n v="10"/>
    <n v="34"/>
    <n v="126"/>
    <n v="10"/>
    <n v="28"/>
    <n v="294"/>
    <n v="20"/>
    <n v="62"/>
    <s v="Won 42 runs"/>
    <n v="1"/>
    <n v="1"/>
    <m/>
    <m/>
    <m/>
    <m/>
    <n v="20"/>
    <m/>
    <m/>
  </r>
  <r>
    <x v="17"/>
    <d v="2005-08-14T00:00:00"/>
    <m/>
    <n v="302"/>
    <n v="1"/>
    <n v="35"/>
    <x v="6"/>
    <x v="0"/>
    <x v="6"/>
    <n v="92"/>
    <n v="10"/>
    <n v="28"/>
    <n v="133"/>
    <n v="10"/>
    <n v="34"/>
    <n v="225"/>
    <n v="20"/>
    <n v="62"/>
    <s v="Lost 41 runs"/>
    <n v="1"/>
    <m/>
    <m/>
    <m/>
    <m/>
    <n v="1"/>
    <n v="20"/>
    <m/>
    <m/>
  </r>
  <r>
    <x v="17"/>
    <d v="2005-08-21T00:00:00"/>
    <m/>
    <n v="303"/>
    <n v="1"/>
    <n v="35"/>
    <x v="59"/>
    <x v="1"/>
    <x v="29"/>
    <n v="104"/>
    <n v="10"/>
    <n v="34"/>
    <n v="108"/>
    <n v="4"/>
    <n v="30"/>
    <n v="212"/>
    <n v="14"/>
    <n v="64"/>
    <s v="Lost 6 wickets"/>
    <n v="1"/>
    <m/>
    <m/>
    <m/>
    <m/>
    <n v="1"/>
    <n v="14"/>
    <n v="1"/>
    <n v="0"/>
  </r>
  <r>
    <x v="17"/>
    <d v="2005-09-04T00:00:00"/>
    <m/>
    <n v="304"/>
    <n v="1"/>
    <n v="35"/>
    <x v="6"/>
    <x v="1"/>
    <x v="4"/>
    <n v="155"/>
    <n v="6"/>
    <n v="35"/>
    <n v="98"/>
    <n v="10"/>
    <n v="25"/>
    <n v="253"/>
    <n v="16"/>
    <n v="60"/>
    <s v="Won 57 runs"/>
    <n v="1"/>
    <n v="1"/>
    <m/>
    <m/>
    <m/>
    <m/>
    <n v="16"/>
    <m/>
    <m/>
  </r>
  <r>
    <x v="17"/>
    <d v="2005-09-11T00:00:00"/>
    <m/>
    <n v="305"/>
    <n v="1"/>
    <n v="35"/>
    <x v="48"/>
    <x v="1"/>
    <x v="0"/>
    <n v="116"/>
    <n v="10"/>
    <n v="34"/>
    <n v="117"/>
    <n v="2"/>
    <n v="25"/>
    <n v="233"/>
    <n v="12"/>
    <n v="59"/>
    <s v="Lost 8 wickets"/>
    <n v="1"/>
    <m/>
    <m/>
    <m/>
    <m/>
    <n v="1"/>
    <n v="12"/>
    <m/>
    <m/>
  </r>
  <r>
    <x v="17"/>
    <d v="2005-09-18T00:00:00"/>
    <m/>
    <n v="306"/>
    <n v="1"/>
    <n v="35"/>
    <x v="56"/>
    <x v="1"/>
    <x v="32"/>
    <n v="93"/>
    <n v="10"/>
    <n v="30"/>
    <n v="94"/>
    <n v="7"/>
    <n v="30"/>
    <n v="187"/>
    <n v="17"/>
    <n v="60"/>
    <s v="Lost 3 wickets"/>
    <n v="1"/>
    <m/>
    <m/>
    <m/>
    <m/>
    <n v="1"/>
    <n v="17"/>
    <m/>
    <m/>
  </r>
  <r>
    <x v="18"/>
    <d v="2006-04-29T00:00:00"/>
    <m/>
    <n v="307"/>
    <n v="1"/>
    <n v="35"/>
    <x v="60"/>
    <x v="0"/>
    <x v="26"/>
    <n v="133"/>
    <n v="3"/>
    <n v="23"/>
    <n v="131"/>
    <n v="10"/>
    <n v="31.3333333333333"/>
    <n v="264"/>
    <n v="13"/>
    <n v="54.3333333333333"/>
    <s v="Won 7 wickets"/>
    <n v="1"/>
    <n v="1"/>
    <m/>
    <m/>
    <m/>
    <m/>
    <n v="13"/>
    <m/>
    <m/>
  </r>
  <r>
    <x v="18"/>
    <d v="2006-05-07T00:00:00"/>
    <m/>
    <n v="308"/>
    <n v="1"/>
    <n v="35"/>
    <x v="61"/>
    <x v="0"/>
    <x v="34"/>
    <n v="81"/>
    <n v="6"/>
    <n v="23.6666666666666"/>
    <n v="76"/>
    <n v="10"/>
    <n v="28.1666666666666"/>
    <n v="157"/>
    <n v="16"/>
    <n v="51.833333333333201"/>
    <s v="Won 4 wickets"/>
    <n v="1"/>
    <n v="1"/>
    <m/>
    <m/>
    <m/>
    <m/>
    <n v="16"/>
    <m/>
    <m/>
  </r>
  <r>
    <x v="18"/>
    <d v="2006-05-14T00:00:00"/>
    <m/>
    <n v="309"/>
    <n v="1"/>
    <n v="35"/>
    <x v="59"/>
    <x v="1"/>
    <x v="11"/>
    <n v="251"/>
    <n v="5"/>
    <n v="35"/>
    <n v="97"/>
    <n v="9"/>
    <n v="35"/>
    <n v="348"/>
    <n v="14"/>
    <n v="70"/>
    <s v="Won 154 runs"/>
    <n v="1"/>
    <n v="1"/>
    <m/>
    <m/>
    <m/>
    <m/>
    <n v="14"/>
    <n v="1"/>
    <n v="0"/>
  </r>
  <r>
    <x v="18"/>
    <d v="2006-05-21T00:00:00"/>
    <m/>
    <n v="310"/>
    <n v="1"/>
    <n v="35"/>
    <x v="6"/>
    <x v="1"/>
    <x v="33"/>
    <n v="99"/>
    <n v="10"/>
    <n v="33.5"/>
    <n v="26"/>
    <n v="3"/>
    <n v="9"/>
    <n v="125"/>
    <n v="13"/>
    <n v="42.5"/>
    <s v="Abandoned"/>
    <n v="1"/>
    <m/>
    <m/>
    <n v="1"/>
    <m/>
    <m/>
    <n v="13"/>
    <m/>
    <m/>
  </r>
  <r>
    <x v="18"/>
    <d v="2006-06-04T00:00:00"/>
    <m/>
    <n v="311"/>
    <n v="1"/>
    <n v="40"/>
    <x v="57"/>
    <x v="1"/>
    <x v="6"/>
    <n v="243"/>
    <n v="8"/>
    <n v="40"/>
    <n v="133"/>
    <n v="10"/>
    <n v="33.5"/>
    <n v="376"/>
    <n v="18"/>
    <n v="73.5"/>
    <s v="Won 110 runs"/>
    <n v="1"/>
    <n v="1"/>
    <m/>
    <m/>
    <m/>
    <m/>
    <n v="18"/>
    <m/>
    <m/>
  </r>
  <r>
    <x v="18"/>
    <d v="2006-06-11T00:00:00"/>
    <m/>
    <n v="312"/>
    <n v="1"/>
    <n v="35"/>
    <x v="62"/>
    <x v="1"/>
    <x v="5"/>
    <n v="154"/>
    <n v="10"/>
    <n v="31.5"/>
    <n v="94"/>
    <n v="9"/>
    <n v="26"/>
    <n v="248"/>
    <n v="19"/>
    <n v="57.5"/>
    <s v="Won 60 runs"/>
    <n v="1"/>
    <n v="1"/>
    <m/>
    <m/>
    <m/>
    <m/>
    <n v="19"/>
    <m/>
    <m/>
  </r>
  <r>
    <x v="18"/>
    <d v="2006-06-17T00:00:00"/>
    <m/>
    <n v="313"/>
    <n v="1"/>
    <n v="35"/>
    <x v="6"/>
    <x v="1"/>
    <x v="15"/>
    <n v="141"/>
    <n v="8"/>
    <n v="35"/>
    <n v="142"/>
    <n v="6"/>
    <n v="30.33333333333"/>
    <n v="283"/>
    <n v="14"/>
    <n v="65.333333333330003"/>
    <s v="Lost 4 wickets"/>
    <n v="1"/>
    <m/>
    <m/>
    <m/>
    <m/>
    <n v="1"/>
    <n v="14"/>
    <m/>
    <m/>
  </r>
  <r>
    <x v="18"/>
    <d v="2006-06-18T00:00:00"/>
    <m/>
    <n v="314"/>
    <n v="1"/>
    <n v="35"/>
    <x v="43"/>
    <x v="0"/>
    <x v="33"/>
    <n v="79"/>
    <n v="10"/>
    <n v="25.333333332999999"/>
    <n v="152"/>
    <n v="10"/>
    <n v="30.33333333333"/>
    <n v="231"/>
    <n v="20"/>
    <n v="55.666666666330002"/>
    <s v="Lost 73 runs"/>
    <n v="1"/>
    <m/>
    <m/>
    <m/>
    <m/>
    <n v="1"/>
    <n v="20"/>
    <m/>
    <m/>
  </r>
  <r>
    <x v="18"/>
    <d v="2006-06-25T00:00:00"/>
    <m/>
    <n v="315"/>
    <n v="1"/>
    <n v="35"/>
    <x v="59"/>
    <x v="1"/>
    <x v="25"/>
    <n v="290"/>
    <n v="3"/>
    <n v="35"/>
    <n v="218"/>
    <n v="10"/>
    <n v="34.1666666666666"/>
    <n v="508"/>
    <n v="13"/>
    <n v="69.1666666666666"/>
    <s v="Won 72 runs"/>
    <n v="1"/>
    <n v="1"/>
    <m/>
    <m/>
    <m/>
    <m/>
    <n v="13"/>
    <n v="1"/>
    <n v="0"/>
  </r>
  <r>
    <x v="18"/>
    <d v="2006-07-02T00:00:00"/>
    <m/>
    <n v="316"/>
    <n v="1"/>
    <n v="35"/>
    <x v="47"/>
    <x v="0"/>
    <x v="14"/>
    <n v="124"/>
    <n v="10"/>
    <n v="30"/>
    <n v="186"/>
    <n v="10"/>
    <n v="34"/>
    <n v="310"/>
    <n v="20"/>
    <n v="64"/>
    <s v="Lost 62 runs"/>
    <n v="1"/>
    <m/>
    <m/>
    <m/>
    <m/>
    <n v="1"/>
    <n v="20"/>
    <m/>
    <m/>
  </r>
  <r>
    <x v="18"/>
    <d v="2006-07-08T00:00:00"/>
    <m/>
    <n v="317"/>
    <n v="1"/>
    <n v="35"/>
    <x v="6"/>
    <x v="0"/>
    <x v="35"/>
    <n v="116"/>
    <n v="3"/>
    <n v="25"/>
    <n v="115"/>
    <n v="10"/>
    <n v="28"/>
    <n v="231"/>
    <n v="13"/>
    <n v="53"/>
    <s v="Won 7 wickets"/>
    <n v="1"/>
    <n v="1"/>
    <m/>
    <m/>
    <m/>
    <m/>
    <n v="13"/>
    <m/>
    <m/>
  </r>
  <r>
    <x v="18"/>
    <d v="2006-07-16T00:00:00"/>
    <m/>
    <n v="318"/>
    <n v="1"/>
    <n v="35"/>
    <x v="59"/>
    <x v="1"/>
    <x v="0"/>
    <n v="142"/>
    <n v="10"/>
    <n v="32"/>
    <n v="147"/>
    <n v="4"/>
    <n v="31"/>
    <n v="289"/>
    <n v="14"/>
    <n v="63"/>
    <s v="Lost 6 wickets"/>
    <n v="1"/>
    <m/>
    <m/>
    <m/>
    <m/>
    <n v="1"/>
    <n v="14"/>
    <n v="1"/>
    <n v="0"/>
  </r>
  <r>
    <x v="18"/>
    <d v="2006-07-23T00:00:00"/>
    <m/>
    <n v="319"/>
    <n v="1"/>
    <n v="35"/>
    <x v="6"/>
    <x v="1"/>
    <x v="29"/>
    <n v="137"/>
    <n v="8"/>
    <n v="35"/>
    <n v="139"/>
    <n v="5"/>
    <n v="32"/>
    <n v="276"/>
    <n v="13"/>
    <n v="67"/>
    <s v="Lost 5 wickets"/>
    <n v="1"/>
    <m/>
    <m/>
    <m/>
    <m/>
    <n v="1"/>
    <n v="13"/>
    <m/>
    <m/>
  </r>
  <r>
    <x v="18"/>
    <d v="2006-07-30T00:00:00"/>
    <m/>
    <n v="320"/>
    <n v="1"/>
    <n v="35"/>
    <x v="63"/>
    <x v="0"/>
    <x v="36"/>
    <n v="113"/>
    <n v="10"/>
    <n v="25"/>
    <n v="256"/>
    <n v="5"/>
    <n v="35"/>
    <n v="369"/>
    <n v="15"/>
    <n v="60"/>
    <s v="Lost 143 runs"/>
    <n v="1"/>
    <m/>
    <m/>
    <m/>
    <m/>
    <n v="1"/>
    <n v="15"/>
    <m/>
    <m/>
  </r>
  <r>
    <x v="18"/>
    <d v="2006-08-06T00:00:00"/>
    <m/>
    <n v="321"/>
    <n v="1"/>
    <n v="40"/>
    <x v="40"/>
    <x v="0"/>
    <x v="24"/>
    <n v="119"/>
    <n v="8"/>
    <n v="33"/>
    <n v="199"/>
    <n v="8"/>
    <n v="40"/>
    <n v="318"/>
    <n v="16"/>
    <n v="73"/>
    <s v="Lost 80 runs"/>
    <n v="1"/>
    <m/>
    <m/>
    <m/>
    <m/>
    <n v="1"/>
    <n v="16"/>
    <m/>
    <m/>
  </r>
  <r>
    <x v="18"/>
    <d v="2006-08-13T00:00:00"/>
    <m/>
    <n v="322"/>
    <n v="1"/>
    <n v="35"/>
    <x v="27"/>
    <x v="1"/>
    <x v="6"/>
    <n v="201"/>
    <n v="6"/>
    <n v="35"/>
    <n v="128"/>
    <n v="9"/>
    <n v="35"/>
    <n v="329"/>
    <n v="15"/>
    <n v="70"/>
    <s v="Won 73 runs"/>
    <n v="1"/>
    <n v="1"/>
    <m/>
    <m/>
    <m/>
    <m/>
    <n v="15"/>
    <m/>
    <m/>
  </r>
  <r>
    <x v="18"/>
    <d v="2006-08-20T00:00:00"/>
    <m/>
    <n v="323"/>
    <n v="1"/>
    <n v="35"/>
    <x v="43"/>
    <x v="1"/>
    <x v="4"/>
    <n v="172"/>
    <n v="11"/>
    <n v="33.6666666666666"/>
    <n v="74"/>
    <n v="11"/>
    <n v="28.5"/>
    <n v="246"/>
    <n v="22"/>
    <n v="62.1666666666666"/>
    <s v="Won 98 runs"/>
    <n v="1"/>
    <n v="1"/>
    <m/>
    <m/>
    <m/>
    <m/>
    <n v="22"/>
    <m/>
    <m/>
  </r>
  <r>
    <x v="18"/>
    <d v="2006-08-27T00:00:00"/>
    <m/>
    <n v="324"/>
    <n v="1"/>
    <n v="20"/>
    <x v="59"/>
    <x v="0"/>
    <x v="37"/>
    <n v="84"/>
    <n v="2"/>
    <n v="13.1666666666666"/>
    <n v="83"/>
    <n v="10"/>
    <n v="20"/>
    <n v="167"/>
    <n v="12"/>
    <n v="33.1666666666666"/>
    <s v="Won 8 wickets"/>
    <n v="1"/>
    <n v="1"/>
    <m/>
    <m/>
    <m/>
    <m/>
    <n v="12"/>
    <n v="1"/>
    <n v="0"/>
  </r>
  <r>
    <x v="18"/>
    <d v="2006-08-27T00:00:00"/>
    <m/>
    <n v="325"/>
    <n v="1"/>
    <n v="20"/>
    <x v="59"/>
    <x v="1"/>
    <x v="2"/>
    <n v="207"/>
    <n v="3"/>
    <n v="20"/>
    <n v="118"/>
    <n v="8"/>
    <n v="20"/>
    <n v="325"/>
    <n v="11"/>
    <n v="40"/>
    <s v="Won 89 runs"/>
    <n v="1"/>
    <n v="1"/>
    <m/>
    <m/>
    <m/>
    <m/>
    <n v="11"/>
    <n v="1"/>
    <n v="0"/>
  </r>
  <r>
    <x v="18"/>
    <d v="2006-09-03T00:00:00"/>
    <m/>
    <n v="326"/>
    <n v="1"/>
    <n v="35"/>
    <x v="43"/>
    <x v="1"/>
    <x v="10"/>
    <n v="218"/>
    <n v="5"/>
    <n v="35"/>
    <n v="134"/>
    <n v="9"/>
    <n v="35"/>
    <n v="352"/>
    <n v="14"/>
    <n v="70"/>
    <s v="Won 84 runs"/>
    <n v="1"/>
    <n v="1"/>
    <m/>
    <m/>
    <m/>
    <m/>
    <n v="14"/>
    <m/>
    <m/>
  </r>
  <r>
    <x v="18"/>
    <d v="2006-09-10T00:00:00"/>
    <m/>
    <n v="327"/>
    <n v="1"/>
    <n v="40"/>
    <x v="48"/>
    <x v="0"/>
    <x v="0"/>
    <n v="147"/>
    <n v="3"/>
    <n v="26"/>
    <n v="146"/>
    <n v="10"/>
    <n v="37.1666666666666"/>
    <n v="293"/>
    <n v="13"/>
    <n v="63.1666666666666"/>
    <s v="Won 7 wickets"/>
    <n v="1"/>
    <n v="1"/>
    <m/>
    <m/>
    <m/>
    <m/>
    <n v="13"/>
    <m/>
    <m/>
  </r>
  <r>
    <x v="18"/>
    <d v="2006-09-17T00:00:00"/>
    <m/>
    <n v="328"/>
    <n v="1"/>
    <n v="35"/>
    <x v="56"/>
    <x v="0"/>
    <x v="32"/>
    <n v="138"/>
    <n v="10"/>
    <n v="32.6666666666666"/>
    <n v="150"/>
    <n v="8"/>
    <n v="35"/>
    <n v="288"/>
    <n v="18"/>
    <n v="67.6666666666666"/>
    <s v="Lost 12 runs"/>
    <n v="1"/>
    <m/>
    <m/>
    <m/>
    <m/>
    <n v="1"/>
    <n v="18"/>
    <m/>
    <m/>
  </r>
  <r>
    <x v="19"/>
    <d v="2007-05-06T00:00:00"/>
    <m/>
    <n v="329"/>
    <n v="1"/>
    <n v="35"/>
    <x v="43"/>
    <x v="1"/>
    <x v="33"/>
    <n v="139"/>
    <n v="10"/>
    <n v="27.8333333333333"/>
    <n v="85"/>
    <n v="10"/>
    <n v="21.8333333333333"/>
    <n v="224"/>
    <n v="20"/>
    <n v="49.6666666666666"/>
    <s v="Won 54 runs"/>
    <n v="1"/>
    <n v="1"/>
    <m/>
    <m/>
    <m/>
    <m/>
    <n v="20"/>
    <m/>
    <m/>
  </r>
  <r>
    <x v="19"/>
    <d v="2007-05-20T00:00:00"/>
    <m/>
    <n v="330"/>
    <n v="1"/>
    <n v="35"/>
    <x v="11"/>
    <x v="1"/>
    <x v="0"/>
    <n v="194"/>
    <n v="7"/>
    <n v="35"/>
    <n v="79"/>
    <n v="10"/>
    <n v="26.6666666666666"/>
    <n v="273"/>
    <n v="17"/>
    <n v="61.6666666666666"/>
    <s v="Won 115 runs"/>
    <n v="1"/>
    <n v="1"/>
    <m/>
    <m/>
    <m/>
    <m/>
    <n v="17"/>
    <m/>
    <m/>
  </r>
  <r>
    <x v="19"/>
    <d v="2007-06-03T00:00:00"/>
    <m/>
    <n v="331"/>
    <n v="1"/>
    <n v="40"/>
    <x v="59"/>
    <x v="1"/>
    <x v="6"/>
    <n v="325"/>
    <n v="5"/>
    <n v="40"/>
    <n v="184"/>
    <n v="9"/>
    <n v="40"/>
    <n v="509"/>
    <n v="14"/>
    <n v="80"/>
    <s v="Won 141 runs"/>
    <n v="1"/>
    <n v="1"/>
    <m/>
    <m/>
    <m/>
    <m/>
    <n v="14"/>
    <n v="1"/>
    <n v="0"/>
  </r>
  <r>
    <x v="19"/>
    <d v="2007-06-09T00:00:00"/>
    <m/>
    <n v="332"/>
    <n v="1"/>
    <n v="35"/>
    <x v="53"/>
    <x v="1"/>
    <x v="5"/>
    <n v="177"/>
    <n v="10"/>
    <n v="34"/>
    <n v="117"/>
    <n v="9"/>
    <n v="35"/>
    <n v="294"/>
    <n v="19"/>
    <n v="69"/>
    <s v="Won 60 runs"/>
    <n v="1"/>
    <n v="1"/>
    <m/>
    <m/>
    <m/>
    <m/>
    <n v="19"/>
    <m/>
    <m/>
  </r>
  <r>
    <x v="19"/>
    <d v="2007-06-17T00:00:00"/>
    <m/>
    <n v="333"/>
    <n v="1"/>
    <n v="35"/>
    <x v="43"/>
    <x v="0"/>
    <x v="33"/>
    <n v="128"/>
    <n v="10"/>
    <n v="25.3333333333333"/>
    <n v="172"/>
    <n v="10"/>
    <n v="32.8333333333333"/>
    <n v="300"/>
    <n v="20"/>
    <n v="58.1666666666666"/>
    <s v="Lost 44 runs"/>
    <n v="1"/>
    <m/>
    <m/>
    <m/>
    <m/>
    <n v="1"/>
    <n v="20"/>
    <m/>
    <m/>
  </r>
  <r>
    <x v="19"/>
    <d v="2007-07-07T00:00:00"/>
    <m/>
    <n v="334"/>
    <n v="1"/>
    <n v="35"/>
    <x v="43"/>
    <x v="1"/>
    <x v="5"/>
    <n v="281"/>
    <n v="7"/>
    <n v="35"/>
    <n v="45"/>
    <n v="9"/>
    <n v="19.3333333333333"/>
    <n v="326"/>
    <n v="16"/>
    <n v="54.3333333333333"/>
    <s v="Won 236 runs"/>
    <n v="1"/>
    <n v="1"/>
    <m/>
    <m/>
    <m/>
    <m/>
    <n v="16"/>
    <m/>
    <m/>
  </r>
  <r>
    <x v="19"/>
    <d v="2007-07-08T00:00:00"/>
    <m/>
    <n v="335"/>
    <n v="1"/>
    <s v="T"/>
    <x v="59"/>
    <x v="1"/>
    <x v="38"/>
    <n v="72"/>
    <n v="9"/>
    <n v="22.833333333333002"/>
    <n v="73"/>
    <n v="2"/>
    <n v="18.1666666666666"/>
    <n v="145"/>
    <n v="11"/>
    <n v="40.999999999999602"/>
    <s v="Lost 8 wickets"/>
    <n v="1"/>
    <m/>
    <m/>
    <m/>
    <m/>
    <n v="1"/>
    <n v="11"/>
    <n v="1"/>
    <n v="0"/>
  </r>
  <r>
    <x v="19"/>
    <d v="2007-07-08T00:00:00"/>
    <m/>
    <n v="336"/>
    <n v="1"/>
    <n v="20"/>
    <x v="59"/>
    <x v="0"/>
    <x v="38"/>
    <n v="111"/>
    <n v="2"/>
    <n v="16.3333333333333"/>
    <n v="109"/>
    <n v="6"/>
    <n v="20"/>
    <n v="220"/>
    <n v="8"/>
    <n v="36.3333333333333"/>
    <s v="Won 8 wickets"/>
    <n v="1"/>
    <n v="1"/>
    <m/>
    <m/>
    <m/>
    <m/>
    <n v="8"/>
    <n v="1"/>
    <n v="0"/>
  </r>
  <r>
    <x v="19"/>
    <d v="2007-07-15T00:00:00"/>
    <m/>
    <n v="337"/>
    <n v="1"/>
    <n v="35"/>
    <x v="59"/>
    <x v="0"/>
    <x v="0"/>
    <n v="0"/>
    <n v="0"/>
    <n v="0"/>
    <n v="81"/>
    <n v="5"/>
    <n v="25"/>
    <n v="81"/>
    <n v="5"/>
    <n v="25"/>
    <s v="Abandoned"/>
    <n v="1"/>
    <m/>
    <m/>
    <n v="1"/>
    <m/>
    <m/>
    <n v="5"/>
    <n v="1"/>
    <n v="0"/>
  </r>
  <r>
    <x v="19"/>
    <d v="2007-07-29T00:00:00"/>
    <m/>
    <n v="338"/>
    <n v="1"/>
    <n v="35"/>
    <x v="43"/>
    <x v="1"/>
    <x v="11"/>
    <n v="188"/>
    <n v="10"/>
    <n v="35"/>
    <n v="132"/>
    <n v="10"/>
    <n v="32"/>
    <n v="320"/>
    <n v="20"/>
    <n v="67"/>
    <s v="Won 56 runs"/>
    <n v="1"/>
    <n v="1"/>
    <m/>
    <m/>
    <m/>
    <m/>
    <n v="20"/>
    <m/>
    <m/>
  </r>
  <r>
    <x v="19"/>
    <d v="2007-08-04T00:00:00"/>
    <m/>
    <n v="339"/>
    <n v="1"/>
    <n v="35"/>
    <x v="43"/>
    <x v="1"/>
    <x v="2"/>
    <n v="176"/>
    <n v="8"/>
    <n v="35"/>
    <n v="85"/>
    <n v="10"/>
    <n v="18"/>
    <n v="261"/>
    <n v="18"/>
    <n v="53"/>
    <s v="Won 91 runs"/>
    <n v="1"/>
    <n v="1"/>
    <m/>
    <m/>
    <m/>
    <m/>
    <n v="18"/>
    <m/>
    <m/>
  </r>
  <r>
    <x v="19"/>
    <d v="2007-08-05T00:00:00"/>
    <m/>
    <n v="340"/>
    <n v="1"/>
    <n v="35"/>
    <x v="43"/>
    <x v="0"/>
    <x v="4"/>
    <n v="62"/>
    <n v="1"/>
    <n v="9.6666666666666607"/>
    <n v="61"/>
    <n v="10"/>
    <n v="21.5"/>
    <n v="123"/>
    <n v="11"/>
    <n v="31.166666666666661"/>
    <s v="Won 9 wickets"/>
    <n v="1"/>
    <n v="1"/>
    <m/>
    <m/>
    <m/>
    <m/>
    <n v="11"/>
    <m/>
    <m/>
  </r>
  <r>
    <x v="19"/>
    <d v="2007-08-05T00:00:00"/>
    <m/>
    <n v="341"/>
    <n v="1"/>
    <n v="15"/>
    <x v="43"/>
    <x v="1"/>
    <x v="4"/>
    <n v="109"/>
    <n v="2"/>
    <n v="15"/>
    <n v="87"/>
    <n v="3"/>
    <n v="15"/>
    <n v="196"/>
    <n v="5"/>
    <n v="30"/>
    <s v="Won 22 runs"/>
    <n v="1"/>
    <n v="1"/>
    <m/>
    <m/>
    <m/>
    <m/>
    <n v="5"/>
    <m/>
    <m/>
  </r>
  <r>
    <x v="19"/>
    <d v="2007-08-12T00:00:00"/>
    <m/>
    <n v="342"/>
    <n v="1"/>
    <n v="35"/>
    <x v="57"/>
    <x v="0"/>
    <x v="6"/>
    <n v="184"/>
    <n v="8"/>
    <n v="31.5"/>
    <n v="199"/>
    <n v="5"/>
    <n v="35"/>
    <n v="383"/>
    <n v="13"/>
    <n v="66.5"/>
    <s v="Lost 15 runs"/>
    <n v="1"/>
    <m/>
    <m/>
    <m/>
    <m/>
    <n v="1"/>
    <n v="13"/>
    <m/>
    <m/>
  </r>
  <r>
    <x v="19"/>
    <d v="2007-08-26T00:00:00"/>
    <m/>
    <n v="343"/>
    <n v="1"/>
    <n v="40"/>
    <x v="59"/>
    <x v="1"/>
    <x v="37"/>
    <n v="240"/>
    <n v="16"/>
    <n v="40"/>
    <n v="213"/>
    <n v="19"/>
    <n v="37.5"/>
    <n v="453"/>
    <n v="35"/>
    <n v="77.5"/>
    <s v="Won 27 runs"/>
    <n v="1"/>
    <n v="1"/>
    <m/>
    <m/>
    <m/>
    <m/>
    <n v="35"/>
    <n v="1"/>
    <n v="0"/>
  </r>
  <r>
    <x v="19"/>
    <d v="2007-09-02T00:00:00"/>
    <m/>
    <n v="344"/>
    <n v="1"/>
    <n v="35"/>
    <x v="64"/>
    <x v="0"/>
    <x v="39"/>
    <n v="129"/>
    <n v="10"/>
    <n v="24.1666666666666"/>
    <n v="215"/>
    <n v="10"/>
    <n v="34.3333333333333"/>
    <n v="344"/>
    <n v="20"/>
    <n v="58.499999999999901"/>
    <s v="Lost 86 runs"/>
    <n v="1"/>
    <m/>
    <m/>
    <m/>
    <m/>
    <n v="1"/>
    <n v="20"/>
    <m/>
    <m/>
  </r>
  <r>
    <x v="19"/>
    <d v="2007-09-09T00:00:00"/>
    <m/>
    <n v="345"/>
    <n v="1"/>
    <n v="35"/>
    <x v="48"/>
    <x v="1"/>
    <x v="0"/>
    <n v="147"/>
    <n v="10"/>
    <n v="33"/>
    <n v="149"/>
    <n v="5"/>
    <n v="33.1666666666666"/>
    <n v="296"/>
    <n v="15"/>
    <n v="66.1666666666666"/>
    <s v="Lost 5 wickets"/>
    <n v="1"/>
    <m/>
    <m/>
    <m/>
    <m/>
    <n v="1"/>
    <n v="15"/>
    <m/>
    <m/>
  </r>
  <r>
    <x v="19"/>
    <d v="2007-09-16T00:00:00"/>
    <m/>
    <n v="346"/>
    <n v="1"/>
    <n v="35"/>
    <x v="56"/>
    <x v="0"/>
    <x v="32"/>
    <n v="164"/>
    <n v="9"/>
    <n v="35"/>
    <n v="193"/>
    <n v="8"/>
    <n v="35"/>
    <n v="357"/>
    <n v="17"/>
    <n v="70"/>
    <s v="Lost 29 runs"/>
    <n v="1"/>
    <m/>
    <m/>
    <m/>
    <m/>
    <n v="1"/>
    <n v="17"/>
    <m/>
    <m/>
  </r>
  <r>
    <x v="20"/>
    <d v="2008-04-27T00:00:00"/>
    <m/>
    <n v="347"/>
    <n v="1"/>
    <n v="35"/>
    <x v="43"/>
    <x v="0"/>
    <x v="26"/>
    <n v="104"/>
    <n v="1"/>
    <n v="19.6666666666666"/>
    <n v="103"/>
    <n v="11"/>
    <n v="30.8333333333333"/>
    <n v="207"/>
    <n v="12"/>
    <n v="50.499999999999901"/>
    <s v="Won 9 wickets"/>
    <n v="1"/>
    <n v="1"/>
    <m/>
    <m/>
    <m/>
    <m/>
    <n v="12"/>
    <m/>
    <m/>
  </r>
  <r>
    <x v="20"/>
    <d v="2008-05-04T00:00:00"/>
    <m/>
    <n v="348"/>
    <n v="1"/>
    <s v="T"/>
    <x v="6"/>
    <x v="1"/>
    <x v="40"/>
    <n v="123"/>
    <n v="9"/>
    <n v="29.3333333333333"/>
    <n v="77"/>
    <n v="8"/>
    <n v="36"/>
    <n v="200"/>
    <n v="17"/>
    <n v="65.3333333333333"/>
    <s v="Drawn"/>
    <n v="1"/>
    <m/>
    <n v="1"/>
    <m/>
    <m/>
    <m/>
    <n v="17"/>
    <m/>
    <m/>
  </r>
  <r>
    <x v="20"/>
    <d v="2008-05-11T00:00:00"/>
    <m/>
    <n v="349"/>
    <n v="1"/>
    <n v="35"/>
    <x v="65"/>
    <x v="1"/>
    <x v="41"/>
    <n v="275"/>
    <n v="3"/>
    <n v="35"/>
    <n v="30"/>
    <n v="9"/>
    <n v="15"/>
    <n v="305"/>
    <n v="12"/>
    <n v="50"/>
    <s v="Won 245 runs"/>
    <n v="1"/>
    <n v="1"/>
    <m/>
    <m/>
    <m/>
    <m/>
    <n v="12"/>
    <m/>
    <m/>
  </r>
  <r>
    <x v="20"/>
    <d v="2008-05-18T00:00:00"/>
    <m/>
    <n v="350"/>
    <n v="1"/>
    <n v="35"/>
    <x v="66"/>
    <x v="1"/>
    <x v="0"/>
    <n v="162"/>
    <n v="9"/>
    <n v="35"/>
    <n v="79"/>
    <n v="10"/>
    <n v="25.6666666666666"/>
    <n v="241"/>
    <n v="19"/>
    <n v="60.6666666666666"/>
    <s v="Won 83 runs"/>
    <n v="1"/>
    <n v="1"/>
    <m/>
    <m/>
    <m/>
    <m/>
    <n v="19"/>
    <m/>
    <m/>
  </r>
  <r>
    <x v="20"/>
    <d v="2008-06-01T00:00:00"/>
    <m/>
    <n v="351"/>
    <n v="1"/>
    <n v="35"/>
    <x v="59"/>
    <x v="0"/>
    <x v="6"/>
    <n v="42"/>
    <n v="3"/>
    <n v="10.1666666666666"/>
    <n v="41"/>
    <n v="10"/>
    <n v="20.6666666666666"/>
    <n v="83"/>
    <n v="13"/>
    <n v="30.833333333333201"/>
    <s v="Won 7 wickets"/>
    <n v="1"/>
    <n v="1"/>
    <m/>
    <m/>
    <m/>
    <m/>
    <n v="13"/>
    <n v="1"/>
    <n v="0"/>
  </r>
  <r>
    <x v="20"/>
    <d v="2008-06-01T00:00:00"/>
    <m/>
    <n v="352"/>
    <n v="1"/>
    <n v="20"/>
    <x v="59"/>
    <x v="1"/>
    <x v="6"/>
    <n v="120"/>
    <n v="8"/>
    <n v="20"/>
    <n v="117"/>
    <n v="8"/>
    <n v="20"/>
    <n v="237"/>
    <n v="16"/>
    <n v="40"/>
    <s v="Won 3 runs"/>
    <n v="1"/>
    <n v="1"/>
    <m/>
    <m/>
    <m/>
    <m/>
    <n v="16"/>
    <n v="1"/>
    <n v="0"/>
  </r>
  <r>
    <x v="20"/>
    <d v="2008-06-07T00:00:00"/>
    <m/>
    <n v="353"/>
    <n v="1"/>
    <n v="35"/>
    <x v="50"/>
    <x v="1"/>
    <x v="5"/>
    <n v="253"/>
    <n v="6"/>
    <n v="35"/>
    <n v="99"/>
    <n v="7"/>
    <n v="35"/>
    <n v="352"/>
    <n v="13"/>
    <n v="70"/>
    <s v="Won 154 runs"/>
    <n v="1"/>
    <n v="1"/>
    <m/>
    <m/>
    <m/>
    <m/>
    <n v="13"/>
    <m/>
    <m/>
  </r>
  <r>
    <x v="20"/>
    <d v="2008-06-15T00:00:00"/>
    <m/>
    <n v="354"/>
    <n v="1"/>
    <n v="35"/>
    <x v="43"/>
    <x v="0"/>
    <x v="42"/>
    <n v="167"/>
    <n v="8"/>
    <n v="34.8333333333333"/>
    <n v="166"/>
    <n v="10"/>
    <n v="34.5"/>
    <n v="333"/>
    <n v="18"/>
    <n v="69.3333333333333"/>
    <s v="Won 2 wickets"/>
    <n v="1"/>
    <n v="1"/>
    <m/>
    <m/>
    <m/>
    <m/>
    <n v="18"/>
    <m/>
    <m/>
  </r>
  <r>
    <x v="20"/>
    <d v="2008-06-22T00:00:00"/>
    <m/>
    <n v="355"/>
    <n v="1"/>
    <n v="35"/>
    <x v="43"/>
    <x v="0"/>
    <x v="25"/>
    <n v="72"/>
    <n v="9"/>
    <n v="20.1666666666666"/>
    <n v="71"/>
    <n v="10"/>
    <n v="22.8333333333333"/>
    <n v="143"/>
    <n v="19"/>
    <n v="42.999999999999901"/>
    <s v="Won 1 wicket"/>
    <n v="1"/>
    <n v="1"/>
    <m/>
    <m/>
    <m/>
    <m/>
    <n v="19"/>
    <m/>
    <m/>
  </r>
  <r>
    <x v="20"/>
    <d v="2008-06-22T00:00:00"/>
    <m/>
    <n v="356"/>
    <n v="1"/>
    <n v="15"/>
    <x v="43"/>
    <x v="1"/>
    <x v="25"/>
    <n v="122"/>
    <n v="5"/>
    <n v="15"/>
    <n v="83"/>
    <n v="8"/>
    <n v="15"/>
    <n v="205"/>
    <n v="13"/>
    <n v="30"/>
    <s v="Won 39 runs"/>
    <n v="1"/>
    <n v="1"/>
    <m/>
    <m/>
    <m/>
    <m/>
    <n v="13"/>
    <m/>
    <m/>
  </r>
  <r>
    <x v="20"/>
    <d v="2008-06-29T00:00:00"/>
    <m/>
    <n v="357"/>
    <n v="1"/>
    <n v="35"/>
    <x v="43"/>
    <x v="1"/>
    <x v="43"/>
    <n v="62"/>
    <n v="9"/>
    <n v="22.1666666666666"/>
    <n v="63"/>
    <n v="2"/>
    <n v="12.6666666666666"/>
    <n v="125"/>
    <n v="11"/>
    <n v="34.833333333333201"/>
    <s v="Lost 8 wickets"/>
    <n v="1"/>
    <m/>
    <m/>
    <m/>
    <m/>
    <n v="1"/>
    <n v="11"/>
    <m/>
    <m/>
  </r>
  <r>
    <x v="20"/>
    <d v="2008-07-06T00:00:00"/>
    <m/>
    <n v="358"/>
    <n v="1"/>
    <n v="40"/>
    <x v="59"/>
    <x v="0"/>
    <x v="38"/>
    <n v="109"/>
    <n v="8"/>
    <n v="37"/>
    <n v="141"/>
    <n v="8"/>
    <n v="36.5"/>
    <n v="250"/>
    <n v="16"/>
    <n v="73.5"/>
    <s v="Lost 32 runs"/>
    <n v="1"/>
    <m/>
    <m/>
    <m/>
    <m/>
    <n v="1"/>
    <n v="16"/>
    <n v="1"/>
    <n v="0"/>
  </r>
  <r>
    <x v="20"/>
    <d v="2008-07-13T00:00:00"/>
    <m/>
    <n v="359"/>
    <n v="1"/>
    <n v="35"/>
    <x v="59"/>
    <x v="0"/>
    <x v="0"/>
    <n v="125"/>
    <n v="10"/>
    <n v="35"/>
    <n v="127"/>
    <n v="10"/>
    <n v="32.3333333333333"/>
    <n v="252"/>
    <n v="20"/>
    <n v="67.3333333333333"/>
    <s v="Lost 2 runs"/>
    <n v="1"/>
    <m/>
    <m/>
    <m/>
    <m/>
    <n v="1"/>
    <n v="20"/>
    <n v="1"/>
    <n v="0"/>
  </r>
  <r>
    <x v="20"/>
    <d v="2008-07-20T00:00:00"/>
    <m/>
    <n v="360"/>
    <n v="1"/>
    <n v="35"/>
    <x v="14"/>
    <x v="1"/>
    <x v="2"/>
    <n v="181"/>
    <n v="7"/>
    <n v="35"/>
    <n v="77"/>
    <n v="10"/>
    <n v="16.5"/>
    <n v="258"/>
    <n v="17"/>
    <n v="51.5"/>
    <s v="Won 104 runs"/>
    <n v="1"/>
    <n v="1"/>
    <m/>
    <m/>
    <m/>
    <m/>
    <n v="17"/>
    <m/>
    <m/>
  </r>
  <r>
    <x v="20"/>
    <d v="2008-07-27T00:00:00"/>
    <m/>
    <n v="361"/>
    <n v="1"/>
    <n v="40"/>
    <x v="67"/>
    <x v="1"/>
    <x v="44"/>
    <n v="91"/>
    <n v="10"/>
    <n v="27"/>
    <n v="92"/>
    <n v="9"/>
    <n v="35.5"/>
    <n v="183"/>
    <n v="19"/>
    <n v="62.5"/>
    <s v="Lost 1 wicket"/>
    <n v="1"/>
    <m/>
    <m/>
    <m/>
    <m/>
    <n v="1"/>
    <n v="19"/>
    <m/>
    <m/>
  </r>
  <r>
    <x v="20"/>
    <d v="2008-08-03T00:00:00"/>
    <m/>
    <n v="362"/>
    <n v="1"/>
    <n v="30"/>
    <x v="43"/>
    <x v="1"/>
    <x v="45"/>
    <n v="133"/>
    <n v="9"/>
    <n v="30"/>
    <n v="134"/>
    <n v="7"/>
    <n v="26.5"/>
    <n v="267"/>
    <n v="16"/>
    <n v="56.5"/>
    <s v="Lost 3 wickets"/>
    <n v="1"/>
    <m/>
    <m/>
    <m/>
    <m/>
    <n v="1"/>
    <n v="16"/>
    <m/>
    <m/>
  </r>
  <r>
    <x v="20"/>
    <d v="2008-08-17T00:00:00"/>
    <m/>
    <n v="363"/>
    <n v="1"/>
    <n v="35"/>
    <x v="57"/>
    <x v="1"/>
    <x v="6"/>
    <n v="189"/>
    <n v="8"/>
    <n v="35"/>
    <n v="155"/>
    <n v="9"/>
    <n v="35"/>
    <n v="344"/>
    <n v="17"/>
    <n v="70"/>
    <s v="Won 34 runs"/>
    <n v="1"/>
    <n v="1"/>
    <m/>
    <m/>
    <m/>
    <m/>
    <n v="17"/>
    <m/>
    <m/>
  </r>
  <r>
    <x v="20"/>
    <d v="2008-08-24T00:00:00"/>
    <m/>
    <n v="364"/>
    <n v="1"/>
    <n v="20"/>
    <x v="59"/>
    <x v="1"/>
    <x v="46"/>
    <n v="124"/>
    <n v="10"/>
    <n v="20"/>
    <n v="108"/>
    <n v="9"/>
    <n v="20"/>
    <n v="232"/>
    <n v="19"/>
    <n v="40"/>
    <s v="Won 16 runs"/>
    <n v="1"/>
    <n v="1"/>
    <m/>
    <m/>
    <m/>
    <m/>
    <n v="19"/>
    <n v="1"/>
    <n v="0"/>
  </r>
  <r>
    <x v="20"/>
    <d v="2008-08-24T00:00:00"/>
    <m/>
    <n v="365"/>
    <n v="1"/>
    <n v="20"/>
    <x v="59"/>
    <x v="0"/>
    <x v="47"/>
    <n v="140"/>
    <n v="10"/>
    <n v="20"/>
    <n v="140"/>
    <n v="8"/>
    <n v="20"/>
    <n v="280"/>
    <n v="18"/>
    <n v="40"/>
    <s v="Tied"/>
    <n v="1"/>
    <m/>
    <m/>
    <m/>
    <n v="1"/>
    <m/>
    <n v="18"/>
    <n v="1"/>
    <n v="0"/>
  </r>
  <r>
    <x v="20"/>
    <d v="2008-09-07T00:00:00"/>
    <m/>
    <n v="366"/>
    <n v="1"/>
    <n v="35"/>
    <x v="68"/>
    <x v="0"/>
    <x v="0"/>
    <n v="57"/>
    <n v="10"/>
    <n v="25.6666666666666"/>
    <n v="153"/>
    <n v="5"/>
    <n v="35"/>
    <n v="210"/>
    <n v="15"/>
    <n v="60.6666666666666"/>
    <s v="Lost 96 runs"/>
    <n v="1"/>
    <m/>
    <m/>
    <m/>
    <m/>
    <n v="1"/>
    <n v="15"/>
    <m/>
    <m/>
  </r>
  <r>
    <x v="20"/>
    <d v="2008-09-14T00:00:00"/>
    <m/>
    <n v="367"/>
    <n v="1"/>
    <n v="35"/>
    <x v="56"/>
    <x v="1"/>
    <x v="32"/>
    <n v="89"/>
    <n v="10"/>
    <n v="29.8333333333333"/>
    <n v="89"/>
    <n v="10"/>
    <n v="32.8333333333333"/>
    <n v="178"/>
    <n v="20"/>
    <n v="62.6666666666666"/>
    <s v="Tied"/>
    <n v="1"/>
    <m/>
    <m/>
    <m/>
    <n v="1"/>
    <m/>
    <n v="20"/>
    <m/>
    <m/>
  </r>
  <r>
    <x v="20"/>
    <d v="2008-09-28T00:00:00"/>
    <m/>
    <n v="368"/>
    <n v="1"/>
    <n v="40"/>
    <x v="61"/>
    <x v="0"/>
    <x v="34"/>
    <n v="124"/>
    <n v="6"/>
    <n v="28"/>
    <n v="120"/>
    <n v="10"/>
    <n v="42"/>
    <n v="244"/>
    <n v="16"/>
    <n v="70"/>
    <s v="Won 4 wickets"/>
    <n v="1"/>
    <n v="1"/>
    <m/>
    <m/>
    <m/>
    <m/>
    <n v="16"/>
    <m/>
    <m/>
  </r>
  <r>
    <x v="21"/>
    <d v="2009-04-25T00:00:00"/>
    <m/>
    <n v="369"/>
    <n v="1"/>
    <n v="35"/>
    <x v="60"/>
    <x v="1"/>
    <x v="26"/>
    <n v="212"/>
    <n v="3"/>
    <n v="35"/>
    <n v="170"/>
    <n v="8"/>
    <n v="35"/>
    <n v="382"/>
    <n v="11"/>
    <n v="70"/>
    <s v="Won 42 runs"/>
    <n v="1"/>
    <n v="1"/>
    <m/>
    <m/>
    <m/>
    <m/>
    <n v="11"/>
    <m/>
    <m/>
  </r>
  <r>
    <x v="21"/>
    <d v="2009-05-03T00:00:00"/>
    <m/>
    <n v="370"/>
    <n v="1"/>
    <n v="35"/>
    <x v="6"/>
    <x v="1"/>
    <x v="40"/>
    <n v="120"/>
    <n v="9"/>
    <n v="35"/>
    <n v="86"/>
    <n v="10"/>
    <n v="28.1666666666666"/>
    <n v="206"/>
    <n v="19"/>
    <n v="63.1666666666666"/>
    <s v="Won 34 runs"/>
    <n v="1"/>
    <n v="1"/>
    <m/>
    <m/>
    <m/>
    <m/>
    <n v="19"/>
    <m/>
    <m/>
  </r>
  <r>
    <x v="21"/>
    <d v="2009-05-10T00:00:00"/>
    <m/>
    <n v="371"/>
    <n v="1"/>
    <n v="35"/>
    <x v="65"/>
    <x v="1"/>
    <x v="41"/>
    <n v="234"/>
    <n v="5"/>
    <n v="35"/>
    <n v="139"/>
    <n v="9"/>
    <n v="35"/>
    <n v="373"/>
    <n v="14"/>
    <n v="70"/>
    <s v="Won 95 runs"/>
    <n v="1"/>
    <n v="1"/>
    <m/>
    <m/>
    <m/>
    <m/>
    <n v="14"/>
    <m/>
    <m/>
  </r>
  <r>
    <x v="21"/>
    <d v="2009-05-17T00:00:00"/>
    <m/>
    <n v="372"/>
    <n v="1"/>
    <n v="35"/>
    <x v="43"/>
    <x v="1"/>
    <x v="6"/>
    <n v="153"/>
    <n v="8"/>
    <n v="35"/>
    <n v="35"/>
    <n v="10"/>
    <n v="20.8333333333333"/>
    <n v="188"/>
    <n v="18"/>
    <n v="55.8333333333333"/>
    <s v="Won 118 runs"/>
    <n v="1"/>
    <n v="1"/>
    <m/>
    <m/>
    <m/>
    <m/>
    <n v="18"/>
    <m/>
    <m/>
  </r>
  <r>
    <x v="21"/>
    <d v="2009-05-24T00:00:00"/>
    <m/>
    <n v="373"/>
    <n v="1"/>
    <s v="T"/>
    <x v="43"/>
    <x v="0"/>
    <x v="48"/>
    <n v="119"/>
    <n v="4"/>
    <n v="18.1666666666666"/>
    <n v="116"/>
    <n v="11"/>
    <n v="39.1666666666666"/>
    <n v="235"/>
    <n v="15"/>
    <n v="57.333333333333201"/>
    <s v="Won 7 wickets"/>
    <n v="1"/>
    <n v="1"/>
    <m/>
    <m/>
    <m/>
    <m/>
    <n v="15"/>
    <m/>
    <m/>
  </r>
  <r>
    <x v="21"/>
    <d v="2009-05-31T00:00:00"/>
    <m/>
    <n v="374"/>
    <n v="1"/>
    <n v="35"/>
    <x v="50"/>
    <x v="0"/>
    <x v="0"/>
    <n v="156"/>
    <n v="1"/>
    <n v="26.5"/>
    <n v="155"/>
    <n v="9"/>
    <n v="35"/>
    <n v="311"/>
    <n v="10"/>
    <n v="61.5"/>
    <s v="Won 9 wickets"/>
    <n v="1"/>
    <n v="1"/>
    <m/>
    <m/>
    <m/>
    <m/>
    <n v="10"/>
    <m/>
    <m/>
  </r>
  <r>
    <x v="21"/>
    <d v="2009-06-06T00:00:00"/>
    <m/>
    <n v="375"/>
    <n v="1"/>
    <n v="35"/>
    <x v="43"/>
    <x v="0"/>
    <x v="49"/>
    <n v="161"/>
    <n v="9"/>
    <n v="34.1666666666666"/>
    <n v="157"/>
    <n v="7"/>
    <n v="35"/>
    <n v="318"/>
    <n v="16"/>
    <n v="69.1666666666666"/>
    <s v="Won 1 wicket"/>
    <n v="1"/>
    <n v="1"/>
    <m/>
    <m/>
    <m/>
    <m/>
    <n v="16"/>
    <m/>
    <m/>
  </r>
  <r>
    <x v="21"/>
    <d v="2009-06-14T00:00:00"/>
    <m/>
    <n v="376"/>
    <n v="1"/>
    <n v="35"/>
    <x v="43"/>
    <x v="1"/>
    <x v="42"/>
    <n v="111"/>
    <n v="10"/>
    <n v="29.1666666666666"/>
    <n v="89"/>
    <n v="10"/>
    <n v="22.8333333333333"/>
    <n v="200"/>
    <n v="20"/>
    <n v="51.999999999999901"/>
    <s v="Won 22 runs"/>
    <n v="1"/>
    <n v="1"/>
    <m/>
    <m/>
    <m/>
    <m/>
    <n v="20"/>
    <m/>
    <m/>
  </r>
  <r>
    <x v="21"/>
    <d v="2009-06-21T00:00:00"/>
    <m/>
    <n v="377"/>
    <n v="1"/>
    <n v="35"/>
    <x v="43"/>
    <x v="1"/>
    <x v="34"/>
    <n v="217"/>
    <n v="10"/>
    <n v="34.5"/>
    <n v="72"/>
    <n v="10"/>
    <n v="26"/>
    <n v="289"/>
    <n v="20"/>
    <n v="60.5"/>
    <s v="Won 145 runs"/>
    <n v="1"/>
    <n v="1"/>
    <m/>
    <m/>
    <m/>
    <m/>
    <n v="20"/>
    <m/>
    <m/>
  </r>
  <r>
    <x v="21"/>
    <d v="2009-06-28T00:00:00"/>
    <m/>
    <n v="378"/>
    <n v="1"/>
    <n v="40"/>
    <x v="37"/>
    <x v="1"/>
    <x v="45"/>
    <n v="183"/>
    <n v="10"/>
    <n v="39.6666666666666"/>
    <n v="152"/>
    <n v="10"/>
    <n v="39.1666666666666"/>
    <n v="335"/>
    <n v="20"/>
    <n v="78.833333333333201"/>
    <s v="Won 31 runs"/>
    <n v="1"/>
    <n v="1"/>
    <m/>
    <m/>
    <m/>
    <m/>
    <n v="20"/>
    <m/>
    <m/>
  </r>
  <r>
    <x v="21"/>
    <d v="2009-07-12T00:00:00"/>
    <m/>
    <n v="379"/>
    <n v="1"/>
    <n v="35"/>
    <x v="43"/>
    <x v="1"/>
    <x v="2"/>
    <n v="177"/>
    <n v="7"/>
    <n v="35"/>
    <n v="119"/>
    <n v="9"/>
    <n v="30.1666666666666"/>
    <n v="296"/>
    <n v="16"/>
    <n v="65.1666666666666"/>
    <s v="Won 58 runs"/>
    <n v="1"/>
    <n v="1"/>
    <m/>
    <m/>
    <m/>
    <m/>
    <n v="16"/>
    <m/>
    <m/>
  </r>
  <r>
    <x v="21"/>
    <d v="2009-07-19T00:00:00"/>
    <m/>
    <n v="380"/>
    <n v="1"/>
    <n v="35"/>
    <x v="59"/>
    <x v="1"/>
    <x v="0"/>
    <n v="237"/>
    <n v="5"/>
    <n v="35"/>
    <n v="143"/>
    <n v="8"/>
    <n v="35"/>
    <n v="380"/>
    <n v="13"/>
    <n v="70"/>
    <s v="Won 94 runs"/>
    <n v="1"/>
    <n v="1"/>
    <m/>
    <m/>
    <m/>
    <m/>
    <n v="13"/>
    <n v="1"/>
    <n v="0"/>
  </r>
  <r>
    <x v="21"/>
    <d v="2009-07-25T00:00:00"/>
    <m/>
    <n v="381"/>
    <n v="1"/>
    <n v="35"/>
    <x v="69"/>
    <x v="0"/>
    <x v="26"/>
    <n v="145"/>
    <n v="3"/>
    <n v="23.3333333333333"/>
    <n v="143"/>
    <n v="10"/>
    <n v="35"/>
    <n v="288"/>
    <n v="13"/>
    <n v="58.3333333333333"/>
    <s v="Won 7 wickets"/>
    <n v="1"/>
    <n v="1"/>
    <m/>
    <m/>
    <m/>
    <m/>
    <n v="13"/>
    <m/>
    <m/>
  </r>
  <r>
    <x v="21"/>
    <d v="2009-07-26T00:00:00"/>
    <m/>
    <n v="382"/>
    <n v="1"/>
    <n v="20"/>
    <x v="70"/>
    <x v="0"/>
    <x v="50"/>
    <n v="125"/>
    <n v="6"/>
    <n v="20"/>
    <n v="161"/>
    <n v="4"/>
    <n v="20"/>
    <n v="286"/>
    <n v="10"/>
    <n v="40"/>
    <s v="Lost 36 runs"/>
    <n v="1"/>
    <m/>
    <m/>
    <m/>
    <m/>
    <n v="1"/>
    <n v="10"/>
    <m/>
    <m/>
  </r>
  <r>
    <x v="21"/>
    <d v="2009-08-02T00:00:00"/>
    <m/>
    <n v="383"/>
    <n v="1"/>
    <n v="40"/>
    <x v="59"/>
    <x v="1"/>
    <x v="46"/>
    <n v="251"/>
    <n v="14"/>
    <n v="40"/>
    <n v="193"/>
    <n v="19"/>
    <n v="37"/>
    <n v="444"/>
    <n v="33"/>
    <n v="77"/>
    <s v="Won 58 runs"/>
    <n v="1"/>
    <n v="1"/>
    <m/>
    <m/>
    <m/>
    <m/>
    <n v="33"/>
    <n v="1"/>
    <n v="0"/>
  </r>
  <r>
    <x v="21"/>
    <d v="2009-08-09T00:00:00"/>
    <m/>
    <n v="384"/>
    <n v="1"/>
    <n v="35"/>
    <x v="14"/>
    <x v="1"/>
    <x v="51"/>
    <n v="198"/>
    <n v="10"/>
    <n v="35"/>
    <n v="113"/>
    <n v="10"/>
    <n v="32.3333333333333"/>
    <n v="311"/>
    <n v="20"/>
    <n v="67.3333333333333"/>
    <s v="Won 85 runs"/>
    <n v="1"/>
    <n v="1"/>
    <m/>
    <m/>
    <m/>
    <m/>
    <n v="20"/>
    <m/>
    <m/>
  </r>
  <r>
    <x v="21"/>
    <d v="2009-08-16T00:00:00"/>
    <m/>
    <n v="385"/>
    <n v="1"/>
    <n v="35"/>
    <x v="57"/>
    <x v="0"/>
    <x v="6"/>
    <n v="113"/>
    <n v="5"/>
    <n v="35"/>
    <n v="112"/>
    <n v="10"/>
    <n v="28.1666666666666"/>
    <n v="225"/>
    <n v="15"/>
    <n v="63.1666666666666"/>
    <s v="Won 5 wickets"/>
    <n v="1"/>
    <n v="1"/>
    <m/>
    <m/>
    <m/>
    <m/>
    <n v="15"/>
    <m/>
    <m/>
  </r>
  <r>
    <x v="21"/>
    <d v="2009-08-23T00:00:00"/>
    <m/>
    <n v="386"/>
    <n v="1"/>
    <n v="40"/>
    <x v="59"/>
    <x v="0"/>
    <x v="52"/>
    <n v="158"/>
    <n v="2"/>
    <n v="23.5"/>
    <n v="153"/>
    <n v="9"/>
    <n v="32.1666666666666"/>
    <n v="311"/>
    <n v="11"/>
    <n v="55.6666666666666"/>
    <s v="Won 8 wickets"/>
    <n v="1"/>
    <n v="1"/>
    <m/>
    <m/>
    <m/>
    <m/>
    <n v="11"/>
    <n v="1"/>
    <n v="0"/>
  </r>
  <r>
    <x v="21"/>
    <d v="2009-08-30T00:00:00"/>
    <m/>
    <n v="387"/>
    <n v="1"/>
    <n v="35"/>
    <x v="6"/>
    <x v="1"/>
    <x v="37"/>
    <n v="59"/>
    <n v="10"/>
    <n v="14.1666666666666"/>
    <n v="42"/>
    <n v="10"/>
    <n v="15.8333333333333"/>
    <n v="101"/>
    <n v="20"/>
    <n v="29.999999999999901"/>
    <s v="Won 17 runs"/>
    <n v="1"/>
    <n v="1"/>
    <m/>
    <m/>
    <m/>
    <m/>
    <n v="20"/>
    <m/>
    <m/>
  </r>
  <r>
    <x v="21"/>
    <d v="2009-08-30T00:00:00"/>
    <m/>
    <n v="388"/>
    <n v="1"/>
    <n v="20"/>
    <x v="6"/>
    <x v="0"/>
    <x v="37"/>
    <n v="115"/>
    <n v="8"/>
    <n v="17.6666666666666"/>
    <n v="114"/>
    <n v="9"/>
    <n v="20"/>
    <n v="229"/>
    <n v="17"/>
    <n v="37.6666666666666"/>
    <s v="Won 2 wickets"/>
    <n v="1"/>
    <n v="1"/>
    <m/>
    <m/>
    <m/>
    <m/>
    <n v="17"/>
    <m/>
    <m/>
  </r>
  <r>
    <x v="21"/>
    <d v="2009-09-06T00:00:00"/>
    <m/>
    <n v="389"/>
    <n v="1"/>
    <n v="35"/>
    <x v="43"/>
    <x v="0"/>
    <x v="0"/>
    <n v="148"/>
    <n v="8"/>
    <n v="31"/>
    <n v="144"/>
    <n v="8"/>
    <n v="35"/>
    <n v="292"/>
    <n v="16"/>
    <n v="66"/>
    <s v="Won 2 wickets"/>
    <n v="1"/>
    <n v="1"/>
    <m/>
    <m/>
    <m/>
    <m/>
    <n v="16"/>
    <m/>
    <m/>
  </r>
  <r>
    <x v="21"/>
    <d v="2009-09-13T00:00:00"/>
    <m/>
    <n v="390"/>
    <n v="1"/>
    <n v="35"/>
    <x v="56"/>
    <x v="0"/>
    <x v="32"/>
    <n v="174"/>
    <n v="10"/>
    <n v="35"/>
    <n v="224"/>
    <n v="8"/>
    <n v="35"/>
    <n v="398"/>
    <n v="18"/>
    <n v="70"/>
    <s v="Lost 50 runs"/>
    <n v="1"/>
    <m/>
    <m/>
    <m/>
    <m/>
    <n v="1"/>
    <n v="18"/>
    <m/>
    <m/>
  </r>
  <r>
    <x v="21"/>
    <d v="2009-09-27T00:00:00"/>
    <m/>
    <n v="391"/>
    <n v="1"/>
    <n v="35"/>
    <x v="61"/>
    <x v="1"/>
    <x v="34"/>
    <n v="247"/>
    <n v="7"/>
    <n v="35"/>
    <n v="211"/>
    <n v="10"/>
    <n v="32.8333333333333"/>
    <n v="458"/>
    <n v="17"/>
    <n v="67.8333333333333"/>
    <s v="Won 36 runs"/>
    <n v="1"/>
    <n v="1"/>
    <m/>
    <m/>
    <m/>
    <m/>
    <n v="17"/>
    <m/>
    <m/>
  </r>
  <r>
    <x v="22"/>
    <d v="2010-04-18T00:00:00"/>
    <m/>
    <n v="392"/>
    <n v="1"/>
    <n v="35"/>
    <x v="71"/>
    <x v="1"/>
    <x v="29"/>
    <n v="146"/>
    <n v="10"/>
    <n v="33.1666666666666"/>
    <n v="147"/>
    <n v="6"/>
    <n v="33.5"/>
    <n v="293"/>
    <n v="16"/>
    <n v="66.6666666666666"/>
    <s v="Lost 4 wickets"/>
    <n v="1"/>
    <m/>
    <m/>
    <m/>
    <m/>
    <n v="1"/>
    <n v="16"/>
    <m/>
    <m/>
  </r>
  <r>
    <x v="22"/>
    <d v="2010-04-25T00:00:00"/>
    <m/>
    <n v="393"/>
    <n v="1"/>
    <n v="35"/>
    <x v="43"/>
    <x v="1"/>
    <x v="26"/>
    <n v="157"/>
    <n v="10"/>
    <n v="34"/>
    <n v="122"/>
    <n v="9"/>
    <n v="30.5"/>
    <n v="279"/>
    <n v="19"/>
    <n v="64.5"/>
    <s v="Won 35 runs"/>
    <n v="1"/>
    <n v="1"/>
    <m/>
    <m/>
    <m/>
    <m/>
    <n v="19"/>
    <m/>
    <m/>
  </r>
  <r>
    <x v="22"/>
    <d v="2010-05-09T00:00:00"/>
    <m/>
    <n v="394"/>
    <n v="1"/>
    <n v="35"/>
    <x v="72"/>
    <x v="0"/>
    <x v="53"/>
    <n v="126"/>
    <n v="2"/>
    <n v="22.6666666666666"/>
    <n v="125"/>
    <n v="10"/>
    <n v="31.6666666666666"/>
    <n v="251"/>
    <n v="12"/>
    <n v="54.333333333333201"/>
    <s v="Won 8 wickets"/>
    <n v="1"/>
    <n v="1"/>
    <m/>
    <m/>
    <m/>
    <m/>
    <n v="12"/>
    <m/>
    <m/>
  </r>
  <r>
    <x v="22"/>
    <d v="2010-05-16T00:00:00"/>
    <m/>
    <n v="395"/>
    <n v="1"/>
    <n v="35"/>
    <x v="73"/>
    <x v="1"/>
    <x v="0"/>
    <n v="151"/>
    <n v="6"/>
    <n v="35"/>
    <n v="132"/>
    <n v="9"/>
    <n v="35"/>
    <n v="283"/>
    <n v="15"/>
    <n v="70"/>
    <s v="Won 19 runs"/>
    <n v="1"/>
    <n v="1"/>
    <m/>
    <m/>
    <m/>
    <m/>
    <n v="15"/>
    <m/>
    <m/>
  </r>
  <r>
    <x v="22"/>
    <d v="2010-05-23T00:00:00"/>
    <m/>
    <n v="396"/>
    <n v="1"/>
    <n v="35"/>
    <x v="70"/>
    <x v="0"/>
    <x v="6"/>
    <n v="140"/>
    <n v="6"/>
    <n v="26.5"/>
    <n v="136"/>
    <n v="10"/>
    <n v="35"/>
    <n v="276"/>
    <n v="16"/>
    <n v="61.5"/>
    <s v="Won 4 wickets"/>
    <n v="1"/>
    <n v="1"/>
    <m/>
    <m/>
    <m/>
    <m/>
    <n v="16"/>
    <m/>
    <m/>
  </r>
  <r>
    <x v="22"/>
    <d v="2010-05-30T00:00:00"/>
    <m/>
    <n v="397"/>
    <n v="1"/>
    <n v="35"/>
    <x v="32"/>
    <x v="1"/>
    <x v="54"/>
    <n v="196"/>
    <n v="9"/>
    <n v="35"/>
    <n v="107"/>
    <n v="9"/>
    <n v="28"/>
    <n v="303"/>
    <n v="18"/>
    <n v="63"/>
    <s v="Won 89 runs"/>
    <n v="1"/>
    <n v="1"/>
    <m/>
    <m/>
    <m/>
    <m/>
    <n v="18"/>
    <m/>
    <m/>
  </r>
  <r>
    <x v="22"/>
    <d v="2010-06-05T00:00:00"/>
    <m/>
    <n v="398"/>
    <n v="1"/>
    <n v="35"/>
    <x v="43"/>
    <x v="1"/>
    <x v="49"/>
    <n v="100"/>
    <n v="10"/>
    <n v="28.3333333333333"/>
    <n v="103"/>
    <n v="5"/>
    <n v="22.3333333333333"/>
    <n v="203"/>
    <n v="15"/>
    <n v="50.6666666666666"/>
    <s v="Lost 5 wickets"/>
    <n v="1"/>
    <m/>
    <m/>
    <m/>
    <m/>
    <n v="1"/>
    <n v="15"/>
    <m/>
    <m/>
  </r>
  <r>
    <x v="22"/>
    <d v="2010-06-13T00:00:00"/>
    <m/>
    <n v="399"/>
    <n v="1"/>
    <s v="T"/>
    <x v="43"/>
    <x v="1"/>
    <x v="48"/>
    <n v="124"/>
    <n v="8"/>
    <n v="42"/>
    <n v="127"/>
    <n v="1"/>
    <n v="23.8333333333333"/>
    <n v="251"/>
    <n v="9"/>
    <n v="65.8333333333333"/>
    <s v="Lost 9 wickets"/>
    <n v="1"/>
    <m/>
    <m/>
    <m/>
    <m/>
    <n v="1"/>
    <n v="9"/>
    <m/>
    <m/>
  </r>
  <r>
    <x v="22"/>
    <d v="2010-06-20T00:00:00"/>
    <m/>
    <n v="400"/>
    <n v="1"/>
    <n v="40"/>
    <x v="70"/>
    <x v="1"/>
    <x v="34"/>
    <n v="136"/>
    <n v="10"/>
    <n v="39.8333333333333"/>
    <n v="139"/>
    <n v="3"/>
    <n v="31.5"/>
    <n v="275"/>
    <n v="13"/>
    <n v="71.3333333333333"/>
    <s v="Lost 7 wickets"/>
    <n v="1"/>
    <m/>
    <m/>
    <m/>
    <m/>
    <n v="1"/>
    <n v="13"/>
    <m/>
    <m/>
  </r>
  <r>
    <x v="22"/>
    <d v="2010-06-20T00:00:00"/>
    <m/>
    <n v="401"/>
    <n v="1"/>
    <n v="10"/>
    <x v="70"/>
    <x v="0"/>
    <x v="34"/>
    <n v="59"/>
    <n v="2"/>
    <n v="7.1666666666666599"/>
    <n v="57"/>
    <n v="3"/>
    <n v="10"/>
    <n v="116"/>
    <n v="5"/>
    <n v="17.166666666666661"/>
    <s v="Won 8 wickets"/>
    <n v="1"/>
    <n v="1"/>
    <m/>
    <m/>
    <m/>
    <m/>
    <n v="5"/>
    <m/>
    <m/>
  </r>
  <r>
    <x v="22"/>
    <d v="2010-07-04T00:00:00"/>
    <m/>
    <n v="402"/>
    <n v="1"/>
    <n v="40"/>
    <x v="59"/>
    <x v="0"/>
    <x v="38"/>
    <n v="118"/>
    <n v="10"/>
    <n v="30.1666666666666"/>
    <n v="251"/>
    <n v="7"/>
    <n v="40"/>
    <n v="369"/>
    <n v="17"/>
    <n v="70.1666666666666"/>
    <s v="Lost 133 runs"/>
    <n v="1"/>
    <m/>
    <m/>
    <m/>
    <m/>
    <n v="1"/>
    <n v="17"/>
    <n v="1"/>
    <n v="0"/>
  </r>
  <r>
    <x v="22"/>
    <d v="2010-07-11T00:00:00"/>
    <m/>
    <n v="403"/>
    <n v="1"/>
    <n v="35"/>
    <x v="72"/>
    <x v="1"/>
    <x v="0"/>
    <n v="132"/>
    <n v="11"/>
    <n v="32.1666666666666"/>
    <n v="120"/>
    <n v="11"/>
    <n v="33.8333333333333"/>
    <n v="252"/>
    <n v="22"/>
    <n v="65.999999999999901"/>
    <s v="Won 12 runs"/>
    <n v="1"/>
    <n v="1"/>
    <m/>
    <m/>
    <m/>
    <m/>
    <n v="22"/>
    <m/>
    <m/>
  </r>
  <r>
    <x v="22"/>
    <d v="2010-07-18T00:00:00"/>
    <m/>
    <n v="404"/>
    <n v="1"/>
    <n v="20"/>
    <x v="59"/>
    <x v="1"/>
    <x v="2"/>
    <n v="229"/>
    <n v="4"/>
    <n v="20"/>
    <n v="62"/>
    <n v="10"/>
    <n v="10.1666666666666"/>
    <n v="291"/>
    <n v="14"/>
    <n v="30.1666666666666"/>
    <s v="Won 167 runs"/>
    <n v="1"/>
    <n v="1"/>
    <m/>
    <m/>
    <m/>
    <m/>
    <n v="14"/>
    <n v="1"/>
    <n v="0"/>
  </r>
  <r>
    <x v="22"/>
    <d v="2010-07-18T00:00:00"/>
    <m/>
    <n v="405"/>
    <n v="1"/>
    <n v="20"/>
    <x v="59"/>
    <x v="0"/>
    <x v="33"/>
    <n v="146"/>
    <n v="9"/>
    <n v="20"/>
    <n v="148"/>
    <n v="8"/>
    <n v="20"/>
    <n v="294"/>
    <n v="17"/>
    <n v="40"/>
    <s v="Lost 2 runs"/>
    <n v="1"/>
    <m/>
    <m/>
    <m/>
    <m/>
    <n v="1"/>
    <n v="17"/>
    <n v="1"/>
    <n v="0"/>
  </r>
  <r>
    <x v="22"/>
    <d v="2010-07-25T00:00:00"/>
    <m/>
    <n v="406"/>
    <n v="1"/>
    <n v="35"/>
    <x v="70"/>
    <x v="1"/>
    <x v="50"/>
    <n v="191"/>
    <n v="10"/>
    <n v="31.6666666666666"/>
    <n v="178"/>
    <n v="10"/>
    <n v="32.5"/>
    <n v="369"/>
    <n v="20"/>
    <n v="64.1666666666666"/>
    <s v="Won 13 runs"/>
    <n v="1"/>
    <n v="1"/>
    <m/>
    <m/>
    <m/>
    <m/>
    <n v="20"/>
    <m/>
    <m/>
  </r>
  <r>
    <x v="22"/>
    <d v="2010-08-01T00:00:00"/>
    <m/>
    <n v="407"/>
    <n v="1"/>
    <n v="20"/>
    <x v="59"/>
    <x v="1"/>
    <x v="46"/>
    <n v="141"/>
    <n v="7"/>
    <n v="20"/>
    <n v="142"/>
    <n v="9"/>
    <n v="17.6666666666666"/>
    <n v="283"/>
    <n v="16"/>
    <n v="37.6666666666666"/>
    <s v="Lost 1 wicket"/>
    <n v="1"/>
    <m/>
    <m/>
    <m/>
    <m/>
    <n v="1"/>
    <n v="16"/>
    <n v="1"/>
    <n v="0"/>
  </r>
  <r>
    <x v="22"/>
    <d v="2010-08-01T00:00:00"/>
    <m/>
    <n v="408"/>
    <n v="1"/>
    <n v="20"/>
    <x v="59"/>
    <x v="0"/>
    <x v="46"/>
    <n v="200"/>
    <n v="6"/>
    <n v="20"/>
    <n v="196"/>
    <n v="5"/>
    <n v="20"/>
    <n v="396"/>
    <n v="11"/>
    <n v="40"/>
    <s v="Won 4 wickets"/>
    <n v="1"/>
    <n v="1"/>
    <m/>
    <m/>
    <m/>
    <m/>
    <n v="11"/>
    <n v="1"/>
    <n v="0"/>
  </r>
  <r>
    <x v="22"/>
    <d v="2010-08-08T00:00:00"/>
    <m/>
    <n v="409"/>
    <n v="1"/>
    <n v="35"/>
    <x v="70"/>
    <x v="0"/>
    <x v="51"/>
    <n v="158"/>
    <n v="10"/>
    <n v="33.5"/>
    <n v="207"/>
    <n v="6"/>
    <n v="35"/>
    <n v="365"/>
    <n v="16"/>
    <n v="68.5"/>
    <s v="Lost 49 runs"/>
    <n v="1"/>
    <m/>
    <m/>
    <m/>
    <m/>
    <n v="1"/>
    <n v="16"/>
    <m/>
    <m/>
  </r>
  <r>
    <x v="22"/>
    <d v="2010-08-15T00:00:00"/>
    <m/>
    <n v="410"/>
    <n v="1"/>
    <n v="35"/>
    <x v="57"/>
    <x v="0"/>
    <x v="6"/>
    <n v="95"/>
    <n v="6"/>
    <n v="17.6666666666666"/>
    <n v="92"/>
    <n v="9"/>
    <n v="25.8333333333333"/>
    <n v="187"/>
    <n v="15"/>
    <n v="43.499999999999901"/>
    <s v="Won 2 wickets"/>
    <n v="1"/>
    <n v="1"/>
    <m/>
    <m/>
    <m/>
    <m/>
    <n v="15"/>
    <m/>
    <m/>
  </r>
  <r>
    <x v="22"/>
    <d v="2010-08-22T00:00:00"/>
    <m/>
    <n v="411"/>
    <n v="1"/>
    <n v="20"/>
    <x v="59"/>
    <x v="1"/>
    <x v="37"/>
    <n v="164"/>
    <n v="8"/>
    <n v="20"/>
    <n v="97"/>
    <n v="10"/>
    <n v="18.6666666666666"/>
    <n v="261"/>
    <n v="18"/>
    <n v="38.6666666666666"/>
    <s v="Won 67 runs"/>
    <n v="1"/>
    <n v="1"/>
    <m/>
    <m/>
    <m/>
    <m/>
    <n v="18"/>
    <n v="1"/>
    <n v="0"/>
  </r>
  <r>
    <x v="22"/>
    <d v="2010-08-22T00:00:00"/>
    <m/>
    <n v="412"/>
    <n v="1"/>
    <n v="20"/>
    <x v="59"/>
    <x v="0"/>
    <x v="37"/>
    <n v="70"/>
    <n v="3"/>
    <n v="11.1666666666666"/>
    <n v="67"/>
    <n v="10"/>
    <n v="13.1666666666666"/>
    <n v="137"/>
    <n v="13"/>
    <n v="24.333333333333201"/>
    <s v="Won 7 wickets"/>
    <n v="1"/>
    <n v="1"/>
    <m/>
    <m/>
    <m/>
    <m/>
    <n v="13"/>
    <n v="1"/>
    <n v="0"/>
  </r>
  <r>
    <x v="22"/>
    <d v="2010-08-30T00:00:00"/>
    <m/>
    <n v="413"/>
    <n v="1"/>
    <s v="T"/>
    <x v="74"/>
    <x v="0"/>
    <x v="55"/>
    <n v="170"/>
    <n v="8"/>
    <n v="46"/>
    <n v="240"/>
    <n v="6"/>
    <n v="39"/>
    <n v="410"/>
    <n v="14"/>
    <n v="85"/>
    <s v="Drawn"/>
    <n v="1"/>
    <m/>
    <n v="1"/>
    <m/>
    <m/>
    <m/>
    <n v="14"/>
    <m/>
    <m/>
  </r>
  <r>
    <x v="22"/>
    <d v="2010-09-05T00:00:00"/>
    <m/>
    <n v="414"/>
    <n v="1"/>
    <n v="40"/>
    <x v="43"/>
    <x v="0"/>
    <x v="56"/>
    <n v="84"/>
    <n v="10"/>
    <n v="17.1666666666666"/>
    <n v="252"/>
    <n v="5"/>
    <n v="40"/>
    <n v="336"/>
    <n v="15"/>
    <n v="57.1666666666666"/>
    <s v="Lost 168 runs"/>
    <n v="1"/>
    <m/>
    <m/>
    <m/>
    <m/>
    <n v="1"/>
    <n v="15"/>
    <m/>
    <m/>
  </r>
  <r>
    <x v="22"/>
    <d v="2010-09-12T00:00:00"/>
    <m/>
    <n v="415"/>
    <n v="1"/>
    <n v="35"/>
    <x v="75"/>
    <x v="1"/>
    <x v="32"/>
    <n v="130"/>
    <n v="10"/>
    <n v="32.5"/>
    <n v="131"/>
    <n v="7"/>
    <n v="33.1666666666666"/>
    <n v="261"/>
    <n v="17"/>
    <n v="65.6666666666666"/>
    <s v="Lost 3 wickets"/>
    <n v="1"/>
    <m/>
    <m/>
    <m/>
    <m/>
    <n v="1"/>
    <n v="17"/>
    <m/>
    <m/>
  </r>
  <r>
    <x v="22"/>
    <d v="2010-09-26T00:00:00"/>
    <m/>
    <n v="416"/>
    <n v="1"/>
    <n v="40"/>
    <x v="61"/>
    <x v="1"/>
    <x v="34"/>
    <n v="189"/>
    <n v="10"/>
    <n v="37.8333333333333"/>
    <n v="180"/>
    <n v="9"/>
    <n v="39.3333333333333"/>
    <n v="369"/>
    <n v="19"/>
    <n v="77.1666666666666"/>
    <s v="Won 9 runs"/>
    <n v="1"/>
    <n v="1"/>
    <m/>
    <m/>
    <m/>
    <m/>
    <n v="19"/>
    <m/>
    <m/>
  </r>
  <r>
    <x v="23"/>
    <d v="2011-03-19T00:00:00"/>
    <m/>
    <n v="417"/>
    <n v="1"/>
    <n v="40"/>
    <x v="76"/>
    <x v="1"/>
    <x v="57"/>
    <n v="123"/>
    <n v="10"/>
    <n v="35.6666666666666"/>
    <n v="124"/>
    <n v="8"/>
    <n v="37.8333333333333"/>
    <n v="247"/>
    <n v="18"/>
    <n v="73.499999999999901"/>
    <s v="Lost 2 wickets"/>
    <n v="1"/>
    <m/>
    <m/>
    <m/>
    <m/>
    <n v="1"/>
    <n v="18"/>
    <m/>
    <m/>
  </r>
  <r>
    <x v="23"/>
    <d v="2011-03-20T00:00:00"/>
    <m/>
    <n v="418"/>
    <n v="1"/>
    <n v="35"/>
    <x v="76"/>
    <x v="0"/>
    <x v="57"/>
    <n v="23"/>
    <n v="0"/>
    <n v="4.1666666666666599"/>
    <n v="174"/>
    <n v="7"/>
    <n v="35"/>
    <n v="197"/>
    <n v="7"/>
    <n v="39.166666666666657"/>
    <s v="Abandoned"/>
    <n v="1"/>
    <m/>
    <m/>
    <n v="1"/>
    <m/>
    <m/>
    <n v="7"/>
    <m/>
    <m/>
  </r>
  <r>
    <x v="23"/>
    <d v="2011-04-24T00:00:00"/>
    <m/>
    <n v="419"/>
    <n v="1"/>
    <n v="35"/>
    <x v="60"/>
    <x v="1"/>
    <x v="26"/>
    <n v="181"/>
    <n v="6"/>
    <n v="35"/>
    <n v="182"/>
    <n v="5"/>
    <n v="27.8333333333333"/>
    <n v="363"/>
    <n v="11"/>
    <n v="62.8333333333333"/>
    <s v="Lost 5 wickets"/>
    <n v="1"/>
    <m/>
    <m/>
    <m/>
    <m/>
    <n v="1"/>
    <n v="11"/>
    <m/>
    <m/>
  </r>
  <r>
    <x v="23"/>
    <d v="2011-05-08T00:00:00"/>
    <m/>
    <n v="420"/>
    <n v="1"/>
    <n v="35"/>
    <x v="73"/>
    <x v="1"/>
    <x v="58"/>
    <n v="205"/>
    <n v="9"/>
    <n v="35"/>
    <n v="103"/>
    <n v="10"/>
    <n v="27.5"/>
    <n v="308"/>
    <n v="19"/>
    <n v="62.5"/>
    <s v="Won 102 runs"/>
    <n v="1"/>
    <n v="1"/>
    <m/>
    <m/>
    <m/>
    <m/>
    <n v="19"/>
    <m/>
    <m/>
  </r>
  <r>
    <x v="23"/>
    <d v="2011-05-15T00:00:00"/>
    <m/>
    <n v="421"/>
    <n v="1"/>
    <n v="35"/>
    <x v="72"/>
    <x v="0"/>
    <x v="53"/>
    <n v="116"/>
    <n v="10"/>
    <n v="34.6666666666666"/>
    <n v="165"/>
    <n v="8"/>
    <n v="35"/>
    <n v="281"/>
    <n v="18"/>
    <n v="69.6666666666666"/>
    <s v="Lost 49 runs"/>
    <n v="1"/>
    <m/>
    <m/>
    <m/>
    <m/>
    <n v="1"/>
    <n v="18"/>
    <m/>
    <m/>
  </r>
  <r>
    <x v="23"/>
    <d v="2011-05-22T00:00:00"/>
    <m/>
    <n v="422"/>
    <n v="1"/>
    <n v="35"/>
    <x v="70"/>
    <x v="1"/>
    <x v="6"/>
    <n v="146"/>
    <n v="6"/>
    <n v="35"/>
    <n v="149"/>
    <n v="6"/>
    <n v="32.8333333333333"/>
    <n v="295"/>
    <n v="12"/>
    <n v="67.8333333333333"/>
    <s v="Lost 4 wickets"/>
    <n v="1"/>
    <m/>
    <m/>
    <m/>
    <m/>
    <n v="1"/>
    <n v="12"/>
    <m/>
    <m/>
  </r>
  <r>
    <x v="23"/>
    <d v="2011-05-29T00:00:00"/>
    <m/>
    <n v="423"/>
    <n v="1"/>
    <n v="35"/>
    <x v="32"/>
    <x v="1"/>
    <x v="54"/>
    <n v="212"/>
    <n v="5"/>
    <n v="35"/>
    <n v="127"/>
    <n v="10"/>
    <n v="32.8333333333333"/>
    <n v="339"/>
    <n v="15"/>
    <n v="67.8333333333333"/>
    <s v="Won 85 runs"/>
    <n v="1"/>
    <n v="1"/>
    <m/>
    <m/>
    <m/>
    <m/>
    <n v="15"/>
    <m/>
    <m/>
  </r>
  <r>
    <x v="23"/>
    <d v="2011-06-05T00:00:00"/>
    <m/>
    <n v="424"/>
    <n v="1"/>
    <n v="35"/>
    <x v="58"/>
    <x v="0"/>
    <x v="56"/>
    <n v="118"/>
    <n v="3"/>
    <n v="16.5"/>
    <n v="210"/>
    <n v="4"/>
    <n v="35"/>
    <n v="328"/>
    <n v="7"/>
    <n v="51.5"/>
    <s v="Abandoned"/>
    <n v="1"/>
    <m/>
    <m/>
    <n v="1"/>
    <m/>
    <m/>
    <n v="7"/>
    <m/>
    <m/>
  </r>
  <r>
    <x v="23"/>
    <d v="2011-06-19T00:00:00"/>
    <m/>
    <n v="425"/>
    <n v="1"/>
    <n v="40"/>
    <x v="70"/>
    <x v="1"/>
    <x v="34"/>
    <n v="172"/>
    <n v="10"/>
    <n v="33.6666666666666"/>
    <n v="173"/>
    <n v="4"/>
    <n v="36"/>
    <n v="345"/>
    <n v="14"/>
    <n v="69.6666666666666"/>
    <s v="Lost 6 wickets"/>
    <n v="1"/>
    <m/>
    <m/>
    <m/>
    <m/>
    <n v="1"/>
    <n v="14"/>
    <m/>
    <m/>
  </r>
  <r>
    <x v="23"/>
    <d v="2011-06-26T00:00:00"/>
    <m/>
    <n v="426"/>
    <n v="1"/>
    <n v="35"/>
    <x v="73"/>
    <x v="1"/>
    <x v="59"/>
    <n v="106"/>
    <n v="10"/>
    <n v="32"/>
    <n v="170"/>
    <n v="10"/>
    <n v="33.5"/>
    <n v="276"/>
    <n v="20"/>
    <n v="65.5"/>
    <s v="Lost 64 runs"/>
    <n v="1"/>
    <m/>
    <m/>
    <m/>
    <m/>
    <n v="1"/>
    <n v="20"/>
    <m/>
    <m/>
  </r>
  <r>
    <x v="23"/>
    <d v="2011-07-03T00:00:00"/>
    <m/>
    <n v="427"/>
    <n v="1"/>
    <n v="40"/>
    <x v="59"/>
    <x v="0"/>
    <x v="60"/>
    <n v="95"/>
    <n v="10"/>
    <n v="27.6666666666666"/>
    <n v="155"/>
    <n v="8"/>
    <n v="40"/>
    <n v="250"/>
    <n v="18"/>
    <n v="67.6666666666666"/>
    <s v="Lost 60 runs"/>
    <n v="1"/>
    <m/>
    <m/>
    <m/>
    <m/>
    <n v="1"/>
    <n v="18"/>
    <n v="1"/>
    <n v="0"/>
  </r>
  <r>
    <x v="23"/>
    <d v="2011-07-10T00:00:00"/>
    <m/>
    <n v="428"/>
    <n v="1"/>
    <n v="35"/>
    <x v="72"/>
    <x v="0"/>
    <x v="0"/>
    <n v="142"/>
    <n v="7"/>
    <n v="24.6666666666666"/>
    <n v="141"/>
    <n v="10"/>
    <n v="34.6666666666666"/>
    <n v="283"/>
    <n v="17"/>
    <n v="59.333333333333201"/>
    <s v="Won 3 wickets"/>
    <n v="1"/>
    <n v="1"/>
    <m/>
    <m/>
    <m/>
    <m/>
    <n v="17"/>
    <m/>
    <m/>
  </r>
  <r>
    <x v="23"/>
    <d v="2011-07-17T00:00:00"/>
    <m/>
    <n v="429"/>
    <n v="1"/>
    <n v="20"/>
    <x v="59"/>
    <x v="1"/>
    <x v="33"/>
    <n v="126"/>
    <n v="5"/>
    <n v="20"/>
    <n v="10"/>
    <n v="1"/>
    <n v="3.1666666666666599"/>
    <n v="136"/>
    <n v="6"/>
    <n v="23.166666666666661"/>
    <s v="Abandoned"/>
    <n v="1"/>
    <m/>
    <m/>
    <n v="1"/>
    <m/>
    <m/>
    <n v="6"/>
    <n v="1"/>
    <n v="0"/>
  </r>
  <r>
    <x v="23"/>
    <d v="2011-07-24T00:00:00"/>
    <m/>
    <n v="430"/>
    <n v="1"/>
    <n v="35"/>
    <x v="70"/>
    <x v="1"/>
    <x v="50"/>
    <n v="207"/>
    <n v="10"/>
    <n v="30.3333333333333"/>
    <n v="128"/>
    <n v="10"/>
    <n v="27.8333333333333"/>
    <n v="335"/>
    <n v="20"/>
    <n v="58.1666666666666"/>
    <s v="Won 79 runs"/>
    <n v="1"/>
    <n v="1"/>
    <m/>
    <m/>
    <m/>
    <m/>
    <n v="20"/>
    <m/>
    <m/>
  </r>
  <r>
    <x v="23"/>
    <d v="2011-07-31T00:00:00"/>
    <m/>
    <n v="431"/>
    <n v="1"/>
    <n v="35"/>
    <x v="59"/>
    <x v="1"/>
    <x v="11"/>
    <n v="182"/>
    <n v="8"/>
    <n v="35"/>
    <n v="132"/>
    <n v="10"/>
    <n v="32"/>
    <n v="314"/>
    <n v="18"/>
    <n v="67"/>
    <s v="Won 50 runs"/>
    <n v="1"/>
    <n v="1"/>
    <m/>
    <m/>
    <m/>
    <m/>
    <n v="18"/>
    <n v="1"/>
    <n v="0"/>
  </r>
  <r>
    <x v="23"/>
    <d v="2011-08-07T00:00:00"/>
    <m/>
    <n v="432"/>
    <n v="1"/>
    <n v="35"/>
    <x v="70"/>
    <x v="1"/>
    <x v="61"/>
    <n v="245"/>
    <n v="10"/>
    <n v="35"/>
    <n v="218"/>
    <n v="10"/>
    <n v="34.3333333333333"/>
    <n v="463"/>
    <n v="20"/>
    <n v="69.3333333333333"/>
    <s v="Won 27 runs"/>
    <n v="1"/>
    <n v="1"/>
    <m/>
    <m/>
    <m/>
    <m/>
    <n v="20"/>
    <m/>
    <m/>
  </r>
  <r>
    <x v="23"/>
    <d v="2011-08-14T00:00:00"/>
    <m/>
    <n v="433"/>
    <n v="1"/>
    <n v="35"/>
    <x v="57"/>
    <x v="1"/>
    <x v="6"/>
    <n v="266"/>
    <n v="5"/>
    <n v="35"/>
    <n v="107"/>
    <n v="10"/>
    <n v="26.6666666666666"/>
    <n v="373"/>
    <n v="15"/>
    <n v="61.6666666666666"/>
    <s v="Won 159 runs"/>
    <n v="1"/>
    <n v="1"/>
    <m/>
    <m/>
    <m/>
    <m/>
    <n v="15"/>
    <m/>
    <m/>
  </r>
  <r>
    <x v="23"/>
    <d v="2011-08-21T00:00:00"/>
    <m/>
    <n v="434"/>
    <n v="1"/>
    <n v="35"/>
    <x v="59"/>
    <x v="0"/>
    <x v="62"/>
    <n v="140"/>
    <n v="10"/>
    <n v="25.6666666666666"/>
    <n v="152"/>
    <n v="7"/>
    <n v="35"/>
    <n v="292"/>
    <n v="17"/>
    <n v="60.6666666666666"/>
    <s v="Lost 12 runs"/>
    <n v="1"/>
    <m/>
    <m/>
    <m/>
    <m/>
    <n v="1"/>
    <n v="17"/>
    <n v="1"/>
    <n v="0"/>
  </r>
  <r>
    <x v="23"/>
    <d v="2011-08-28T00:00:00"/>
    <m/>
    <n v="435"/>
    <n v="1"/>
    <n v="40"/>
    <x v="73"/>
    <x v="0"/>
    <x v="63"/>
    <n v="75"/>
    <n v="10"/>
    <n v="30"/>
    <n v="185"/>
    <n v="8"/>
    <n v="40"/>
    <n v="260"/>
    <n v="18"/>
    <n v="70"/>
    <s v="Lost 110 runs"/>
    <n v="1"/>
    <m/>
    <m/>
    <m/>
    <m/>
    <n v="1"/>
    <n v="18"/>
    <m/>
    <m/>
  </r>
  <r>
    <x v="23"/>
    <d v="2011-09-04T00:00:00"/>
    <m/>
    <n v="436"/>
    <n v="1"/>
    <n v="30"/>
    <x v="70"/>
    <x v="1"/>
    <x v="0"/>
    <n v="279"/>
    <n v="3"/>
    <n v="30"/>
    <n v="199"/>
    <n v="7"/>
    <n v="30"/>
    <n v="478"/>
    <n v="10"/>
    <n v="60"/>
    <s v="Won 80 runs"/>
    <n v="1"/>
    <n v="1"/>
    <m/>
    <m/>
    <m/>
    <m/>
    <n v="10"/>
    <m/>
    <m/>
  </r>
  <r>
    <x v="23"/>
    <d v="2011-09-11T00:00:00"/>
    <m/>
    <n v="437"/>
    <n v="1"/>
    <n v="35"/>
    <x v="75"/>
    <x v="1"/>
    <x v="32"/>
    <n v="93"/>
    <n v="10"/>
    <n v="24.5"/>
    <n v="98"/>
    <n v="7"/>
    <n v="28.6666666666666"/>
    <n v="191"/>
    <n v="17"/>
    <n v="53.1666666666666"/>
    <s v="Lost 3 wickets"/>
    <n v="1"/>
    <m/>
    <m/>
    <m/>
    <m/>
    <n v="1"/>
    <n v="17"/>
    <m/>
    <m/>
  </r>
  <r>
    <x v="23"/>
    <d v="2011-09-25T00:00:00"/>
    <m/>
    <n v="438"/>
    <n v="1"/>
    <n v="35"/>
    <x v="61"/>
    <x v="1"/>
    <x v="34"/>
    <n v="167"/>
    <n v="9"/>
    <n v="35"/>
    <n v="146"/>
    <n v="10"/>
    <n v="33.3333333333333"/>
    <n v="313"/>
    <n v="19"/>
    <n v="68.3333333333333"/>
    <s v="Won 21 runs"/>
    <n v="1"/>
    <n v="1"/>
    <m/>
    <m/>
    <m/>
    <m/>
    <n v="19"/>
    <m/>
    <m/>
  </r>
  <r>
    <x v="24"/>
    <d v="2012-05-06T00:00:00"/>
    <m/>
    <n v="439"/>
    <n v="1"/>
    <n v="40"/>
    <x v="77"/>
    <x v="1"/>
    <x v="59"/>
    <n v="76"/>
    <n v="10"/>
    <n v="26.5"/>
    <n v="78"/>
    <n v="5"/>
    <n v="17.6666666666666"/>
    <n v="154"/>
    <n v="15"/>
    <n v="44.1666666666666"/>
    <s v="Lost 5 wickets"/>
    <n v="1"/>
    <m/>
    <m/>
    <m/>
    <m/>
    <n v="1"/>
    <n v="15"/>
    <m/>
    <m/>
  </r>
  <r>
    <x v="24"/>
    <d v="2012-05-13T00:00:00"/>
    <m/>
    <n v="440"/>
    <n v="1"/>
    <n v="35"/>
    <x v="15"/>
    <x v="1"/>
    <x v="42"/>
    <n v="92"/>
    <n v="10"/>
    <n v="24.1666666666666"/>
    <n v="96"/>
    <n v="7"/>
    <n v="22.1666666666666"/>
    <n v="188"/>
    <n v="17"/>
    <n v="46.333333333333201"/>
    <s v="Lost 3 wickets"/>
    <n v="1"/>
    <m/>
    <m/>
    <m/>
    <m/>
    <n v="1"/>
    <n v="17"/>
    <m/>
    <m/>
  </r>
  <r>
    <x v="24"/>
    <d v="2012-05-20T00:00:00"/>
    <m/>
    <n v="441"/>
    <n v="1"/>
    <n v="35"/>
    <x v="70"/>
    <x v="1"/>
    <x v="6"/>
    <n v="224"/>
    <n v="7"/>
    <n v="35"/>
    <n v="135"/>
    <n v="7"/>
    <n v="35"/>
    <n v="359"/>
    <n v="14"/>
    <n v="70"/>
    <s v="Won 89 runs"/>
    <n v="1"/>
    <n v="1"/>
    <m/>
    <m/>
    <m/>
    <m/>
    <n v="14"/>
    <m/>
    <m/>
  </r>
  <r>
    <x v="24"/>
    <d v="2012-05-27T00:00:00"/>
    <m/>
    <n v="442"/>
    <n v="1"/>
    <n v="40"/>
    <x v="78"/>
    <x v="1"/>
    <x v="51"/>
    <n v="125"/>
    <n v="10"/>
    <n v="30.6666666666666"/>
    <n v="129"/>
    <n v="6"/>
    <n v="25"/>
    <n v="254"/>
    <n v="16"/>
    <n v="55.6666666666666"/>
    <s v="Lost 4 wickets"/>
    <n v="1"/>
    <m/>
    <m/>
    <m/>
    <m/>
    <n v="1"/>
    <n v="16"/>
    <m/>
    <m/>
  </r>
  <r>
    <x v="24"/>
    <d v="2012-06-09T00:00:00"/>
    <m/>
    <n v="443"/>
    <n v="1"/>
    <n v="40"/>
    <x v="79"/>
    <x v="0"/>
    <x v="64"/>
    <n v="143"/>
    <n v="4"/>
    <n v="24"/>
    <n v="142"/>
    <n v="10"/>
    <n v="37.8333333333333"/>
    <n v="285"/>
    <n v="14"/>
    <n v="61.8333333333333"/>
    <s v="Won 6 wickets"/>
    <n v="1"/>
    <n v="1"/>
    <m/>
    <m/>
    <m/>
    <m/>
    <n v="14"/>
    <m/>
    <m/>
  </r>
  <r>
    <x v="24"/>
    <d v="2012-06-10T00:00:00"/>
    <m/>
    <n v="444"/>
    <n v="1"/>
    <n v="40"/>
    <x v="80"/>
    <x v="1"/>
    <x v="65"/>
    <n v="199"/>
    <n v="8"/>
    <n v="40"/>
    <n v="193"/>
    <n v="11"/>
    <n v="39.5"/>
    <n v="392"/>
    <n v="19"/>
    <n v="79.5"/>
    <s v="Won 6 runs"/>
    <n v="1"/>
    <n v="1"/>
    <m/>
    <m/>
    <m/>
    <m/>
    <n v="19"/>
    <m/>
    <m/>
  </r>
  <r>
    <x v="24"/>
    <d v="2012-06-17T00:00:00"/>
    <m/>
    <n v="445"/>
    <n v="1"/>
    <n v="40"/>
    <x v="70"/>
    <x v="0"/>
    <x v="34"/>
    <n v="96"/>
    <n v="2"/>
    <n v="11.5"/>
    <n v="93"/>
    <n v="10"/>
    <n v="26.3333333333333"/>
    <n v="189"/>
    <n v="12"/>
    <n v="37.8333333333333"/>
    <s v="Won 8 wickets"/>
    <n v="1"/>
    <n v="1"/>
    <m/>
    <m/>
    <m/>
    <m/>
    <n v="12"/>
    <m/>
    <m/>
  </r>
  <r>
    <x v="24"/>
    <d v="2012-06-17T00:00:00"/>
    <m/>
    <n v="446"/>
    <n v="1"/>
    <n v="15"/>
    <x v="70"/>
    <x v="1"/>
    <x v="34"/>
    <n v="128"/>
    <n v="5"/>
    <n v="15"/>
    <n v="110"/>
    <n v="8"/>
    <n v="15"/>
    <n v="238"/>
    <n v="13"/>
    <n v="30"/>
    <s v="Won 18 runs"/>
    <n v="1"/>
    <n v="1"/>
    <m/>
    <m/>
    <m/>
    <m/>
    <n v="13"/>
    <m/>
    <m/>
  </r>
  <r>
    <x v="24"/>
    <d v="2012-06-24T00:00:00"/>
    <m/>
    <n v="447"/>
    <n v="1"/>
    <s v="T"/>
    <x v="32"/>
    <x v="1"/>
    <x v="54"/>
    <n v="232"/>
    <n v="7"/>
    <n v="38"/>
    <n v="118"/>
    <n v="9"/>
    <n v="32.8333333333333"/>
    <n v="350"/>
    <n v="16"/>
    <n v="70.8333333333333"/>
    <s v="Won 114 runs"/>
    <n v="1"/>
    <n v="1"/>
    <m/>
    <m/>
    <m/>
    <m/>
    <n v="16"/>
    <m/>
    <m/>
  </r>
  <r>
    <x v="24"/>
    <d v="2012-07-01T00:00:00"/>
    <m/>
    <n v="448"/>
    <n v="1"/>
    <n v="35"/>
    <x v="59"/>
    <x v="0"/>
    <x v="66"/>
    <n v="54"/>
    <n v="10"/>
    <n v="14.8333333333333"/>
    <n v="158"/>
    <n v="9"/>
    <n v="34.1666666666666"/>
    <n v="212"/>
    <n v="19"/>
    <n v="48.999999999999901"/>
    <s v="Lost 104 runs"/>
    <n v="1"/>
    <m/>
    <m/>
    <m/>
    <m/>
    <n v="1"/>
    <n v="19"/>
    <n v="1"/>
    <n v="0"/>
  </r>
  <r>
    <x v="24"/>
    <d v="2012-07-22T00:00:00"/>
    <m/>
    <n v="449"/>
    <n v="1"/>
    <n v="35"/>
    <x v="70"/>
    <x v="0"/>
    <x v="50"/>
    <n v="152"/>
    <n v="6"/>
    <n v="22.8333333333333"/>
    <n v="151"/>
    <n v="11"/>
    <n v="31"/>
    <n v="303"/>
    <n v="17"/>
    <n v="53.8333333333333"/>
    <s v="Won 5 wickets"/>
    <n v="1"/>
    <n v="1"/>
    <m/>
    <m/>
    <m/>
    <m/>
    <n v="17"/>
    <m/>
    <m/>
  </r>
  <r>
    <x v="24"/>
    <d v="2012-07-29T00:00:00"/>
    <m/>
    <n v="450"/>
    <n v="1"/>
    <n v="35"/>
    <x v="72"/>
    <x v="0"/>
    <x v="58"/>
    <n v="83"/>
    <n v="3"/>
    <n v="11.5"/>
    <n v="82"/>
    <n v="10"/>
    <n v="29.1666666666666"/>
    <n v="165"/>
    <n v="13"/>
    <n v="40.6666666666666"/>
    <s v="Won 7 wickets"/>
    <n v="1"/>
    <n v="1"/>
    <m/>
    <m/>
    <m/>
    <m/>
    <n v="13"/>
    <m/>
    <m/>
  </r>
  <r>
    <x v="24"/>
    <d v="2012-08-05T00:00:00"/>
    <m/>
    <n v="451"/>
    <n v="1"/>
    <n v="35"/>
    <x v="70"/>
    <x v="1"/>
    <x v="26"/>
    <n v="249"/>
    <n v="10"/>
    <n v="34.3333333333333"/>
    <n v="136"/>
    <n v="9"/>
    <n v="35"/>
    <n v="385"/>
    <n v="19"/>
    <n v="69.3333333333333"/>
    <s v="Won 113 runs"/>
    <n v="1"/>
    <n v="1"/>
    <m/>
    <m/>
    <m/>
    <m/>
    <n v="19"/>
    <m/>
    <m/>
  </r>
  <r>
    <x v="24"/>
    <d v="2012-08-12T00:00:00"/>
    <m/>
    <n v="452"/>
    <n v="1"/>
    <n v="35"/>
    <x v="72"/>
    <x v="1"/>
    <x v="6"/>
    <n v="186"/>
    <n v="10"/>
    <n v="31.5555555555555"/>
    <n v="95"/>
    <n v="9"/>
    <n v="29.8333333333333"/>
    <n v="281"/>
    <n v="19"/>
    <n v="61.3888888888888"/>
    <s v="Won 91 runs"/>
    <n v="1"/>
    <n v="1"/>
    <m/>
    <m/>
    <m/>
    <m/>
    <n v="19"/>
    <m/>
    <m/>
  </r>
  <r>
    <x v="24"/>
    <d v="2012-08-19T00:00:00"/>
    <m/>
    <n v="453"/>
    <n v="1"/>
    <n v="35"/>
    <x v="72"/>
    <x v="1"/>
    <x v="32"/>
    <n v="273"/>
    <n v="7"/>
    <n v="35"/>
    <n v="125"/>
    <n v="10"/>
    <n v="34.3333333333333"/>
    <n v="398"/>
    <n v="17"/>
    <n v="69.3333333333333"/>
    <s v="Won 148 runs"/>
    <n v="1"/>
    <n v="1"/>
    <m/>
    <m/>
    <m/>
    <m/>
    <n v="17"/>
    <m/>
    <m/>
  </r>
  <r>
    <x v="24"/>
    <d v="2012-09-02T00:00:00"/>
    <m/>
    <n v="454"/>
    <n v="1"/>
    <n v="35"/>
    <x v="70"/>
    <x v="1"/>
    <x v="60"/>
    <n v="202"/>
    <n v="6"/>
    <n v="35"/>
    <n v="110"/>
    <n v="7"/>
    <n v="27"/>
    <n v="312"/>
    <n v="13"/>
    <n v="62"/>
    <s v="Won 92 runs"/>
    <n v="1"/>
    <n v="1"/>
    <m/>
    <m/>
    <m/>
    <m/>
    <n v="13"/>
    <m/>
    <m/>
  </r>
  <r>
    <x v="24"/>
    <d v="2012-09-09T00:00:00"/>
    <m/>
    <n v="455"/>
    <n v="1"/>
    <n v="35"/>
    <x v="75"/>
    <x v="1"/>
    <x v="32"/>
    <n v="252"/>
    <n v="9"/>
    <n v="35"/>
    <n v="184"/>
    <n v="7"/>
    <n v="35"/>
    <n v="436"/>
    <n v="16"/>
    <n v="70"/>
    <s v="Won 68 runs"/>
    <n v="1"/>
    <n v="1"/>
    <m/>
    <m/>
    <m/>
    <m/>
    <n v="16"/>
    <m/>
    <m/>
  </r>
  <r>
    <x v="24"/>
    <d v="2012-09-30T00:00:00"/>
    <m/>
    <n v="456"/>
    <n v="1"/>
    <n v="35"/>
    <x v="61"/>
    <x v="0"/>
    <x v="34"/>
    <n v="103"/>
    <n v="10"/>
    <n v="30"/>
    <n v="172"/>
    <n v="9"/>
    <n v="35"/>
    <n v="275"/>
    <n v="19"/>
    <n v="65"/>
    <s v="Lost 63 runs"/>
    <n v="1"/>
    <m/>
    <m/>
    <m/>
    <m/>
    <n v="1"/>
    <n v="19"/>
    <m/>
    <m/>
  </r>
  <r>
    <x v="25"/>
    <d v="2013-04-28T00:00:00"/>
    <m/>
    <n v="457"/>
    <n v="1"/>
    <n v="20"/>
    <x v="15"/>
    <x v="1"/>
    <x v="42"/>
    <n v="231"/>
    <n v="3"/>
    <n v="20"/>
    <n v="185"/>
    <n v="6"/>
    <n v="20"/>
    <n v="416"/>
    <n v="9"/>
    <n v="40"/>
    <s v="Won 46 runs"/>
    <n v="1"/>
    <n v="1"/>
    <m/>
    <m/>
    <m/>
    <m/>
    <n v="9"/>
    <m/>
    <m/>
  </r>
  <r>
    <x v="25"/>
    <d v="2013-05-05T00:00:00"/>
    <m/>
    <n v="458"/>
    <n v="1"/>
    <n v="35"/>
    <x v="59"/>
    <x v="0"/>
    <x v="59"/>
    <n v="67"/>
    <n v="3"/>
    <n v="15"/>
    <n v="63"/>
    <n v="10"/>
    <n v="12"/>
    <n v="130"/>
    <n v="13"/>
    <n v="27"/>
    <s v="Won 7 wickets"/>
    <n v="1"/>
    <n v="1"/>
    <m/>
    <m/>
    <m/>
    <m/>
    <n v="13"/>
    <n v="1"/>
    <n v="0"/>
  </r>
  <r>
    <x v="25"/>
    <d v="2013-05-05T00:00:00"/>
    <m/>
    <n v="459"/>
    <n v="1"/>
    <n v="15"/>
    <x v="59"/>
    <x v="1"/>
    <x v="59"/>
    <n v="97"/>
    <n v="7"/>
    <n v="15"/>
    <n v="93"/>
    <n v="7"/>
    <n v="15"/>
    <n v="190"/>
    <n v="14"/>
    <n v="30"/>
    <s v="Won 4 runs"/>
    <n v="1"/>
    <n v="1"/>
    <m/>
    <m/>
    <m/>
    <m/>
    <n v="14"/>
    <n v="1"/>
    <n v="0"/>
  </r>
  <r>
    <x v="25"/>
    <d v="2013-05-18T00:00:00"/>
    <m/>
    <n v="460"/>
    <n v="1"/>
    <n v="35"/>
    <x v="81"/>
    <x v="1"/>
    <x v="67"/>
    <n v="61"/>
    <n v="9"/>
    <n v="22"/>
    <n v="62"/>
    <n v="5"/>
    <n v="15.5"/>
    <n v="123"/>
    <n v="14"/>
    <n v="37.5"/>
    <s v="Lost 5 wickets"/>
    <n v="1"/>
    <m/>
    <m/>
    <m/>
    <m/>
    <n v="1"/>
    <n v="14"/>
    <m/>
    <m/>
  </r>
  <r>
    <x v="25"/>
    <d v="2013-05-18T00:00:00"/>
    <m/>
    <n v="461"/>
    <n v="1"/>
    <n v="15"/>
    <x v="81"/>
    <x v="0"/>
    <x v="67"/>
    <n v="59"/>
    <n v="9"/>
    <n v="11.1666666666666"/>
    <n v="122"/>
    <n v="8"/>
    <n v="15"/>
    <n v="181"/>
    <n v="17"/>
    <n v="26.1666666666666"/>
    <s v="Lost 63 runs"/>
    <n v="1"/>
    <m/>
    <m/>
    <m/>
    <m/>
    <n v="1"/>
    <n v="17"/>
    <m/>
    <m/>
  </r>
  <r>
    <x v="25"/>
    <d v="2013-05-19T00:00:00"/>
    <m/>
    <n v="462"/>
    <n v="1"/>
    <n v="35"/>
    <x v="82"/>
    <x v="0"/>
    <x v="68"/>
    <n v="89"/>
    <n v="9"/>
    <n v="35"/>
    <n v="121"/>
    <n v="10"/>
    <n v="30"/>
    <n v="210"/>
    <n v="19"/>
    <n v="65"/>
    <s v="Lost 32 runs"/>
    <n v="1"/>
    <m/>
    <m/>
    <m/>
    <m/>
    <n v="1"/>
    <n v="19"/>
    <m/>
    <m/>
  </r>
  <r>
    <x v="25"/>
    <d v="2013-06-02T00:00:00"/>
    <m/>
    <n v="463"/>
    <n v="1"/>
    <n v="35"/>
    <x v="70"/>
    <x v="0"/>
    <x v="6"/>
    <n v="86"/>
    <n v="2"/>
    <n v="17.6666666666666"/>
    <n v="83"/>
    <n v="10"/>
    <n v="22.3333333333333"/>
    <n v="169"/>
    <n v="12"/>
    <n v="39.999999999999901"/>
    <s v="Won 8 wickets"/>
    <n v="1"/>
    <n v="1"/>
    <m/>
    <m/>
    <m/>
    <m/>
    <n v="12"/>
    <m/>
    <m/>
  </r>
  <r>
    <x v="25"/>
    <d v="2013-06-02T00:00:00"/>
    <m/>
    <n v="464"/>
    <n v="1"/>
    <n v="15"/>
    <x v="70"/>
    <x v="1"/>
    <x v="6"/>
    <n v="151"/>
    <n v="4"/>
    <n v="15"/>
    <n v="108"/>
    <n v="6"/>
    <n v="15"/>
    <n v="259"/>
    <n v="10"/>
    <n v="30"/>
    <s v="Won 43 runs"/>
    <n v="1"/>
    <n v="1"/>
    <m/>
    <m/>
    <m/>
    <m/>
    <n v="10"/>
    <m/>
    <m/>
  </r>
  <r>
    <x v="25"/>
    <d v="2013-06-16T00:00:00"/>
    <m/>
    <n v="465"/>
    <n v="1"/>
    <n v="35"/>
    <x v="70"/>
    <x v="1"/>
    <x v="34"/>
    <n v="134"/>
    <n v="10"/>
    <n v="29.6666666666666"/>
    <n v="111"/>
    <n v="9"/>
    <n v="26.3333333333333"/>
    <n v="245"/>
    <n v="19"/>
    <n v="55.999999999999901"/>
    <s v="Won 23 runs"/>
    <n v="1"/>
    <n v="1"/>
    <m/>
    <m/>
    <m/>
    <m/>
    <n v="19"/>
    <m/>
    <m/>
  </r>
  <r>
    <x v="25"/>
    <d v="2013-06-30T00:00:00"/>
    <m/>
    <n v="466"/>
    <n v="1"/>
    <n v="20"/>
    <x v="59"/>
    <x v="0"/>
    <x v="33"/>
    <n v="131"/>
    <n v="7"/>
    <n v="18.6666666666666"/>
    <n v="128"/>
    <n v="6"/>
    <n v="20"/>
    <n v="259"/>
    <n v="13"/>
    <n v="38.6666666666666"/>
    <s v="Won 3 wickets"/>
    <n v="1"/>
    <n v="1"/>
    <m/>
    <m/>
    <m/>
    <m/>
    <n v="13"/>
    <n v="1"/>
    <n v="0"/>
  </r>
  <r>
    <x v="25"/>
    <d v="2013-06-30T00:00:00"/>
    <m/>
    <n v="467"/>
    <n v="1"/>
    <n v="20"/>
    <x v="59"/>
    <x v="0"/>
    <x v="33"/>
    <n v="113"/>
    <n v="1"/>
    <n v="14.1666666666666"/>
    <n v="112"/>
    <n v="11"/>
    <n v="19.5"/>
    <n v="225"/>
    <n v="12"/>
    <n v="33.6666666666666"/>
    <s v="Won 9 wickets"/>
    <n v="1"/>
    <n v="1"/>
    <m/>
    <m/>
    <m/>
    <m/>
    <n v="12"/>
    <n v="1"/>
    <n v="0"/>
  </r>
  <r>
    <x v="25"/>
    <d v="2013-07-14T00:00:00"/>
    <m/>
    <n v="468"/>
    <n v="1"/>
    <n v="35"/>
    <x v="59"/>
    <x v="1"/>
    <x v="69"/>
    <n v="231"/>
    <n v="9"/>
    <n v="35"/>
    <n v="231"/>
    <n v="10"/>
    <n v="35"/>
    <n v="462"/>
    <n v="19"/>
    <n v="70"/>
    <s v="Tied"/>
    <n v="1"/>
    <m/>
    <m/>
    <m/>
    <n v="1"/>
    <m/>
    <n v="19"/>
    <n v="1"/>
    <n v="0"/>
  </r>
  <r>
    <x v="25"/>
    <d v="2013-07-28T00:00:00"/>
    <m/>
    <n v="469"/>
    <n v="1"/>
    <n v="40"/>
    <x v="66"/>
    <x v="1"/>
    <x v="58"/>
    <n v="274"/>
    <n v="10"/>
    <n v="40"/>
    <n v="126"/>
    <n v="10"/>
    <n v="31.6666666666666"/>
    <n v="400"/>
    <n v="20"/>
    <n v="71.6666666666666"/>
    <s v="Won 148 runs"/>
    <n v="1"/>
    <n v="1"/>
    <m/>
    <m/>
    <m/>
    <m/>
    <n v="20"/>
    <m/>
    <m/>
  </r>
  <r>
    <x v="25"/>
    <d v="2013-08-04T00:00:00"/>
    <m/>
    <n v="470"/>
    <n v="1"/>
    <n v="35"/>
    <x v="70"/>
    <x v="1"/>
    <x v="26"/>
    <n v="325"/>
    <n v="9"/>
    <n v="35"/>
    <n v="106"/>
    <n v="10"/>
    <n v="31.3333333333333"/>
    <n v="431"/>
    <n v="19"/>
    <n v="66.3333333333333"/>
    <s v="Won 219 runs"/>
    <n v="1"/>
    <n v="1"/>
    <m/>
    <m/>
    <m/>
    <m/>
    <n v="19"/>
    <m/>
    <m/>
  </r>
  <r>
    <x v="25"/>
    <d v="2013-08-11T00:00:00"/>
    <m/>
    <n v="471"/>
    <n v="1"/>
    <n v="35"/>
    <x v="57"/>
    <x v="1"/>
    <x v="6"/>
    <n v="271"/>
    <n v="6"/>
    <n v="35"/>
    <n v="169"/>
    <n v="10"/>
    <n v="33.6666666666666"/>
    <n v="440"/>
    <n v="16"/>
    <n v="68.6666666666666"/>
    <s v="Won 102 runs"/>
    <n v="1"/>
    <n v="1"/>
    <m/>
    <m/>
    <m/>
    <m/>
    <n v="16"/>
    <m/>
    <m/>
  </r>
  <r>
    <x v="25"/>
    <d v="2013-08-18T00:00:00"/>
    <m/>
    <n v="472"/>
    <n v="1"/>
    <n v="20"/>
    <x v="59"/>
    <x v="0"/>
    <x v="70"/>
    <n v="119"/>
    <n v="2"/>
    <n v="15.3333333333333"/>
    <n v="115"/>
    <n v="8"/>
    <n v="20"/>
    <n v="234"/>
    <n v="10"/>
    <n v="35.3333333333333"/>
    <s v="Won 8 wickets"/>
    <n v="1"/>
    <n v="1"/>
    <m/>
    <m/>
    <m/>
    <m/>
    <n v="10"/>
    <n v="1"/>
    <n v="0"/>
  </r>
  <r>
    <x v="25"/>
    <d v="2013-08-18T00:00:00"/>
    <m/>
    <n v="473"/>
    <n v="1"/>
    <n v="20"/>
    <x v="59"/>
    <x v="0"/>
    <x v="70"/>
    <n v="107"/>
    <n v="6"/>
    <n v="15.5"/>
    <n v="104"/>
    <n v="9"/>
    <n v="29"/>
    <n v="211"/>
    <n v="15"/>
    <n v="44.5"/>
    <s v="Won 4 wickets"/>
    <n v="1"/>
    <n v="1"/>
    <m/>
    <m/>
    <m/>
    <m/>
    <n v="15"/>
    <n v="1"/>
    <n v="0"/>
  </r>
  <r>
    <x v="25"/>
    <d v="2013-09-01T00:00:00"/>
    <m/>
    <n v="474"/>
    <n v="1"/>
    <n v="35"/>
    <x v="83"/>
    <x v="1"/>
    <x v="60"/>
    <n v="279"/>
    <n v="7"/>
    <n v="35"/>
    <n v="222"/>
    <n v="3"/>
    <n v="35"/>
    <n v="501"/>
    <n v="10"/>
    <n v="70"/>
    <s v="Won 57 runs"/>
    <n v="1"/>
    <n v="1"/>
    <m/>
    <m/>
    <m/>
    <m/>
    <n v="10"/>
    <m/>
    <m/>
  </r>
  <r>
    <x v="25"/>
    <d v="2013-09-08T00:00:00"/>
    <m/>
    <n v="475"/>
    <n v="1"/>
    <n v="35"/>
    <x v="75"/>
    <x v="1"/>
    <x v="32"/>
    <n v="238"/>
    <n v="8"/>
    <n v="35"/>
    <n v="80"/>
    <n v="10"/>
    <n v="28.5"/>
    <n v="318"/>
    <n v="18"/>
    <n v="63.5"/>
    <s v="Won 158 runs"/>
    <n v="1"/>
    <n v="1"/>
    <m/>
    <m/>
    <m/>
    <m/>
    <n v="18"/>
    <m/>
    <m/>
  </r>
  <r>
    <x v="25"/>
    <d v="2013-09-29T00:00:00"/>
    <m/>
    <n v="476"/>
    <n v="1"/>
    <n v="35"/>
    <x v="61"/>
    <x v="1"/>
    <x v="34"/>
    <n v="177"/>
    <n v="10"/>
    <n v="32"/>
    <n v="143"/>
    <n v="9"/>
    <n v="35"/>
    <n v="320"/>
    <n v="19"/>
    <n v="67"/>
    <s v="Won 34 runs"/>
    <n v="1"/>
    <n v="1"/>
    <m/>
    <m/>
    <m/>
    <m/>
    <n v="19"/>
    <m/>
    <m/>
  </r>
  <r>
    <x v="26"/>
    <d v="2014-04-27T00:00:00"/>
    <m/>
    <n v="477"/>
    <n v="1"/>
    <n v="35"/>
    <x v="17"/>
    <x v="0"/>
    <x v="58"/>
    <n v="47"/>
    <n v="4"/>
    <n v="12.5"/>
    <n v="44"/>
    <n v="10"/>
    <n v="22.1666666666666"/>
    <n v="91"/>
    <n v="14"/>
    <n v="34.6666666666666"/>
    <s v="Won 6 wickets"/>
    <n v="1"/>
    <n v="1"/>
    <m/>
    <m/>
    <m/>
    <m/>
    <n v="14"/>
    <m/>
    <m/>
  </r>
  <r>
    <x v="26"/>
    <d v="2014-04-27T00:00:00"/>
    <m/>
    <n v="478"/>
    <n v="1"/>
    <n v="15"/>
    <x v="17"/>
    <x v="1"/>
    <x v="58"/>
    <n v="146"/>
    <n v="4"/>
    <n v="15"/>
    <n v="76"/>
    <n v="9"/>
    <n v="15"/>
    <n v="222"/>
    <n v="13"/>
    <n v="30"/>
    <s v="Won 70 runs"/>
    <n v="1"/>
    <n v="1"/>
    <m/>
    <m/>
    <m/>
    <m/>
    <n v="13"/>
    <m/>
    <m/>
  </r>
  <r>
    <x v="26"/>
    <d v="2014-05-18T00:00:00"/>
    <m/>
    <n v="479"/>
    <n v="1"/>
    <n v="35"/>
    <x v="59"/>
    <x v="1"/>
    <x v="6"/>
    <n v="301"/>
    <n v="9"/>
    <n v="35"/>
    <n v="87"/>
    <n v="7"/>
    <n v="35"/>
    <n v="388"/>
    <n v="16"/>
    <n v="70"/>
    <s v="Won 214 runs"/>
    <n v="1"/>
    <n v="1"/>
    <m/>
    <m/>
    <m/>
    <m/>
    <n v="16"/>
    <n v="1"/>
    <n v="0"/>
  </r>
  <r>
    <x v="26"/>
    <d v="2014-05-25T00:00:00"/>
    <m/>
    <n v="480"/>
    <n v="1"/>
    <n v="40"/>
    <x v="78"/>
    <x v="1"/>
    <x v="51"/>
    <n v="256"/>
    <n v="10"/>
    <n v="39.5"/>
    <n v="70"/>
    <n v="10"/>
    <n v="24.1666666666666"/>
    <n v="326"/>
    <n v="20"/>
    <n v="63.6666666666666"/>
    <s v="Won 186 runs"/>
    <n v="1"/>
    <n v="1"/>
    <m/>
    <m/>
    <m/>
    <m/>
    <n v="20"/>
    <m/>
    <m/>
  </r>
  <r>
    <x v="26"/>
    <d v="2014-06-01T00:00:00"/>
    <m/>
    <n v="481"/>
    <n v="1"/>
    <n v="35"/>
    <x v="43"/>
    <x v="1"/>
    <x v="25"/>
    <n v="112"/>
    <n v="10"/>
    <n v="23.5"/>
    <n v="99"/>
    <n v="8"/>
    <n v="31.5"/>
    <n v="211"/>
    <n v="18"/>
    <n v="55"/>
    <s v="Won 13 runs"/>
    <n v="1"/>
    <n v="1"/>
    <m/>
    <m/>
    <m/>
    <m/>
    <n v="18"/>
    <m/>
    <m/>
  </r>
  <r>
    <x v="26"/>
    <d v="2014-06-08T00:00:00"/>
    <m/>
    <n v="482"/>
    <n v="1"/>
    <n v="35"/>
    <x v="59"/>
    <x v="0"/>
    <x v="39"/>
    <n v="104"/>
    <n v="9"/>
    <n v="29.1666666666666"/>
    <n v="139"/>
    <n v="8"/>
    <n v="35"/>
    <n v="243"/>
    <n v="17"/>
    <n v="64.1666666666666"/>
    <s v="Lost 35 runs"/>
    <n v="1"/>
    <m/>
    <m/>
    <m/>
    <m/>
    <n v="1"/>
    <n v="17"/>
    <n v="1"/>
    <n v="0"/>
  </r>
  <r>
    <x v="26"/>
    <d v="2014-06-15T00:00:00"/>
    <m/>
    <n v="483"/>
    <n v="1"/>
    <n v="35"/>
    <x v="59"/>
    <x v="1"/>
    <x v="34"/>
    <n v="177"/>
    <n v="6"/>
    <n v="35"/>
    <n v="116"/>
    <n v="10"/>
    <n v="29.1666666666666"/>
    <n v="293"/>
    <n v="16"/>
    <n v="64.1666666666666"/>
    <s v="Won 61 runs"/>
    <n v="1"/>
    <n v="1"/>
    <m/>
    <m/>
    <m/>
    <m/>
    <n v="16"/>
    <n v="1"/>
    <n v="0"/>
  </r>
  <r>
    <x v="26"/>
    <d v="2014-06-22T00:00:00"/>
    <m/>
    <n v="484"/>
    <n v="1"/>
    <n v="30"/>
    <x v="59"/>
    <x v="1"/>
    <x v="71"/>
    <n v="215"/>
    <n v="7"/>
    <n v="30"/>
    <n v="154"/>
    <n v="10"/>
    <n v="27.6666666666666"/>
    <n v="369"/>
    <n v="17"/>
    <n v="57.6666666666666"/>
    <s v="Won 61 runs"/>
    <n v="1"/>
    <n v="1"/>
    <m/>
    <m/>
    <m/>
    <m/>
    <n v="17"/>
    <n v="1"/>
    <n v="0"/>
  </r>
  <r>
    <x v="26"/>
    <d v="2014-06-29T00:00:00"/>
    <m/>
    <n v="485"/>
    <n v="1"/>
    <n v="35"/>
    <x v="59"/>
    <x v="0"/>
    <x v="42"/>
    <n v="209"/>
    <n v="6"/>
    <n v="35"/>
    <n v="212"/>
    <n v="8"/>
    <n v="35"/>
    <n v="421"/>
    <n v="14"/>
    <n v="70"/>
    <s v="Lost 3 runs"/>
    <n v="1"/>
    <m/>
    <m/>
    <m/>
    <m/>
    <n v="1"/>
    <n v="14"/>
    <n v="1"/>
    <n v="0"/>
  </r>
  <r>
    <x v="26"/>
    <d v="2014-07-20T00:00:00"/>
    <m/>
    <n v="486"/>
    <n v="1"/>
    <n v="35"/>
    <x v="59"/>
    <x v="1"/>
    <x v="72"/>
    <n v="204"/>
    <n v="6"/>
    <n v="35"/>
    <n v="54"/>
    <n v="4"/>
    <n v="19"/>
    <n v="258"/>
    <n v="10"/>
    <n v="54"/>
    <s v="Abandoned"/>
    <n v="1"/>
    <m/>
    <m/>
    <n v="1"/>
    <m/>
    <m/>
    <n v="10"/>
    <n v="1"/>
    <n v="0"/>
  </r>
  <r>
    <x v="26"/>
    <d v="2014-07-27T00:00:00"/>
    <m/>
    <n v="487"/>
    <n v="1"/>
    <n v="40"/>
    <x v="38"/>
    <x v="1"/>
    <x v="69"/>
    <n v="250"/>
    <n v="9"/>
    <n v="40"/>
    <n v="230"/>
    <n v="8"/>
    <n v="40"/>
    <n v="480"/>
    <n v="17"/>
    <n v="80"/>
    <s v="Won 20 runs"/>
    <n v="1"/>
    <n v="1"/>
    <m/>
    <m/>
    <m/>
    <m/>
    <n v="17"/>
    <m/>
    <m/>
  </r>
  <r>
    <x v="26"/>
    <d v="2014-08-02T00:00:00"/>
    <m/>
    <n v="488"/>
    <n v="1"/>
    <n v="35"/>
    <x v="60"/>
    <x v="1"/>
    <x v="26"/>
    <n v="229"/>
    <n v="9"/>
    <n v="35"/>
    <n v="206"/>
    <n v="7"/>
    <n v="35"/>
    <n v="435"/>
    <n v="16"/>
    <n v="70"/>
    <s v="Won 23 runs"/>
    <n v="1"/>
    <n v="1"/>
    <m/>
    <m/>
    <m/>
    <m/>
    <n v="16"/>
    <m/>
    <m/>
  </r>
  <r>
    <x v="26"/>
    <d v="2014-08-17T00:00:00"/>
    <m/>
    <n v="489"/>
    <n v="1"/>
    <n v="25"/>
    <x v="59"/>
    <x v="0"/>
    <x v="73"/>
    <n v="120"/>
    <n v="10"/>
    <n v="24.5"/>
    <n v="125"/>
    <n v="10"/>
    <n v="23.8333333333333"/>
    <n v="245"/>
    <n v="20"/>
    <n v="48.3333333333333"/>
    <s v="Lost 5 runs"/>
    <n v="1"/>
    <m/>
    <m/>
    <m/>
    <m/>
    <n v="1"/>
    <n v="20"/>
    <n v="1"/>
    <n v="0"/>
  </r>
  <r>
    <x v="26"/>
    <d v="2014-08-31T00:00:00"/>
    <m/>
    <n v="490"/>
    <n v="1"/>
    <n v="40"/>
    <x v="83"/>
    <x v="0"/>
    <x v="60"/>
    <n v="187"/>
    <n v="9"/>
    <n v="35.8333333333333"/>
    <n v="193"/>
    <n v="10"/>
    <n v="38.3333333333333"/>
    <n v="380"/>
    <n v="19"/>
    <n v="74.1666666666666"/>
    <s v="Lost 6 runs"/>
    <n v="1"/>
    <m/>
    <m/>
    <m/>
    <m/>
    <n v="1"/>
    <n v="19"/>
    <m/>
    <m/>
  </r>
  <r>
    <x v="26"/>
    <d v="2014-09-07T00:00:00"/>
    <m/>
    <n v="491"/>
    <n v="1"/>
    <n v="35"/>
    <x v="75"/>
    <x v="1"/>
    <x v="32"/>
    <n v="221"/>
    <n v="8"/>
    <n v="35"/>
    <n v="113"/>
    <n v="9"/>
    <n v="35"/>
    <n v="334"/>
    <n v="17"/>
    <n v="70"/>
    <s v="Won 108 runs"/>
    <n v="1"/>
    <n v="1"/>
    <m/>
    <m/>
    <m/>
    <m/>
    <n v="17"/>
    <m/>
    <m/>
  </r>
  <r>
    <x v="26"/>
    <d v="2014-09-28T00:00:00"/>
    <m/>
    <n v="492"/>
    <n v="1"/>
    <n v="35"/>
    <x v="61"/>
    <x v="1"/>
    <x v="34"/>
    <n v="254"/>
    <n v="10"/>
    <n v="35"/>
    <n v="124"/>
    <n v="10"/>
    <n v="30.3333333333333"/>
    <n v="378"/>
    <n v="20"/>
    <n v="65.3333333333333"/>
    <s v="Won 130 runs"/>
    <n v="1"/>
    <n v="1"/>
    <m/>
    <m/>
    <m/>
    <m/>
    <n v="20"/>
    <m/>
    <m/>
  </r>
  <r>
    <x v="27"/>
    <d v="2015-05-03T00:00:00"/>
    <m/>
    <n v="493"/>
    <n v="1"/>
    <n v="30"/>
    <x v="73"/>
    <x v="0"/>
    <x v="73"/>
    <n v="115"/>
    <n v="9"/>
    <n v="27"/>
    <n v="144"/>
    <n v="9"/>
    <n v="29.8333333333333"/>
    <n v="259"/>
    <n v="18"/>
    <n v="56.8333333333333"/>
    <s v="Lost 29 runs"/>
    <n v="1"/>
    <m/>
    <m/>
    <m/>
    <m/>
    <n v="1"/>
    <n v="18"/>
    <m/>
    <m/>
  </r>
  <r>
    <x v="27"/>
    <d v="2015-05-10T00:00:00"/>
    <m/>
    <n v="494"/>
    <n v="1"/>
    <n v="35"/>
    <x v="59"/>
    <x v="0"/>
    <x v="74"/>
    <n v="170"/>
    <n v="10"/>
    <n v="32.4444444444444"/>
    <n v="199"/>
    <n v="4"/>
    <n v="35"/>
    <n v="369"/>
    <n v="14"/>
    <n v="67.4444444444444"/>
    <s v="Lost 29 runs"/>
    <n v="1"/>
    <m/>
    <m/>
    <m/>
    <m/>
    <n v="1"/>
    <n v="14"/>
    <n v="1"/>
    <n v="0"/>
  </r>
  <r>
    <x v="27"/>
    <d v="2015-05-17T00:00:00"/>
    <m/>
    <n v="495"/>
    <n v="1"/>
    <n v="40"/>
    <x v="59"/>
    <x v="1"/>
    <x v="39"/>
    <n v="101"/>
    <n v="10"/>
    <n v="29.6666666666666"/>
    <n v="103"/>
    <n v="2"/>
    <n v="19"/>
    <n v="204"/>
    <n v="12"/>
    <n v="48.6666666666666"/>
    <s v="Lost 8 wickets"/>
    <n v="1"/>
    <m/>
    <m/>
    <m/>
    <m/>
    <n v="1"/>
    <n v="12"/>
    <n v="1"/>
    <n v="0"/>
  </r>
  <r>
    <x v="27"/>
    <d v="2015-05-24T00:00:00"/>
    <m/>
    <n v="496"/>
    <n v="1"/>
    <n v="40"/>
    <x v="78"/>
    <x v="1"/>
    <x v="51"/>
    <n v="260"/>
    <n v="7"/>
    <n v="40"/>
    <n v="261"/>
    <n v="3"/>
    <n v="34.1666666666666"/>
    <n v="521"/>
    <n v="10"/>
    <n v="74.1666666666666"/>
    <s v="Lost 7 wickets"/>
    <n v="1"/>
    <m/>
    <m/>
    <m/>
    <m/>
    <n v="1"/>
    <n v="10"/>
    <m/>
    <m/>
  </r>
  <r>
    <x v="27"/>
    <d v="2015-06-07T00:00:00"/>
    <m/>
    <n v="497"/>
    <n v="1"/>
    <n v="35"/>
    <x v="73"/>
    <x v="1"/>
    <x v="26"/>
    <n v="268"/>
    <n v="5"/>
    <n v="35"/>
    <n v="127"/>
    <n v="8"/>
    <n v="35"/>
    <n v="395"/>
    <n v="13"/>
    <n v="70"/>
    <s v="Won 141 runs"/>
    <n v="1"/>
    <n v="1"/>
    <m/>
    <m/>
    <m/>
    <m/>
    <n v="13"/>
    <m/>
    <m/>
  </r>
  <r>
    <x v="27"/>
    <d v="2015-06-14T00:00:00"/>
    <m/>
    <n v="498"/>
    <n v="1"/>
    <n v="35"/>
    <x v="70"/>
    <x v="1"/>
    <x v="34"/>
    <n v="199"/>
    <n v="10"/>
    <n v="32.3333333333333"/>
    <n v="161"/>
    <n v="9"/>
    <n v="35"/>
    <n v="360"/>
    <n v="19"/>
    <n v="67.3333333333333"/>
    <s v="Won 38 runs"/>
    <n v="1"/>
    <n v="1"/>
    <m/>
    <m/>
    <m/>
    <m/>
    <n v="19"/>
    <m/>
    <m/>
  </r>
  <r>
    <x v="27"/>
    <d v="2015-06-20T00:00:00"/>
    <m/>
    <n v="499"/>
    <n v="1"/>
    <n v="35"/>
    <x v="43"/>
    <x v="1"/>
    <x v="25"/>
    <n v="130"/>
    <n v="8"/>
    <n v="30"/>
    <n v="115"/>
    <n v="8"/>
    <n v="23.1666666666666"/>
    <n v="245"/>
    <n v="16"/>
    <n v="53.1666666666666"/>
    <s v="Won 15 runs"/>
    <n v="1"/>
    <n v="1"/>
    <m/>
    <m/>
    <m/>
    <m/>
    <n v="16"/>
    <m/>
    <m/>
  </r>
  <r>
    <x v="27"/>
    <d v="2015-06-28T00:00:00"/>
    <m/>
    <n v="500"/>
    <n v="1"/>
    <n v="35"/>
    <x v="59"/>
    <x v="1"/>
    <x v="46"/>
    <n v="203"/>
    <n v="2"/>
    <n v="35"/>
    <n v="206"/>
    <n v="4"/>
    <n v="32.3333333333333"/>
    <n v="409"/>
    <n v="6"/>
    <n v="67.3333333333333"/>
    <s v="Lost 6 wickets"/>
    <n v="1"/>
    <m/>
    <m/>
    <m/>
    <m/>
    <n v="1"/>
    <n v="6"/>
    <n v="1"/>
    <n v="0"/>
  </r>
  <r>
    <x v="27"/>
    <d v="2015-07-12T00:00:00"/>
    <m/>
    <n v="501"/>
    <n v="1"/>
    <n v="35"/>
    <x v="73"/>
    <x v="1"/>
    <x v="58"/>
    <n v="257"/>
    <n v="9"/>
    <n v="33.5"/>
    <n v="25"/>
    <n v="1"/>
    <n v="5"/>
    <n v="282"/>
    <n v="10"/>
    <n v="38.5"/>
    <s v="Abandoned"/>
    <n v="1"/>
    <m/>
    <m/>
    <n v="1"/>
    <m/>
    <m/>
    <n v="10"/>
    <m/>
    <m/>
  </r>
  <r>
    <x v="27"/>
    <d v="2015-07-19T00:00:00"/>
    <m/>
    <n v="502"/>
    <n v="1"/>
    <n v="35"/>
    <x v="59"/>
    <x v="1"/>
    <x v="72"/>
    <n v="264"/>
    <n v="5"/>
    <n v="35"/>
    <n v="140"/>
    <n v="9"/>
    <n v="35"/>
    <n v="404"/>
    <n v="14"/>
    <n v="70"/>
    <s v="Won 124 runs"/>
    <n v="1"/>
    <n v="1"/>
    <m/>
    <m/>
    <m/>
    <m/>
    <n v="14"/>
    <n v="1"/>
    <n v="0"/>
  </r>
  <r>
    <x v="27"/>
    <d v="2015-08-02T00:00:00"/>
    <m/>
    <n v="503"/>
    <n v="1"/>
    <n v="35"/>
    <x v="84"/>
    <x v="1"/>
    <x v="75"/>
    <n v="78"/>
    <n v="10"/>
    <n v="25.8333333333333"/>
    <n v="79"/>
    <n v="2"/>
    <n v="17.6666666666666"/>
    <n v="157"/>
    <n v="12"/>
    <n v="43.499999999999901"/>
    <s v="Lost 8 wickets"/>
    <n v="1"/>
    <m/>
    <m/>
    <m/>
    <m/>
    <n v="1"/>
    <n v="12"/>
    <m/>
    <m/>
  </r>
  <r>
    <x v="27"/>
    <d v="2015-08-02T00:00:00"/>
    <m/>
    <n v="504"/>
    <n v="1"/>
    <n v="15"/>
    <x v="84"/>
    <x v="0"/>
    <x v="75"/>
    <n v="116"/>
    <n v="4"/>
    <n v="15"/>
    <n v="134"/>
    <n v="8"/>
    <n v="15"/>
    <n v="250"/>
    <n v="12"/>
    <n v="30"/>
    <s v="Lost 18 runs"/>
    <n v="1"/>
    <m/>
    <m/>
    <m/>
    <m/>
    <n v="1"/>
    <n v="12"/>
    <m/>
    <m/>
  </r>
  <r>
    <x v="27"/>
    <d v="2015-08-09T00:00:00"/>
    <m/>
    <n v="505"/>
    <n v="1"/>
    <n v="20"/>
    <x v="59"/>
    <x v="0"/>
    <x v="33"/>
    <n v="125"/>
    <n v="9"/>
    <n v="18"/>
    <n v="121"/>
    <n v="8"/>
    <n v="20"/>
    <n v="246"/>
    <n v="17"/>
    <n v="38"/>
    <s v="Won 1 wicket"/>
    <n v="1"/>
    <n v="1"/>
    <m/>
    <m/>
    <m/>
    <m/>
    <n v="17"/>
    <n v="1"/>
    <n v="0"/>
  </r>
  <r>
    <x v="27"/>
    <d v="2015-08-09T00:00:00"/>
    <m/>
    <n v="506"/>
    <n v="1"/>
    <n v="16"/>
    <x v="59"/>
    <x v="1"/>
    <x v="33"/>
    <n v="121"/>
    <n v="5"/>
    <n v="16"/>
    <n v="90"/>
    <n v="8"/>
    <n v="16"/>
    <n v="211"/>
    <n v="13"/>
    <n v="32"/>
    <s v="Won 31 runs"/>
    <n v="1"/>
    <n v="1"/>
    <m/>
    <m/>
    <m/>
    <m/>
    <n v="13"/>
    <n v="1"/>
    <n v="0"/>
  </r>
  <r>
    <x v="27"/>
    <d v="2015-08-16T00:00:00"/>
    <m/>
    <n v="507"/>
    <n v="1"/>
    <n v="35"/>
    <x v="59"/>
    <x v="1"/>
    <x v="60"/>
    <n v="200"/>
    <n v="7"/>
    <n v="35"/>
    <n v="179"/>
    <n v="9"/>
    <n v="35"/>
    <n v="379"/>
    <n v="16"/>
    <n v="70"/>
    <s v="Won 21 runs"/>
    <n v="1"/>
    <n v="1"/>
    <m/>
    <m/>
    <m/>
    <m/>
    <n v="16"/>
    <n v="1"/>
    <n v="0"/>
  </r>
  <r>
    <x v="27"/>
    <d v="2015-08-23T00:00:00"/>
    <m/>
    <n v="508"/>
    <n v="1"/>
    <n v="30"/>
    <x v="85"/>
    <x v="1"/>
    <x v="72"/>
    <n v="219"/>
    <n v="10"/>
    <n v="29.8333333333333"/>
    <n v="117"/>
    <n v="6"/>
    <n v="30"/>
    <n v="336"/>
    <n v="16"/>
    <n v="59.8333333333333"/>
    <s v="Won 102 runs"/>
    <n v="1"/>
    <n v="1"/>
    <m/>
    <m/>
    <m/>
    <m/>
    <n v="16"/>
    <m/>
    <m/>
  </r>
  <r>
    <x v="27"/>
    <d v="2015-08-30T00:00:00"/>
    <m/>
    <n v="509"/>
    <n v="1"/>
    <n v="38"/>
    <x v="59"/>
    <x v="0"/>
    <x v="76"/>
    <n v="94"/>
    <n v="7"/>
    <n v="22.6666666666666"/>
    <n v="93"/>
    <n v="9"/>
    <n v="22.1666666666666"/>
    <n v="187"/>
    <n v="16"/>
    <n v="44.833333333333201"/>
    <s v="Won 3 wickets"/>
    <n v="1"/>
    <n v="1"/>
    <m/>
    <m/>
    <m/>
    <m/>
    <n v="16"/>
    <n v="1"/>
    <n v="0"/>
  </r>
  <r>
    <x v="27"/>
    <d v="2015-08-30T00:00:00"/>
    <m/>
    <n v="510"/>
    <n v="1"/>
    <n v="18"/>
    <x v="59"/>
    <x v="1"/>
    <x v="76"/>
    <n v="129"/>
    <n v="6"/>
    <n v="18"/>
    <n v="116"/>
    <n v="10"/>
    <n v="14"/>
    <n v="245"/>
    <n v="16"/>
    <n v="32"/>
    <s v="Won 13 runs"/>
    <n v="1"/>
    <n v="1"/>
    <m/>
    <m/>
    <m/>
    <m/>
    <n v="16"/>
    <n v="1"/>
    <n v="0"/>
  </r>
  <r>
    <x v="27"/>
    <d v="2015-09-06T00:00:00"/>
    <m/>
    <n v="511"/>
    <n v="1"/>
    <n v="35"/>
    <x v="75"/>
    <x v="0"/>
    <x v="32"/>
    <n v="118"/>
    <n v="3"/>
    <n v="15.6666666666666"/>
    <n v="116"/>
    <n v="10"/>
    <n v="34.8333333333333"/>
    <n v="234"/>
    <n v="13"/>
    <n v="50.499999999999901"/>
    <s v="Won 7 wickets"/>
    <n v="1"/>
    <n v="1"/>
    <m/>
    <m/>
    <m/>
    <m/>
    <n v="13"/>
    <m/>
    <m/>
  </r>
  <r>
    <x v="27"/>
    <d v="2015-09-13T00:00:00"/>
    <m/>
    <n v="512"/>
    <n v="1"/>
    <n v="35"/>
    <x v="64"/>
    <x v="1"/>
    <x v="39"/>
    <n v="159"/>
    <n v="9"/>
    <n v="35"/>
    <n v="160"/>
    <n v="5"/>
    <n v="33.3333333333333"/>
    <n v="319"/>
    <n v="14"/>
    <n v="68.3333333333333"/>
    <s v="Lost 5 wickets"/>
    <n v="1"/>
    <m/>
    <m/>
    <m/>
    <m/>
    <n v="1"/>
    <n v="14"/>
    <m/>
    <m/>
  </r>
  <r>
    <x v="27"/>
    <d v="2015-09-27T00:00:00"/>
    <m/>
    <n v="513"/>
    <n v="1"/>
    <n v="35"/>
    <x v="61"/>
    <x v="1"/>
    <x v="34"/>
    <n v="136"/>
    <n v="10"/>
    <n v="35"/>
    <n v="72"/>
    <n v="10"/>
    <n v="28.5"/>
    <n v="208"/>
    <n v="20"/>
    <n v="63.5"/>
    <s v="Won 64 runs"/>
    <n v="1"/>
    <n v="1"/>
    <m/>
    <m/>
    <m/>
    <m/>
    <n v="20"/>
    <m/>
    <m/>
  </r>
  <r>
    <x v="28"/>
    <d v="2016-05-01T00:00:00"/>
    <m/>
    <n v="514"/>
    <n v="1"/>
    <n v="40"/>
    <x v="72"/>
    <x v="0"/>
    <x v="77"/>
    <n v="100"/>
    <n v="10"/>
    <n v="28.6666666666666"/>
    <n v="244"/>
    <n v="10"/>
    <n v="35.3333333333333"/>
    <n v="344"/>
    <n v="20"/>
    <n v="63.999999999999901"/>
    <s v="Lost 144 runs"/>
    <n v="1"/>
    <m/>
    <m/>
    <m/>
    <m/>
    <n v="1"/>
    <n v="20"/>
    <m/>
    <m/>
  </r>
  <r>
    <x v="28"/>
    <d v="2016-05-08T00:00:00"/>
    <m/>
    <n v="515"/>
    <n v="1"/>
    <n v="35"/>
    <x v="59"/>
    <x v="0"/>
    <x v="74"/>
    <n v="159"/>
    <n v="5"/>
    <n v="30.5"/>
    <n v="155"/>
    <n v="7"/>
    <n v="35"/>
    <n v="314"/>
    <n v="12"/>
    <n v="65.5"/>
    <s v="Won 5 wickets"/>
    <n v="1"/>
    <n v="1"/>
    <m/>
    <m/>
    <m/>
    <m/>
    <n v="12"/>
    <n v="1"/>
    <n v="0"/>
  </r>
  <r>
    <x v="28"/>
    <d v="2016-05-15T00:00:00"/>
    <m/>
    <n v="516"/>
    <n v="1"/>
    <n v="35"/>
    <x v="31"/>
    <x v="0"/>
    <x v="39"/>
    <n v="139"/>
    <n v="7"/>
    <n v="22.3333333333333"/>
    <n v="135"/>
    <n v="9"/>
    <n v="33.5"/>
    <n v="274"/>
    <n v="16"/>
    <n v="55.8333333333333"/>
    <s v="Won 3 wickets"/>
    <n v="1"/>
    <n v="1"/>
    <m/>
    <m/>
    <m/>
    <m/>
    <n v="16"/>
    <m/>
    <m/>
  </r>
  <r>
    <x v="28"/>
    <d v="2016-05-22T00:00:00"/>
    <m/>
    <n v="517"/>
    <n v="1"/>
    <n v="40"/>
    <x v="78"/>
    <x v="1"/>
    <x v="51"/>
    <n v="237"/>
    <n v="9"/>
    <n v="40"/>
    <n v="238"/>
    <n v="3"/>
    <n v="38"/>
    <n v="475"/>
    <n v="12"/>
    <n v="78"/>
    <s v="Lost 7 wickets"/>
    <n v="1"/>
    <m/>
    <m/>
    <m/>
    <m/>
    <n v="1"/>
    <n v="12"/>
    <m/>
    <m/>
  </r>
  <r>
    <x v="28"/>
    <d v="2016-05-29T00:00:00"/>
    <m/>
    <n v="518"/>
    <n v="1"/>
    <n v="35"/>
    <x v="86"/>
    <x v="0"/>
    <x v="78"/>
    <n v="87"/>
    <n v="3"/>
    <n v="17.1666666666666"/>
    <n v="86"/>
    <n v="10"/>
    <n v="28.8333333333333"/>
    <n v="173"/>
    <n v="13"/>
    <n v="45.999999999999901"/>
    <s v="Won 7 wickets"/>
    <n v="1"/>
    <n v="1"/>
    <m/>
    <m/>
    <m/>
    <m/>
    <n v="13"/>
    <m/>
    <m/>
  </r>
  <r>
    <x v="28"/>
    <d v="2016-06-05T00:00:00"/>
    <m/>
    <n v="519"/>
    <n v="1"/>
    <n v="40"/>
    <x v="38"/>
    <x v="1"/>
    <x v="69"/>
    <n v="223"/>
    <n v="9"/>
    <n v="40"/>
    <n v="202"/>
    <n v="10"/>
    <n v="38.3333333333333"/>
    <n v="425"/>
    <n v="19"/>
    <n v="78.3333333333333"/>
    <s v="Won 21 runs"/>
    <n v="1"/>
    <n v="1"/>
    <m/>
    <m/>
    <m/>
    <m/>
    <n v="19"/>
    <m/>
    <m/>
  </r>
  <r>
    <x v="28"/>
    <d v="2016-06-18T00:00:00"/>
    <m/>
    <n v="520"/>
    <n v="1"/>
    <n v="40"/>
    <x v="31"/>
    <x v="1"/>
    <x v="79"/>
    <n v="146"/>
    <n v="9"/>
    <n v="36.6666666666666"/>
    <n v="77"/>
    <n v="9"/>
    <n v="26.8333333333333"/>
    <n v="223"/>
    <n v="18"/>
    <n v="63.499999999999901"/>
    <s v="Won 69 runs"/>
    <n v="1"/>
    <n v="1"/>
    <m/>
    <m/>
    <m/>
    <m/>
    <n v="18"/>
    <m/>
    <m/>
  </r>
  <r>
    <x v="28"/>
    <d v="2016-06-26T00:00:00"/>
    <m/>
    <n v="521"/>
    <n v="1"/>
    <n v="35"/>
    <x v="59"/>
    <x v="0"/>
    <x v="80"/>
    <n v="122"/>
    <n v="9"/>
    <n v="30"/>
    <n v="121"/>
    <n v="8"/>
    <n v="35"/>
    <n v="243"/>
    <n v="17"/>
    <n v="65"/>
    <s v="Won 1 wicket"/>
    <n v="1"/>
    <n v="1"/>
    <m/>
    <m/>
    <m/>
    <m/>
    <n v="17"/>
    <n v="1"/>
    <n v="0"/>
  </r>
  <r>
    <x v="28"/>
    <d v="2016-07-03T00:00:00"/>
    <m/>
    <n v="522"/>
    <n v="1"/>
    <n v="35"/>
    <x v="53"/>
    <x v="0"/>
    <x v="26"/>
    <n v="71"/>
    <n v="6"/>
    <n v="15.8333333333333"/>
    <n v="69"/>
    <n v="10"/>
    <n v="27.8333333333333"/>
    <n v="140"/>
    <n v="16"/>
    <n v="43.6666666666666"/>
    <s v="Won 4 wickets"/>
    <n v="1"/>
    <n v="1"/>
    <m/>
    <m/>
    <m/>
    <m/>
    <n v="16"/>
    <m/>
    <m/>
  </r>
  <r>
    <x v="28"/>
    <d v="2016-07-10T00:00:00"/>
    <m/>
    <n v="523"/>
    <n v="1"/>
    <n v="35"/>
    <x v="59"/>
    <x v="1"/>
    <x v="81"/>
    <n v="136"/>
    <n v="10"/>
    <n v="30.5"/>
    <n v="137"/>
    <n v="7"/>
    <n v="28.1666666666666"/>
    <n v="273"/>
    <n v="17"/>
    <n v="58.6666666666666"/>
    <s v="Lost 3 wickets"/>
    <n v="1"/>
    <m/>
    <m/>
    <m/>
    <m/>
    <n v="1"/>
    <n v="17"/>
    <n v="1"/>
    <n v="0"/>
  </r>
  <r>
    <x v="28"/>
    <d v="2016-07-17T00:00:00"/>
    <m/>
    <n v="524"/>
    <n v="1"/>
    <n v="40"/>
    <x v="59"/>
    <x v="0"/>
    <x v="77"/>
    <n v="121"/>
    <n v="10"/>
    <n v="32.6666666666666"/>
    <n v="185"/>
    <n v="10"/>
    <n v="39.3333333333333"/>
    <n v="306"/>
    <n v="20"/>
    <n v="71.999999999999901"/>
    <s v="Lost 64 runs"/>
    <n v="1"/>
    <m/>
    <m/>
    <m/>
    <m/>
    <n v="1"/>
    <n v="20"/>
    <n v="1"/>
    <n v="0"/>
  </r>
  <r>
    <x v="28"/>
    <d v="2016-07-24T00:00:00"/>
    <m/>
    <n v="525"/>
    <n v="1"/>
    <n v="35"/>
    <x v="59"/>
    <x v="1"/>
    <x v="82"/>
    <n v="234"/>
    <n v="7"/>
    <n v="35"/>
    <n v="201"/>
    <n v="7"/>
    <n v="35"/>
    <n v="435"/>
    <n v="14"/>
    <n v="70"/>
    <s v="Won 33 runs"/>
    <n v="1"/>
    <n v="1"/>
    <m/>
    <m/>
    <m/>
    <m/>
    <n v="14"/>
    <n v="1"/>
    <n v="0"/>
  </r>
  <r>
    <x v="28"/>
    <d v="2016-07-31T00:00:00"/>
    <m/>
    <n v="526"/>
    <n v="1"/>
    <n v="40"/>
    <x v="77"/>
    <x v="0"/>
    <x v="83"/>
    <n v="116"/>
    <n v="10"/>
    <n v="32.3333333333333"/>
    <n v="196"/>
    <n v="10"/>
    <n v="40"/>
    <n v="312"/>
    <n v="20"/>
    <n v="72.3333333333333"/>
    <s v="Lost 80 runs"/>
    <n v="1"/>
    <m/>
    <m/>
    <m/>
    <m/>
    <n v="1"/>
    <n v="20"/>
    <m/>
    <m/>
  </r>
  <r>
    <x v="28"/>
    <d v="2016-08-07T00:00:00"/>
    <m/>
    <n v="527"/>
    <n v="1"/>
    <n v="20"/>
    <x v="72"/>
    <x v="1"/>
    <x v="33"/>
    <n v="171"/>
    <n v="7"/>
    <n v="20"/>
    <n v="137"/>
    <n v="7"/>
    <n v="20"/>
    <n v="308"/>
    <n v="14"/>
    <n v="40"/>
    <s v="Won 34 runs"/>
    <n v="1"/>
    <n v="1"/>
    <m/>
    <m/>
    <m/>
    <m/>
    <n v="14"/>
    <m/>
    <m/>
  </r>
  <r>
    <x v="28"/>
    <d v="2016-08-07T00:00:00"/>
    <m/>
    <n v="528"/>
    <n v="1"/>
    <n v="20"/>
    <x v="72"/>
    <x v="1"/>
    <x v="33"/>
    <n v="178"/>
    <n v="6"/>
    <n v="20"/>
    <n v="79"/>
    <n v="12"/>
    <n v="16.3333333333333"/>
    <n v="257"/>
    <n v="18"/>
    <n v="36.3333333333333"/>
    <s v="Won 99 runs"/>
    <n v="1"/>
    <n v="1"/>
    <m/>
    <m/>
    <m/>
    <m/>
    <n v="18"/>
    <m/>
    <m/>
  </r>
  <r>
    <x v="28"/>
    <d v="2016-08-14T00:00:00"/>
    <m/>
    <n v="529"/>
    <n v="1"/>
    <n v="35"/>
    <x v="59"/>
    <x v="1"/>
    <x v="60"/>
    <n v="206"/>
    <n v="8"/>
    <n v="35"/>
    <n v="167"/>
    <n v="10"/>
    <n v="34.1666666666666"/>
    <n v="373"/>
    <n v="18"/>
    <n v="69.1666666666666"/>
    <s v="Won 39 runs"/>
    <n v="1"/>
    <n v="1"/>
    <m/>
    <m/>
    <m/>
    <m/>
    <n v="18"/>
    <n v="1"/>
    <n v="0"/>
  </r>
  <r>
    <x v="28"/>
    <d v="2016-08-21T00:00:00"/>
    <m/>
    <n v="530"/>
    <n v="1"/>
    <s v="T"/>
    <x v="85"/>
    <x v="1"/>
    <x v="72"/>
    <n v="257"/>
    <n v="5"/>
    <n v="31"/>
    <n v="131"/>
    <n v="6"/>
    <n v="38"/>
    <n v="388"/>
    <n v="11"/>
    <n v="69"/>
    <s v="Drawn"/>
    <n v="1"/>
    <m/>
    <n v="1"/>
    <m/>
    <m/>
    <m/>
    <n v="11"/>
    <m/>
    <m/>
  </r>
  <r>
    <x v="28"/>
    <d v="2016-08-28T00:00:00"/>
    <m/>
    <n v="531"/>
    <n v="1"/>
    <n v="40"/>
    <x v="59"/>
    <x v="1"/>
    <x v="76"/>
    <n v="202"/>
    <n v="10"/>
    <n v="38"/>
    <n v="125"/>
    <n v="10"/>
    <n v="39.8333333333333"/>
    <n v="327"/>
    <n v="20"/>
    <n v="77.8333333333333"/>
    <s v="Won 77 runs"/>
    <n v="1"/>
    <n v="1"/>
    <m/>
    <m/>
    <m/>
    <m/>
    <n v="20"/>
    <n v="1"/>
    <n v="0"/>
  </r>
  <r>
    <x v="28"/>
    <d v="2016-09-04T00:00:00"/>
    <m/>
    <n v="532"/>
    <n v="1"/>
    <n v="40"/>
    <x v="87"/>
    <x v="1"/>
    <x v="84"/>
    <n v="210"/>
    <n v="10"/>
    <n v="39.1666666666666"/>
    <n v="159"/>
    <n v="6"/>
    <n v="40"/>
    <n v="369"/>
    <n v="16"/>
    <n v="79.1666666666666"/>
    <s v="Won 51 runs"/>
    <n v="1"/>
    <n v="1"/>
    <m/>
    <m/>
    <m/>
    <m/>
    <n v="16"/>
    <m/>
    <m/>
  </r>
  <r>
    <x v="28"/>
    <d v="2016-09-11T00:00:00"/>
    <m/>
    <n v="533"/>
    <n v="1"/>
    <n v="35"/>
    <x v="75"/>
    <x v="0"/>
    <x v="32"/>
    <n v="158"/>
    <n v="6"/>
    <n v="27.3333333333333"/>
    <n v="157"/>
    <n v="7"/>
    <n v="35"/>
    <n v="315"/>
    <n v="13"/>
    <n v="62.3333333333333"/>
    <s v="Won 4 wickets"/>
    <n v="1"/>
    <n v="1"/>
    <m/>
    <m/>
    <m/>
    <m/>
    <n v="13"/>
    <m/>
    <m/>
  </r>
  <r>
    <x v="28"/>
    <d v="2016-09-18T00:00:00"/>
    <m/>
    <n v="534"/>
    <n v="1"/>
    <n v="35"/>
    <x v="61"/>
    <x v="1"/>
    <x v="34"/>
    <n v="125"/>
    <n v="10"/>
    <n v="32.8333333333333"/>
    <n v="127"/>
    <n v="8"/>
    <n v="33.1666666666666"/>
    <n v="252"/>
    <n v="18"/>
    <n v="65.999999999999901"/>
    <s v="Lost 1 wicket"/>
    <n v="1"/>
    <m/>
    <m/>
    <m/>
    <m/>
    <n v="1"/>
    <n v="18"/>
    <m/>
    <m/>
  </r>
  <r>
    <x v="29"/>
    <d v="2017-04-30T00:00:00"/>
    <m/>
    <n v="535"/>
    <n v="1"/>
    <n v="35"/>
    <x v="31"/>
    <x v="1"/>
    <x v="81"/>
    <n v="154"/>
    <n v="10"/>
    <n v="35"/>
    <n v="152"/>
    <n v="10"/>
    <n v="33.1666666666666"/>
    <n v="306"/>
    <n v="20"/>
    <n v="68.1666666666666"/>
    <s v="Won 2 runs"/>
    <n v="1"/>
    <n v="1"/>
    <m/>
    <m/>
    <m/>
    <m/>
    <n v="20"/>
    <m/>
    <m/>
  </r>
  <r>
    <x v="29"/>
    <d v="2017-05-07T00:00:00"/>
    <m/>
    <n v="536"/>
    <n v="1"/>
    <n v="40"/>
    <x v="87"/>
    <x v="1"/>
    <x v="84"/>
    <n v="186"/>
    <n v="10"/>
    <n v="38.6666666666666"/>
    <n v="190"/>
    <n v="5"/>
    <n v="39"/>
    <n v="376"/>
    <n v="15"/>
    <n v="77.6666666666666"/>
    <s v="Lost 5 wickets"/>
    <n v="1"/>
    <m/>
    <m/>
    <m/>
    <m/>
    <n v="1"/>
    <n v="15"/>
    <m/>
    <m/>
  </r>
  <r>
    <x v="29"/>
    <d v="2017-05-14T00:00:00"/>
    <m/>
    <n v="537"/>
    <n v="1"/>
    <n v="35"/>
    <x v="51"/>
    <x v="0"/>
    <x v="74"/>
    <n v="53"/>
    <n v="10"/>
    <n v="14.6666666666666"/>
    <n v="176"/>
    <n v="8"/>
    <n v="35"/>
    <n v="229"/>
    <n v="18"/>
    <n v="49.6666666666666"/>
    <s v="Lost 123 runs"/>
    <n v="1"/>
    <m/>
    <m/>
    <m/>
    <m/>
    <n v="1"/>
    <n v="18"/>
    <m/>
    <m/>
  </r>
  <r>
    <x v="29"/>
    <d v="2017-05-21T00:00:00"/>
    <m/>
    <n v="538"/>
    <n v="1"/>
    <n v="35"/>
    <x v="59"/>
    <x v="0"/>
    <x v="39"/>
    <n v="111"/>
    <n v="5"/>
    <n v="26.3333333333333"/>
    <n v="106"/>
    <n v="10"/>
    <n v="34.5"/>
    <n v="217"/>
    <n v="15"/>
    <n v="60.8333333333333"/>
    <s v="Won 5 wickets"/>
    <n v="1"/>
    <n v="1"/>
    <m/>
    <m/>
    <m/>
    <m/>
    <n v="15"/>
    <n v="1"/>
    <n v="0"/>
  </r>
  <r>
    <x v="29"/>
    <d v="2017-05-28T00:00:00"/>
    <m/>
    <n v="539"/>
    <n v="1"/>
    <n v="40"/>
    <x v="78"/>
    <x v="1"/>
    <x v="51"/>
    <n v="257"/>
    <n v="8"/>
    <n v="40"/>
    <n v="145"/>
    <n v="5"/>
    <n v="40"/>
    <n v="402"/>
    <n v="13"/>
    <n v="80"/>
    <s v="Won 112 runs"/>
    <n v="1"/>
    <n v="1"/>
    <m/>
    <m/>
    <m/>
    <m/>
    <n v="13"/>
    <m/>
    <m/>
  </r>
  <r>
    <x v="29"/>
    <d v="2017-06-04T00:00:00"/>
    <m/>
    <n v="540"/>
    <n v="1"/>
    <n v="40"/>
    <x v="59"/>
    <x v="0"/>
    <x v="85"/>
    <n v="101"/>
    <n v="10"/>
    <n v="30.5"/>
    <n v="160"/>
    <n v="10"/>
    <n v="38.1666666666666"/>
    <n v="261"/>
    <n v="20"/>
    <n v="68.6666666666666"/>
    <s v="Lost 59 runs"/>
    <n v="1"/>
    <m/>
    <m/>
    <m/>
    <m/>
    <n v="1"/>
    <n v="20"/>
    <n v="1"/>
    <n v="0"/>
  </r>
  <r>
    <x v="29"/>
    <d v="2017-06-11T00:00:00"/>
    <m/>
    <n v="541"/>
    <n v="1"/>
    <n v="40"/>
    <x v="88"/>
    <x v="1"/>
    <x v="81"/>
    <n v="91"/>
    <n v="10"/>
    <n v="28.5"/>
    <n v="92"/>
    <n v="3"/>
    <n v="22.3333333333333"/>
    <n v="183"/>
    <n v="13"/>
    <n v="50.8333333333333"/>
    <s v="Lost 7 wickets"/>
    <n v="1"/>
    <m/>
    <m/>
    <m/>
    <m/>
    <n v="1"/>
    <n v="13"/>
    <m/>
    <m/>
  </r>
  <r>
    <x v="29"/>
    <d v="2017-06-25T00:00:00"/>
    <m/>
    <n v="542"/>
    <n v="1"/>
    <n v="35"/>
    <x v="59"/>
    <x v="1"/>
    <x v="26"/>
    <n v="183"/>
    <n v="8"/>
    <n v="35"/>
    <n v="69"/>
    <n v="10"/>
    <n v="30.1666666666666"/>
    <n v="252"/>
    <n v="18"/>
    <n v="65.1666666666666"/>
    <s v="Won 114 runs"/>
    <n v="1"/>
    <n v="1"/>
    <m/>
    <m/>
    <m/>
    <m/>
    <n v="18"/>
    <n v="1"/>
    <n v="0"/>
  </r>
  <r>
    <x v="29"/>
    <d v="2017-07-02T00:00:00"/>
    <m/>
    <n v="543"/>
    <n v="1"/>
    <n v="35"/>
    <x v="59"/>
    <x v="1"/>
    <x v="78"/>
    <n v="228"/>
    <n v="8"/>
    <n v="35"/>
    <n v="86"/>
    <n v="10"/>
    <n v="27.8333333333333"/>
    <n v="314"/>
    <n v="18"/>
    <n v="62.8333333333333"/>
    <s v="Won 142 runs"/>
    <n v="1"/>
    <n v="1"/>
    <m/>
    <m/>
    <m/>
    <m/>
    <n v="18"/>
    <n v="1"/>
    <n v="0"/>
  </r>
  <r>
    <x v="29"/>
    <d v="2017-07-09T00:00:00"/>
    <m/>
    <n v="544"/>
    <n v="1"/>
    <n v="40"/>
    <x v="70"/>
    <x v="0"/>
    <x v="50"/>
    <n v="223"/>
    <n v="8"/>
    <n v="40"/>
    <n v="258"/>
    <n v="5"/>
    <n v="40"/>
    <n v="481"/>
    <n v="13"/>
    <n v="80"/>
    <s v="Lost 35 runs"/>
    <n v="1"/>
    <m/>
    <m/>
    <m/>
    <m/>
    <n v="1"/>
    <n v="13"/>
    <m/>
    <m/>
  </r>
  <r>
    <x v="29"/>
    <d v="2017-07-16T00:00:00"/>
    <m/>
    <n v="545"/>
    <n v="1"/>
    <n v="35"/>
    <x v="59"/>
    <x v="1"/>
    <x v="72"/>
    <n v="224"/>
    <n v="7"/>
    <n v="35"/>
    <n v="160"/>
    <n v="6"/>
    <n v="35"/>
    <n v="384"/>
    <n v="13"/>
    <n v="70"/>
    <s v="Won 64 runs"/>
    <n v="1"/>
    <n v="1"/>
    <m/>
    <m/>
    <m/>
    <m/>
    <n v="13"/>
    <n v="1"/>
    <n v="0"/>
  </r>
  <r>
    <x v="29"/>
    <d v="2017-08-06T00:00:00"/>
    <m/>
    <n v="546"/>
    <n v="1"/>
    <n v="20"/>
    <x v="31"/>
    <x v="1"/>
    <x v="33"/>
    <n v="121"/>
    <n v="7"/>
    <n v="20"/>
    <n v="107"/>
    <n v="9"/>
    <n v="20"/>
    <n v="228"/>
    <n v="16"/>
    <n v="40"/>
    <s v="Won 14 runs"/>
    <n v="1"/>
    <n v="1"/>
    <m/>
    <m/>
    <m/>
    <m/>
    <n v="16"/>
    <m/>
    <m/>
  </r>
  <r>
    <x v="29"/>
    <d v="2017-08-06T00:00:00"/>
    <m/>
    <n v="547"/>
    <n v="1"/>
    <n v="18"/>
    <x v="31"/>
    <x v="1"/>
    <x v="33"/>
    <n v="141"/>
    <n v="6"/>
    <n v="18"/>
    <n v="135"/>
    <n v="8"/>
    <n v="18"/>
    <n v="276"/>
    <n v="14"/>
    <n v="36"/>
    <s v="Won 6 runs"/>
    <n v="1"/>
    <n v="1"/>
    <m/>
    <m/>
    <m/>
    <m/>
    <n v="14"/>
    <m/>
    <m/>
  </r>
  <r>
    <x v="29"/>
    <d v="2017-08-13T00:00:00"/>
    <m/>
    <n v="548"/>
    <n v="1"/>
    <n v="40"/>
    <x v="59"/>
    <x v="0"/>
    <x v="51"/>
    <n v="110"/>
    <n v="10"/>
    <n v="29.5"/>
    <n v="161"/>
    <n v="9"/>
    <n v="40"/>
    <n v="271"/>
    <n v="19"/>
    <n v="69.5"/>
    <s v="Lost 51 runs"/>
    <n v="1"/>
    <m/>
    <m/>
    <m/>
    <m/>
    <n v="1"/>
    <n v="19"/>
    <n v="1"/>
    <n v="0"/>
  </r>
  <r>
    <x v="29"/>
    <d v="2017-08-20T00:00:00"/>
    <m/>
    <n v="549"/>
    <n v="1"/>
    <n v="35"/>
    <x v="59"/>
    <x v="0"/>
    <x v="60"/>
    <n v="175"/>
    <n v="6"/>
    <n v="31.1666666666666"/>
    <n v="173"/>
    <n v="10"/>
    <n v="34.3333333333333"/>
    <n v="348"/>
    <n v="16"/>
    <n v="65.499999999999901"/>
    <s v="Won 4 wickets"/>
    <n v="1"/>
    <n v="1"/>
    <m/>
    <m/>
    <m/>
    <m/>
    <n v="16"/>
    <n v="1"/>
    <n v="0"/>
  </r>
  <r>
    <x v="29"/>
    <d v="2017-08-27T00:00:00"/>
    <m/>
    <n v="550"/>
    <n v="1"/>
    <s v="T"/>
    <x v="85"/>
    <x v="1"/>
    <x v="72"/>
    <n v="200"/>
    <n v="5"/>
    <n v="25.3333333333333"/>
    <n v="181"/>
    <n v="5"/>
    <n v="44"/>
    <n v="381"/>
    <n v="10"/>
    <n v="69.3333333333333"/>
    <s v="Drawn"/>
    <n v="1"/>
    <m/>
    <n v="1"/>
    <m/>
    <m/>
    <m/>
    <n v="10"/>
    <m/>
    <m/>
  </r>
  <r>
    <x v="29"/>
    <d v="2017-09-03T00:00:00"/>
    <m/>
    <n v="551"/>
    <n v="1"/>
    <n v="40"/>
    <x v="89"/>
    <x v="0"/>
    <x v="86"/>
    <n v="120"/>
    <n v="10"/>
    <n v="29.8333333333333"/>
    <n v="281"/>
    <n v="7"/>
    <n v="40"/>
    <n v="401"/>
    <n v="17"/>
    <n v="69.8333333333333"/>
    <s v="Lost 161 runs"/>
    <n v="1"/>
    <m/>
    <m/>
    <m/>
    <m/>
    <n v="1"/>
    <n v="17"/>
    <m/>
    <m/>
  </r>
  <r>
    <x v="29"/>
    <d v="2017-09-17T00:00:00"/>
    <m/>
    <n v="552"/>
    <n v="1"/>
    <n v="35"/>
    <x v="75"/>
    <x v="1"/>
    <x v="32"/>
    <n v="220"/>
    <n v="8"/>
    <n v="35"/>
    <n v="149"/>
    <n v="5"/>
    <n v="35"/>
    <n v="369"/>
    <n v="13"/>
    <n v="70"/>
    <s v="Won 71 runs"/>
    <n v="1"/>
    <n v="1"/>
    <m/>
    <m/>
    <m/>
    <m/>
    <n v="13"/>
    <m/>
    <m/>
  </r>
  <r>
    <x v="29"/>
    <d v="2017-09-24T00:00:00"/>
    <m/>
    <n v="553"/>
    <n v="1"/>
    <n v="35"/>
    <x v="61"/>
    <x v="1"/>
    <x v="34"/>
    <n v="207"/>
    <n v="8"/>
    <n v="35"/>
    <n v="198"/>
    <n v="8"/>
    <n v="35"/>
    <n v="405"/>
    <n v="16"/>
    <n v="70"/>
    <s v="Won 9 runs"/>
    <n v="1"/>
    <n v="1"/>
    <m/>
    <m/>
    <m/>
    <m/>
    <n v="16"/>
    <m/>
    <m/>
  </r>
  <r>
    <x v="30"/>
    <d v="2018-04-30T00:00:00"/>
    <m/>
    <n v="554"/>
    <n v="1"/>
    <n v="35"/>
    <x v="88"/>
    <x v="1"/>
    <x v="81"/>
    <n v="79"/>
    <n v="10"/>
    <n v="29"/>
    <n v="82"/>
    <n v="2"/>
    <n v="17.8333333333333"/>
    <n v="161"/>
    <n v="12"/>
    <n v="46.8333333333333"/>
    <s v="Lost 8 wickets"/>
    <n v="1"/>
    <m/>
    <m/>
    <m/>
    <m/>
    <n v="1"/>
    <n v="12"/>
    <m/>
    <m/>
  </r>
  <r>
    <x v="30"/>
    <d v="2018-05-06T00:00:00"/>
    <m/>
    <n v="555"/>
    <n v="1"/>
    <n v="40"/>
    <x v="87"/>
    <x v="0"/>
    <x v="84"/>
    <n v="226"/>
    <n v="9"/>
    <n v="39.1666666666666"/>
    <n v="253"/>
    <n v="1"/>
    <n v="40"/>
    <n v="479"/>
    <n v="10"/>
    <n v="79.1666666666666"/>
    <s v="Lost 27 runs"/>
    <n v="1"/>
    <m/>
    <m/>
    <m/>
    <m/>
    <n v="1"/>
    <n v="10"/>
    <m/>
    <m/>
  </r>
  <r>
    <x v="30"/>
    <d v="2018-05-13T00:00:00"/>
    <m/>
    <n v="556"/>
    <n v="1"/>
    <n v="40"/>
    <x v="59"/>
    <x v="0"/>
    <x v="74"/>
    <n v="133"/>
    <n v="2"/>
    <n v="27.6666666666666"/>
    <n v="128"/>
    <n v="8"/>
    <n v="40"/>
    <n v="261"/>
    <n v="10"/>
    <n v="67.6666666666666"/>
    <s v="Won 8 wickets"/>
    <n v="1"/>
    <n v="1"/>
    <m/>
    <m/>
    <m/>
    <m/>
    <n v="10"/>
    <n v="1"/>
    <n v="0"/>
  </r>
  <r>
    <x v="30"/>
    <d v="2018-05-20T00:00:00"/>
    <m/>
    <n v="557"/>
    <n v="1"/>
    <n v="35"/>
    <x v="59"/>
    <x v="0"/>
    <x v="87"/>
    <n v="97"/>
    <n v="9"/>
    <n v="26.3333333333333"/>
    <n v="96"/>
    <n v="8"/>
    <n v="35"/>
    <n v="193"/>
    <n v="17"/>
    <n v="61.3333333333333"/>
    <s v="Won 1 wicket"/>
    <n v="1"/>
    <n v="1"/>
    <m/>
    <m/>
    <m/>
    <m/>
    <n v="17"/>
    <n v="1"/>
    <n v="0"/>
  </r>
  <r>
    <x v="30"/>
    <d v="2018-05-27T00:00:00"/>
    <m/>
    <n v="558"/>
    <n v="1"/>
    <n v="40"/>
    <x v="78"/>
    <x v="1"/>
    <x v="51"/>
    <n v="259"/>
    <n v="9"/>
    <n v="40"/>
    <n v="206"/>
    <n v="10"/>
    <n v="39.8333333333333"/>
    <n v="465"/>
    <n v="19"/>
    <n v="79.8333333333333"/>
    <s v="Won 53 runs"/>
    <n v="1"/>
    <n v="1"/>
    <m/>
    <m/>
    <m/>
    <m/>
    <n v="19"/>
    <m/>
    <m/>
  </r>
  <r>
    <x v="30"/>
    <d v="2018-06-03T00:00:00"/>
    <m/>
    <n v="559"/>
    <n v="1"/>
    <n v="40"/>
    <x v="70"/>
    <x v="1"/>
    <x v="50"/>
    <n v="212"/>
    <n v="10"/>
    <n v="35.5"/>
    <n v="175"/>
    <n v="10"/>
    <n v="39.8333333333333"/>
    <n v="387"/>
    <n v="20"/>
    <n v="75.3333333333333"/>
    <s v="Won 37 runs"/>
    <n v="1"/>
    <n v="1"/>
    <m/>
    <m/>
    <m/>
    <m/>
    <n v="20"/>
    <m/>
    <m/>
  </r>
  <r>
    <x v="30"/>
    <d v="2018-06-10T00:00:00"/>
    <m/>
    <n v="560"/>
    <n v="1"/>
    <n v="35"/>
    <x v="59"/>
    <x v="0"/>
    <x v="81"/>
    <n v="129"/>
    <n v="10"/>
    <n v="31.5"/>
    <n v="217"/>
    <n v="3"/>
    <n v="35"/>
    <n v="346"/>
    <n v="13"/>
    <n v="66.5"/>
    <s v="Lost 88 runs"/>
    <n v="1"/>
    <m/>
    <m/>
    <m/>
    <m/>
    <n v="1"/>
    <n v="13"/>
    <n v="1"/>
    <n v="0"/>
  </r>
  <r>
    <x v="30"/>
    <d v="2018-06-17T00:00:00"/>
    <m/>
    <n v="561"/>
    <n v="1"/>
    <n v="35"/>
    <x v="59"/>
    <x v="0"/>
    <x v="88"/>
    <n v="95"/>
    <n v="10"/>
    <n v="35"/>
    <n v="215"/>
    <n v="5"/>
    <n v="20.6666666666666"/>
    <n v="310"/>
    <n v="15"/>
    <n v="55.6666666666666"/>
    <s v="Lost 120 runs"/>
    <n v="1"/>
    <m/>
    <m/>
    <m/>
    <m/>
    <n v="1"/>
    <n v="15"/>
    <n v="1"/>
    <n v="0"/>
  </r>
  <r>
    <x v="30"/>
    <d v="2018-06-23T00:00:00"/>
    <m/>
    <n v="562"/>
    <n v="1"/>
    <n v="35"/>
    <x v="60"/>
    <x v="0"/>
    <x v="26"/>
    <n v="108"/>
    <n v="6"/>
    <n v="25.1666666666666"/>
    <n v="106"/>
    <n v="10"/>
    <n v="25.8333333333333"/>
    <n v="214"/>
    <n v="16"/>
    <n v="50.999999999999901"/>
    <s v="Won 3 wickets"/>
    <n v="1"/>
    <n v="1"/>
    <m/>
    <m/>
    <m/>
    <m/>
    <n v="16"/>
    <m/>
    <m/>
  </r>
  <r>
    <x v="30"/>
    <d v="2018-07-01T00:00:00"/>
    <m/>
    <n v="563"/>
    <n v="1"/>
    <n v="35"/>
    <x v="64"/>
    <x v="0"/>
    <x v="39"/>
    <n v="126"/>
    <n v="10"/>
    <n v="27.6666666666666"/>
    <n v="179"/>
    <n v="6"/>
    <n v="35"/>
    <n v="305"/>
    <n v="16"/>
    <n v="62.6666666666666"/>
    <s v="Lost 53 runs "/>
    <n v="1"/>
    <m/>
    <m/>
    <m/>
    <m/>
    <n v="1"/>
    <n v="16"/>
    <m/>
    <m/>
  </r>
  <r>
    <x v="30"/>
    <d v="2018-07-08T00:00:00"/>
    <m/>
    <n v="564"/>
    <n v="1"/>
    <n v="35"/>
    <x v="59"/>
    <x v="1"/>
    <x v="89"/>
    <n v="134"/>
    <n v="10"/>
    <n v="34.3333333333333"/>
    <n v="138"/>
    <n v="3"/>
    <n v="18.3333333333333"/>
    <n v="272"/>
    <n v="13"/>
    <n v="52.6666666666666"/>
    <s v="Lost 7 wickets"/>
    <n v="1"/>
    <m/>
    <m/>
    <m/>
    <m/>
    <n v="1"/>
    <n v="13"/>
    <n v="1"/>
    <n v="0"/>
  </r>
  <r>
    <x v="30"/>
    <d v="2018-07-15T00:00:00"/>
    <m/>
    <n v="565"/>
    <n v="1"/>
    <n v="35"/>
    <x v="51"/>
    <x v="0"/>
    <x v="74"/>
    <n v="112"/>
    <n v="11"/>
    <n v="18.5"/>
    <n v="222"/>
    <n v="8"/>
    <n v="35"/>
    <n v="334"/>
    <n v="19"/>
    <n v="53.5"/>
    <s v="Lost 110 runs"/>
    <n v="1"/>
    <m/>
    <m/>
    <m/>
    <m/>
    <n v="1"/>
    <n v="19"/>
    <m/>
    <m/>
  </r>
  <r>
    <x v="30"/>
    <d v="2018-07-22T00:00:00"/>
    <m/>
    <n v="566"/>
    <n v="1"/>
    <n v="38"/>
    <x v="59"/>
    <x v="0"/>
    <x v="76"/>
    <n v="217"/>
    <n v="10"/>
    <n v="37.6666666666666"/>
    <n v="216"/>
    <n v="8"/>
    <n v="38"/>
    <n v="433"/>
    <n v="18"/>
    <n v="75.6666666666666"/>
    <s v="Won 1 wicket"/>
    <n v="1"/>
    <n v="1"/>
    <m/>
    <m/>
    <m/>
    <m/>
    <n v="18"/>
    <n v="1"/>
    <n v="0"/>
  </r>
  <r>
    <x v="30"/>
    <d v="2018-08-05T00:00:00"/>
    <m/>
    <n v="567"/>
    <n v="1"/>
    <n v="35"/>
    <x v="72"/>
    <x v="0"/>
    <x v="33"/>
    <n v="191"/>
    <n v="5"/>
    <n v="26.8333333333333"/>
    <n v="190"/>
    <n v="7"/>
    <n v="35"/>
    <n v="381"/>
    <n v="12"/>
    <n v="61.8333333333333"/>
    <s v="Won 4 wickets"/>
    <n v="1"/>
    <n v="1"/>
    <m/>
    <m/>
    <m/>
    <m/>
    <n v="12"/>
    <m/>
    <m/>
  </r>
  <r>
    <x v="30"/>
    <d v="2018-08-12T00:00:00"/>
    <m/>
    <n v="568"/>
    <n v="1"/>
    <n v="35"/>
    <x v="59"/>
    <x v="0"/>
    <x v="90"/>
    <n v="196"/>
    <n v="8"/>
    <n v="35"/>
    <n v="193"/>
    <n v="9"/>
    <n v="35"/>
    <n v="389"/>
    <n v="17"/>
    <n v="70"/>
    <s v="Won 2 wickets"/>
    <n v="1"/>
    <n v="1"/>
    <m/>
    <m/>
    <m/>
    <m/>
    <n v="17"/>
    <n v="1"/>
    <n v="0"/>
  </r>
  <r>
    <x v="30"/>
    <d v="2018-08-19T00:00:00"/>
    <m/>
    <n v="569"/>
    <n v="1"/>
    <n v="35"/>
    <x v="59"/>
    <x v="0"/>
    <x v="60"/>
    <n v="156"/>
    <n v="5"/>
    <n v="31.8333333333333"/>
    <n v="152"/>
    <n v="7"/>
    <n v="35"/>
    <n v="308"/>
    <n v="12"/>
    <n v="66.8333333333333"/>
    <s v="Won 5 wickets"/>
    <n v="1"/>
    <n v="1"/>
    <m/>
    <m/>
    <m/>
    <m/>
    <n v="12"/>
    <n v="1"/>
    <n v="0"/>
  </r>
  <r>
    <x v="30"/>
    <d v="2018-09-02T00:00:00"/>
    <m/>
    <n v="570"/>
    <n v="1"/>
    <n v="40"/>
    <x v="38"/>
    <x v="0"/>
    <x v="69"/>
    <n v="173"/>
    <n v="5"/>
    <n v="27.3333333333333"/>
    <n v="169"/>
    <n v="7"/>
    <n v="40"/>
    <n v="342"/>
    <n v="12"/>
    <n v="67.3333333333333"/>
    <s v="Won 6 wickets"/>
    <n v="1"/>
    <n v="1"/>
    <m/>
    <m/>
    <m/>
    <m/>
    <n v="12"/>
    <m/>
    <m/>
  </r>
  <r>
    <x v="30"/>
    <d v="2018-09-09T00:00:00"/>
    <m/>
    <n v="571"/>
    <n v="1"/>
    <n v="40"/>
    <x v="85"/>
    <x v="0"/>
    <x v="91"/>
    <n v="154"/>
    <n v="4"/>
    <n v="19"/>
    <n v="153"/>
    <n v="10"/>
    <n v="38.3333333333333"/>
    <n v="307"/>
    <n v="14"/>
    <n v="57.3333333333333"/>
    <s v="Won 6 wickets"/>
    <n v="1"/>
    <n v="1"/>
    <m/>
    <m/>
    <m/>
    <m/>
    <n v="14"/>
    <m/>
    <m/>
  </r>
  <r>
    <x v="30"/>
    <d v="2018-09-16T00:00:00"/>
    <m/>
    <n v="572"/>
    <n v="1"/>
    <n v="35"/>
    <x v="83"/>
    <x v="1"/>
    <x v="32"/>
    <n v="184"/>
    <n v="7"/>
    <n v="33"/>
    <n v="188"/>
    <n v="5"/>
    <n v="35"/>
    <n v="372"/>
    <n v="12"/>
    <n v="68"/>
    <s v="Lost 5 wickets"/>
    <n v="1"/>
    <m/>
    <m/>
    <m/>
    <m/>
    <n v="1"/>
    <n v="12"/>
    <m/>
    <m/>
  </r>
  <r>
    <x v="31"/>
    <d v="2019-04-13T00:00:00"/>
    <m/>
    <n v="573"/>
    <n v="1"/>
    <n v="35"/>
    <x v="1"/>
    <x v="0"/>
    <x v="91"/>
    <n v="170"/>
    <n v="5"/>
    <n v="25.3333333333333"/>
    <n v="167"/>
    <n v="4"/>
    <n v="35"/>
    <n v="337"/>
    <n v="9"/>
    <n v="60.3333333333333"/>
    <s v="Won 5 wickets"/>
    <n v="1"/>
    <n v="1"/>
    <m/>
    <m/>
    <m/>
    <m/>
    <n v="9"/>
    <m/>
    <m/>
  </r>
  <r>
    <x v="31"/>
    <d v="2019-04-21T00:00:00"/>
    <m/>
    <n v="574"/>
    <n v="1"/>
    <n v="40"/>
    <x v="90"/>
    <x v="0"/>
    <x v="92"/>
    <n v="164"/>
    <n v="6"/>
    <n v="28.3333333333333"/>
    <n v="161"/>
    <n v="9"/>
    <n v="40"/>
    <n v="325"/>
    <n v="15"/>
    <n v="68.3333333333333"/>
    <s v="Won 4 wickets"/>
    <n v="1"/>
    <n v="1"/>
    <m/>
    <m/>
    <m/>
    <m/>
    <n v="15"/>
    <m/>
    <m/>
  </r>
  <r>
    <x v="31"/>
    <d v="2019-04-28T00:00:00"/>
    <m/>
    <n v="575"/>
    <n v="1"/>
    <n v="35"/>
    <x v="64"/>
    <x v="1"/>
    <x v="39"/>
    <n v="138"/>
    <n v="10"/>
    <n v="33.1666666666666"/>
    <n v="109"/>
    <n v="10"/>
    <n v="31.6666666666666"/>
    <n v="247"/>
    <n v="20"/>
    <n v="64.833333333333201"/>
    <s v="Won 29 runs"/>
    <n v="1"/>
    <n v="1"/>
    <m/>
    <m/>
    <m/>
    <m/>
    <n v="20"/>
    <m/>
    <m/>
  </r>
  <r>
    <x v="31"/>
    <d v="2019-05-05T00:00:00"/>
    <m/>
    <n v="576"/>
    <n v="1"/>
    <n v="40"/>
    <x v="87"/>
    <x v="0"/>
    <x v="84"/>
    <n v="82"/>
    <n v="10"/>
    <n v="30.1666666666666"/>
    <n v="103"/>
    <n v="10"/>
    <n v="30.8333333333333"/>
    <n v="185"/>
    <n v="20"/>
    <n v="60.999999999999901"/>
    <s v="Lost 21 runs"/>
    <n v="1"/>
    <m/>
    <m/>
    <m/>
    <m/>
    <n v="1"/>
    <n v="20"/>
    <m/>
    <m/>
  </r>
  <r>
    <x v="31"/>
    <d v="2019-05-12T00:00:00"/>
    <m/>
    <n v="577"/>
    <n v="1"/>
    <n v="40"/>
    <x v="59"/>
    <x v="1"/>
    <x v="74"/>
    <n v="201"/>
    <n v="7"/>
    <n v="40"/>
    <n v="131"/>
    <n v="10"/>
    <n v="39.8333333333333"/>
    <n v="332"/>
    <n v="17"/>
    <n v="79.8333333333333"/>
    <s v="Won 70 runs"/>
    <n v="1"/>
    <n v="1"/>
    <m/>
    <m/>
    <m/>
    <m/>
    <n v="17"/>
    <n v="1"/>
    <n v="0"/>
  </r>
  <r>
    <x v="31"/>
    <d v="2019-05-19T00:00:00"/>
    <m/>
    <n v="578"/>
    <n v="1"/>
    <n v="35"/>
    <x v="59"/>
    <x v="1"/>
    <x v="93"/>
    <n v="182"/>
    <n v="9"/>
    <n v="35"/>
    <n v="186"/>
    <n v="6"/>
    <n v="34.8333333333333"/>
    <n v="368"/>
    <n v="15"/>
    <n v="69.8333333333333"/>
    <s v="Lost 4 wickets"/>
    <n v="1"/>
    <m/>
    <m/>
    <m/>
    <m/>
    <n v="1"/>
    <n v="15"/>
    <n v="1"/>
    <n v="0"/>
  </r>
  <r>
    <x v="31"/>
    <d v="2019-05-26T00:00:00"/>
    <m/>
    <n v="579"/>
    <n v="1"/>
    <n v="40"/>
    <x v="50"/>
    <x v="0"/>
    <x v="51"/>
    <n v="156"/>
    <n v="2"/>
    <n v="21.6666666666666"/>
    <n v="152"/>
    <n v="9"/>
    <n v="40"/>
    <n v="308"/>
    <n v="11"/>
    <n v="61.6666666666666"/>
    <s v="Won 8 wickets"/>
    <n v="1"/>
    <n v="1"/>
    <m/>
    <m/>
    <m/>
    <m/>
    <n v="11"/>
    <m/>
    <m/>
  </r>
  <r>
    <x v="31"/>
    <d v="2019-06-02T00:00:00"/>
    <m/>
    <n v="580"/>
    <n v="1"/>
    <n v="40"/>
    <x v="91"/>
    <x v="1"/>
    <x v="55"/>
    <n v="313"/>
    <n v="6"/>
    <n v="40"/>
    <n v="124"/>
    <n v="8"/>
    <n v="40"/>
    <n v="437"/>
    <n v="14"/>
    <n v="80"/>
    <s v="Won 189 runs"/>
    <n v="1"/>
    <n v="1"/>
    <m/>
    <m/>
    <m/>
    <m/>
    <n v="14"/>
    <m/>
    <m/>
  </r>
  <r>
    <x v="31"/>
    <d v="2019-06-09T00:00:00"/>
    <m/>
    <n v="581"/>
    <n v="1"/>
    <n v="35"/>
    <x v="59"/>
    <x v="1"/>
    <x v="94"/>
    <n v="242"/>
    <n v="5"/>
    <n v="35"/>
    <n v="90"/>
    <n v="10"/>
    <n v="20.3333333333333"/>
    <n v="332"/>
    <n v="15"/>
    <n v="55.3333333333333"/>
    <s v="Won 152 runs"/>
    <n v="1"/>
    <n v="1"/>
    <m/>
    <m/>
    <m/>
    <m/>
    <n v="15"/>
    <n v="1"/>
    <n v="0"/>
  </r>
  <r>
    <x v="31"/>
    <d v="2019-06-16T00:00:00"/>
    <m/>
    <n v="582"/>
    <n v="1"/>
    <n v="35"/>
    <x v="70"/>
    <x v="1"/>
    <x v="50"/>
    <n v="179"/>
    <n v="7"/>
    <n v="35"/>
    <n v="63"/>
    <n v="10"/>
    <n v="25.5"/>
    <n v="242"/>
    <n v="17"/>
    <n v="60.5"/>
    <s v="Won 116 runs"/>
    <n v="1"/>
    <n v="1"/>
    <m/>
    <m/>
    <m/>
    <m/>
    <n v="17"/>
    <m/>
    <m/>
  </r>
  <r>
    <x v="31"/>
    <d v="2019-06-22T00:00:00"/>
    <m/>
    <n v="583"/>
    <n v="1"/>
    <n v="35"/>
    <x v="31"/>
    <x v="0"/>
    <x v="26"/>
    <n v="153"/>
    <n v="10"/>
    <n v="32.3333333333333"/>
    <n v="178"/>
    <n v="3"/>
    <n v="35"/>
    <n v="331"/>
    <n v="13"/>
    <n v="67.3333333333333"/>
    <s v="Lost 25 runs"/>
    <n v="1"/>
    <m/>
    <m/>
    <m/>
    <m/>
    <n v="1"/>
    <n v="13"/>
    <m/>
    <m/>
  </r>
  <r>
    <x v="31"/>
    <d v="2019-06-30T00:00:00"/>
    <m/>
    <n v="584"/>
    <n v="1"/>
    <n v="40"/>
    <x v="92"/>
    <x v="1"/>
    <x v="95"/>
    <n v="181"/>
    <n v="10"/>
    <n v="30.8333333333333"/>
    <n v="111"/>
    <n v="10"/>
    <n v="31"/>
    <n v="292"/>
    <n v="20"/>
    <n v="61.8333333333333"/>
    <s v="Won 70 runs"/>
    <n v="1"/>
    <n v="1"/>
    <m/>
    <m/>
    <m/>
    <m/>
    <n v="20"/>
    <m/>
    <m/>
  </r>
  <r>
    <x v="31"/>
    <d v="2019-07-07T00:00:00"/>
    <m/>
    <n v="585"/>
    <n v="1"/>
    <n v="35"/>
    <x v="91"/>
    <x v="1"/>
    <x v="96"/>
    <n v="207"/>
    <n v="10"/>
    <n v="34.6666666666666"/>
    <n v="138"/>
    <n v="10"/>
    <n v="32.3333333333333"/>
    <n v="345"/>
    <n v="20"/>
    <n v="66.999999999999901"/>
    <s v="Won 69 runs"/>
    <n v="1"/>
    <n v="1"/>
    <m/>
    <m/>
    <m/>
    <m/>
    <n v="20"/>
    <m/>
    <m/>
  </r>
  <r>
    <x v="31"/>
    <d v="2019-07-14T00:00:00"/>
    <m/>
    <n v="586"/>
    <n v="1"/>
    <n v="35"/>
    <x v="51"/>
    <x v="1"/>
    <x v="97"/>
    <n v="233"/>
    <n v="6"/>
    <n v="35"/>
    <n v="125"/>
    <n v="10"/>
    <n v="29.3333333333333"/>
    <n v="358"/>
    <n v="16"/>
    <n v="64.3333333333333"/>
    <s v="Won 108 runs"/>
    <n v="1"/>
    <n v="1"/>
    <m/>
    <m/>
    <m/>
    <m/>
    <n v="16"/>
    <m/>
    <m/>
  </r>
  <r>
    <x v="31"/>
    <d v="2019-07-21T00:00:00"/>
    <m/>
    <n v="587"/>
    <n v="1"/>
    <n v="40"/>
    <x v="59"/>
    <x v="1"/>
    <x v="76"/>
    <n v="199"/>
    <n v="8"/>
    <n v="40"/>
    <n v="180"/>
    <n v="10"/>
    <n v="39"/>
    <n v="379"/>
    <n v="18"/>
    <n v="79"/>
    <s v="Won 19 runs"/>
    <n v="1"/>
    <n v="1"/>
    <m/>
    <m/>
    <m/>
    <m/>
    <n v="18"/>
    <n v="1"/>
    <n v="0"/>
  </r>
  <r>
    <x v="31"/>
    <d v="2019-08-04T00:00:00"/>
    <m/>
    <n v="588"/>
    <n v="1"/>
    <n v="35"/>
    <x v="59"/>
    <x v="1"/>
    <x v="33"/>
    <n v="185"/>
    <n v="5"/>
    <n v="35"/>
    <n v="160"/>
    <n v="10"/>
    <n v="33.1666666666666"/>
    <n v="345"/>
    <n v="15"/>
    <n v="68.1666666666666"/>
    <s v="Won 25 runs"/>
    <n v="1"/>
    <n v="1"/>
    <m/>
    <m/>
    <m/>
    <m/>
    <n v="15"/>
    <n v="1"/>
    <n v="0"/>
  </r>
  <r>
    <x v="31"/>
    <d v="2019-08-11T00:00:00"/>
    <m/>
    <n v="589"/>
    <n v="1"/>
    <n v="40"/>
    <x v="91"/>
    <x v="1"/>
    <x v="51"/>
    <n v="246"/>
    <n v="10"/>
    <n v="39.3333333333333"/>
    <n v="179"/>
    <n v="7"/>
    <n v="40"/>
    <n v="425"/>
    <n v="17"/>
    <n v="79.3333333333333"/>
    <s v="Won 67 runs"/>
    <n v="1"/>
    <n v="1"/>
    <m/>
    <m/>
    <m/>
    <m/>
    <n v="17"/>
    <m/>
    <m/>
  </r>
  <r>
    <x v="31"/>
    <d v="2019-08-18T00:00:00"/>
    <m/>
    <n v="590"/>
    <n v="1"/>
    <n v="35"/>
    <x v="59"/>
    <x v="0"/>
    <x v="60"/>
    <n v="128"/>
    <n v="10"/>
    <n v="34.6666666666666"/>
    <n v="177"/>
    <n v="6"/>
    <n v="35"/>
    <n v="305"/>
    <n v="16"/>
    <n v="69.6666666666666"/>
    <s v="Lost 49 runs"/>
    <n v="1"/>
    <m/>
    <m/>
    <m/>
    <m/>
    <n v="1"/>
    <n v="16"/>
    <n v="1"/>
    <n v="0"/>
  </r>
  <r>
    <x v="31"/>
    <d v="2019-08-25T00:00:00"/>
    <m/>
    <n v="591"/>
    <n v="1"/>
    <n v="35"/>
    <x v="93"/>
    <x v="1"/>
    <x v="72"/>
    <n v="247"/>
    <n v="6"/>
    <n v="35"/>
    <n v="170"/>
    <n v="5"/>
    <n v="35"/>
    <n v="417"/>
    <n v="11"/>
    <n v="70"/>
    <s v="Won 77 runs"/>
    <n v="1"/>
    <n v="1"/>
    <m/>
    <m/>
    <m/>
    <m/>
    <n v="11"/>
    <m/>
    <m/>
  </r>
  <r>
    <x v="31"/>
    <d v="2019-09-01T00:00:00"/>
    <m/>
    <n v="592"/>
    <n v="1"/>
    <n v="40"/>
    <x v="38"/>
    <x v="1"/>
    <x v="98"/>
    <n v="198"/>
    <n v="9"/>
    <n v="40"/>
    <n v="199"/>
    <n v="7"/>
    <n v="38.1666666666666"/>
    <n v="397"/>
    <n v="16"/>
    <n v="78.1666666666666"/>
    <s v="Lost 3 wickets"/>
    <n v="1"/>
    <m/>
    <m/>
    <m/>
    <m/>
    <n v="1"/>
    <n v="16"/>
    <m/>
    <m/>
  </r>
  <r>
    <x v="31"/>
    <d v="2019-09-07T00:00:00"/>
    <m/>
    <n v="593"/>
    <n v="1"/>
    <n v="35"/>
    <x v="94"/>
    <x v="1"/>
    <x v="90"/>
    <n v="180"/>
    <n v="6"/>
    <n v="35"/>
    <n v="129"/>
    <n v="9"/>
    <n v="29.1666666666666"/>
    <n v="309"/>
    <n v="15"/>
    <n v="64.1666666666666"/>
    <s v="Won 41 runs"/>
    <n v="1"/>
    <n v="1"/>
    <m/>
    <m/>
    <m/>
    <m/>
    <n v="15"/>
    <m/>
    <m/>
  </r>
  <r>
    <x v="31"/>
    <d v="2019-09-15T00:00:00"/>
    <m/>
    <n v="594"/>
    <n v="1"/>
    <n v="35"/>
    <x v="83"/>
    <x v="0"/>
    <x v="32"/>
    <n v="149"/>
    <n v="1"/>
    <n v="20.6666666666666"/>
    <n v="145"/>
    <n v="10"/>
    <n v="33.1666666666666"/>
    <n v="294"/>
    <n v="11"/>
    <n v="53.833333333333201"/>
    <s v="Won 9 wickets"/>
    <n v="1"/>
    <n v="1"/>
    <m/>
    <m/>
    <m/>
    <m/>
    <n v="11"/>
    <m/>
    <m/>
  </r>
  <r>
    <x v="31"/>
    <d v="2019-09-21T00:00:00"/>
    <m/>
    <n v="595"/>
    <n v="1"/>
    <n v="35"/>
    <x v="1"/>
    <x v="1"/>
    <x v="91"/>
    <n v="303"/>
    <n v="7"/>
    <n v="35"/>
    <n v="189"/>
    <n v="6"/>
    <n v="35"/>
    <n v="492"/>
    <n v="13"/>
    <n v="70"/>
    <s v="Won 114 runs"/>
    <n v="1"/>
    <n v="1"/>
    <m/>
    <m/>
    <m/>
    <m/>
    <n v="13"/>
    <m/>
    <m/>
  </r>
  <r>
    <x v="31"/>
    <d v="2019-09-22T00:00:00"/>
    <m/>
    <n v="596"/>
    <n v="1"/>
    <n v="30"/>
    <x v="61"/>
    <x v="1"/>
    <x v="34"/>
    <n v="187"/>
    <n v="9"/>
    <n v="30"/>
    <n v="111"/>
    <n v="3"/>
    <n v="30"/>
    <n v="298"/>
    <n v="12"/>
    <n v="60"/>
    <s v="Won 76 runs"/>
    <n v="1"/>
    <n v="1"/>
    <m/>
    <m/>
    <m/>
    <m/>
    <n v="12"/>
    <m/>
    <m/>
  </r>
  <r>
    <x v="32"/>
    <d v="2020-07-19T00:00:00"/>
    <m/>
    <n v="597"/>
    <n v="1"/>
    <n v="40"/>
    <x v="59"/>
    <x v="1"/>
    <x v="76"/>
    <n v="184"/>
    <n v="10"/>
    <n v="39.5"/>
    <n v="164"/>
    <n v="10"/>
    <n v="35"/>
    <n v="348"/>
    <n v="20"/>
    <n v="74.5"/>
    <s v="Won 20 runs"/>
    <n v="1"/>
    <n v="1"/>
    <m/>
    <m/>
    <m/>
    <m/>
    <n v="20"/>
    <n v="1"/>
    <n v="0"/>
  </r>
  <r>
    <x v="32"/>
    <d v="2020-07-26T00:00:00"/>
    <m/>
    <n v="598"/>
    <n v="1"/>
    <n v="40"/>
    <x v="93"/>
    <x v="1"/>
    <x v="72"/>
    <n v="200"/>
    <n v="9"/>
    <n v="40"/>
    <n v="201"/>
    <n v="4"/>
    <n v="38"/>
    <n v="401"/>
    <n v="13"/>
    <n v="78"/>
    <s v="Lost 6 wickets"/>
    <n v="1"/>
    <m/>
    <m/>
    <m/>
    <m/>
    <n v="1"/>
    <n v="13"/>
    <m/>
    <m/>
  </r>
  <r>
    <x v="32"/>
    <d v="2020-08-02T00:00:00"/>
    <m/>
    <n v="599"/>
    <n v="1"/>
    <n v="35"/>
    <x v="59"/>
    <x v="1"/>
    <x v="93"/>
    <n v="252"/>
    <n v="7"/>
    <n v="35"/>
    <n v="213"/>
    <n v="10"/>
    <n v="34.8333333333333"/>
    <n v="465"/>
    <n v="17"/>
    <n v="69.8333333333333"/>
    <s v="Won 39 runs"/>
    <n v="1"/>
    <n v="1"/>
    <m/>
    <m/>
    <m/>
    <m/>
    <n v="17"/>
    <n v="1"/>
    <n v="0"/>
  </r>
  <r>
    <x v="32"/>
    <d v="2020-08-09T00:00:00"/>
    <m/>
    <n v="600"/>
    <n v="1"/>
    <n v="40"/>
    <x v="78"/>
    <x v="1"/>
    <x v="51"/>
    <n v="98"/>
    <n v="10"/>
    <n v="23"/>
    <n v="82"/>
    <n v="10"/>
    <n v="38.3333333333333"/>
    <n v="180"/>
    <n v="20"/>
    <n v="61.3333333333333"/>
    <s v="Won 17 runs"/>
    <n v="1"/>
    <n v="1"/>
    <m/>
    <m/>
    <m/>
    <m/>
    <n v="20"/>
    <m/>
    <m/>
  </r>
  <r>
    <x v="32"/>
    <d v="2020-08-16T00:00:00"/>
    <m/>
    <n v="601"/>
    <n v="1"/>
    <n v="35"/>
    <x v="59"/>
    <x v="1"/>
    <x v="60"/>
    <n v="246"/>
    <n v="5"/>
    <n v="35"/>
    <n v="148"/>
    <n v="7"/>
    <n v="35"/>
    <n v="394"/>
    <n v="12"/>
    <n v="70"/>
    <s v="Won 98 runs"/>
    <n v="1"/>
    <n v="1"/>
    <m/>
    <m/>
    <m/>
    <m/>
    <n v="12"/>
    <n v="1"/>
    <n v="0"/>
  </r>
  <r>
    <x v="32"/>
    <d v="2020-08-23T00:00:00"/>
    <m/>
    <n v="602"/>
    <n v="1"/>
    <n v="35"/>
    <x v="59"/>
    <x v="0"/>
    <x v="72"/>
    <n v="116"/>
    <n v="5"/>
    <n v="21.1666666666666"/>
    <n v="110"/>
    <n v="10"/>
    <n v="34.5"/>
    <n v="226"/>
    <n v="15"/>
    <n v="55.6666666666666"/>
    <s v="Won 5 wickets"/>
    <n v="1"/>
    <n v="1"/>
    <m/>
    <m/>
    <m/>
    <m/>
    <n v="15"/>
    <n v="1"/>
    <n v="0"/>
  </r>
  <r>
    <x v="32"/>
    <d v="2020-08-31T00:00:00"/>
    <m/>
    <n v="603"/>
    <n v="1"/>
    <n v="40"/>
    <x v="38"/>
    <x v="0"/>
    <x v="98"/>
    <n v="187"/>
    <n v="10"/>
    <n v="40"/>
    <n v="145"/>
    <n v="11"/>
    <n v="38.6666666666666"/>
    <n v="332"/>
    <n v="21"/>
    <n v="78.6666666666666"/>
    <s v="Won 42 runs"/>
    <n v="1"/>
    <n v="1"/>
    <m/>
    <m/>
    <m/>
    <m/>
    <n v="21"/>
    <m/>
    <m/>
  </r>
  <r>
    <x v="32"/>
    <d v="2020-09-05T00:00:00"/>
    <m/>
    <n v="604"/>
    <n v="1"/>
    <n v="40"/>
    <x v="32"/>
    <x v="1"/>
    <x v="90"/>
    <n v="132"/>
    <n v="10"/>
    <n v="30.3333333333333"/>
    <n v="135"/>
    <n v="9"/>
    <n v="30.5"/>
    <n v="267"/>
    <n v="19"/>
    <n v="60.8333333333333"/>
    <s v="Lost 1 wicket"/>
    <n v="1"/>
    <m/>
    <m/>
    <m/>
    <m/>
    <n v="1"/>
    <n v="19"/>
    <m/>
    <m/>
  </r>
  <r>
    <x v="32"/>
    <d v="2020-09-06T00:00:00"/>
    <m/>
    <n v="605"/>
    <n v="1"/>
    <n v="35"/>
    <x v="91"/>
    <x v="1"/>
    <x v="84"/>
    <n v="225"/>
    <n v="8"/>
    <n v="35"/>
    <n v="88"/>
    <n v="10"/>
    <n v="24"/>
    <n v="313"/>
    <n v="18"/>
    <n v="59"/>
    <s v="Won 137 runs"/>
    <n v="1"/>
    <n v="1"/>
    <m/>
    <m/>
    <m/>
    <m/>
    <n v="18"/>
    <m/>
    <m/>
  </r>
  <r>
    <x v="32"/>
    <d v="2020-09-13T00:00:00"/>
    <m/>
    <n v="606"/>
    <n v="1"/>
    <n v="40"/>
    <x v="95"/>
    <x v="0"/>
    <x v="99"/>
    <n v="198"/>
    <n v="7"/>
    <n v="35"/>
    <n v="194"/>
    <n v="4"/>
    <n v="40"/>
    <n v="392"/>
    <n v="11"/>
    <n v="75"/>
    <s v="Won 7 wickets"/>
    <n v="1"/>
    <n v="1"/>
    <m/>
    <m/>
    <m/>
    <m/>
    <n v="11"/>
    <m/>
    <m/>
  </r>
  <r>
    <x v="32"/>
    <d v="2020-09-20T00:00:00"/>
    <m/>
    <n v="607"/>
    <n v="1"/>
    <n v="40"/>
    <x v="94"/>
    <x v="0"/>
    <x v="32"/>
    <n v="141"/>
    <n v="7"/>
    <n v="35.1666666666666"/>
    <n v="140"/>
    <n v="11"/>
    <n v="35.1666666666666"/>
    <n v="281"/>
    <n v="18"/>
    <n v="70.333333333333201"/>
    <s v="Won 4 wickets"/>
    <n v="1"/>
    <n v="1"/>
    <m/>
    <m/>
    <m/>
    <m/>
    <n v="18"/>
    <m/>
    <m/>
  </r>
  <r>
    <x v="33"/>
    <d v="2021-04-10T00:00:00"/>
    <m/>
    <n v="608"/>
    <n v="1"/>
    <n v="35"/>
    <x v="1"/>
    <x v="1"/>
    <x v="91"/>
    <n v="202"/>
    <n v="7"/>
    <n v="35"/>
    <n v="194"/>
    <n v="7"/>
    <n v="35"/>
    <n v="396"/>
    <n v="14"/>
    <n v="70"/>
    <s v="Won 8 runs"/>
    <n v="1"/>
    <n v="1"/>
    <m/>
    <m/>
    <m/>
    <m/>
    <n v="14"/>
    <n v="5"/>
    <n v="19"/>
  </r>
  <r>
    <x v="33"/>
    <d v="2021-04-25T00:00:00"/>
    <m/>
    <n v="609"/>
    <n v="1"/>
    <n v="35"/>
    <x v="90"/>
    <x v="0"/>
    <x v="92"/>
    <n v="184"/>
    <n v="6"/>
    <n v="35"/>
    <n v="185"/>
    <n v="6"/>
    <n v="35"/>
    <n v="369"/>
    <n v="12"/>
    <n v="70"/>
    <s v="Won 4 wickets"/>
    <n v="1"/>
    <n v="1"/>
    <m/>
    <m/>
    <m/>
    <m/>
    <n v="12"/>
    <n v="3"/>
    <n v="3"/>
  </r>
  <r>
    <x v="33"/>
    <d v="2021-05-02T00:00:00"/>
    <m/>
    <n v="610"/>
    <n v="1"/>
    <n v="40"/>
    <x v="96"/>
    <x v="0"/>
    <x v="100"/>
    <n v="188"/>
    <n v="7"/>
    <n v="38.1666666666666"/>
    <n v="187"/>
    <n v="7"/>
    <n v="40"/>
    <n v="375"/>
    <n v="14"/>
    <n v="78.1666666666666"/>
    <s v="Won 3 wickets"/>
    <n v="1"/>
    <n v="1"/>
    <m/>
    <m/>
    <m/>
    <m/>
    <n v="14"/>
    <n v="4"/>
    <n v="11"/>
  </r>
  <r>
    <x v="33"/>
    <d v="2021-05-30T00:00:00"/>
    <m/>
    <n v="611"/>
    <n v="1"/>
    <n v="40"/>
    <x v="91"/>
    <x v="0"/>
    <x v="26"/>
    <n v="172"/>
    <n v="6"/>
    <n v="29.3333333333333"/>
    <n v="171"/>
    <n v="10"/>
    <n v="39.5"/>
    <n v="343"/>
    <n v="16"/>
    <n v="68.8333333333333"/>
    <s v="Won 4 wickets"/>
    <n v="1"/>
    <n v="1"/>
    <m/>
    <m/>
    <m/>
    <m/>
    <n v="16"/>
    <n v="16"/>
    <n v="6"/>
  </r>
  <r>
    <x v="33"/>
    <d v="2021-06-06T00:00:00"/>
    <m/>
    <n v="612"/>
    <n v="1"/>
    <n v="40"/>
    <x v="59"/>
    <x v="0"/>
    <x v="94"/>
    <n v="97"/>
    <n v="10"/>
    <n v="21.5"/>
    <n v="179"/>
    <n v="10"/>
    <n v="31.3333333333333"/>
    <n v="276"/>
    <n v="20"/>
    <n v="52.8333333333333"/>
    <s v="Lost 82 runs"/>
    <n v="1"/>
    <m/>
    <m/>
    <m/>
    <m/>
    <n v="1"/>
    <n v="20"/>
    <n v="3"/>
    <n v="4"/>
  </r>
  <r>
    <x v="33"/>
    <d v="2021-06-13T00:00:00"/>
    <m/>
    <n v="613"/>
    <n v="1"/>
    <n v="40"/>
    <x v="92"/>
    <x v="1"/>
    <x v="95"/>
    <n v="148"/>
    <n v="10"/>
    <n v="37.5"/>
    <n v="151"/>
    <n v="6"/>
    <n v="39.6666666666666"/>
    <n v="299"/>
    <n v="16"/>
    <n v="77.1666666666666"/>
    <s v="Lost 4 wickets"/>
    <n v="1"/>
    <m/>
    <m/>
    <m/>
    <m/>
    <n v="1"/>
    <n v="16"/>
    <n v="15"/>
    <n v="12"/>
  </r>
  <r>
    <x v="33"/>
    <d v="2021-06-20T00:00:00"/>
    <m/>
    <n v="614"/>
    <n v="1"/>
    <n v="35"/>
    <x v="83"/>
    <x v="1"/>
    <x v="32"/>
    <n v="143"/>
    <n v="8"/>
    <n v="35"/>
    <n v="145"/>
    <n v="4"/>
    <n v="30.8333333333333"/>
    <n v="288"/>
    <n v="12"/>
    <n v="65.8333333333333"/>
    <s v="Lost 6 wickets"/>
    <n v="1"/>
    <m/>
    <m/>
    <m/>
    <m/>
    <n v="1"/>
    <n v="12"/>
    <n v="3"/>
    <n v="2"/>
  </r>
  <r>
    <x v="33"/>
    <d v="2021-06-27T00:00:00"/>
    <m/>
    <n v="615"/>
    <n v="1"/>
    <n v="20"/>
    <x v="59"/>
    <x v="0"/>
    <x v="101"/>
    <n v="77"/>
    <n v="6"/>
    <n v="13"/>
    <n v="76"/>
    <n v="4"/>
    <n v="20"/>
    <n v="153"/>
    <n v="10"/>
    <n v="33"/>
    <s v="Won 4 wickets"/>
    <n v="1"/>
    <n v="1"/>
    <m/>
    <m/>
    <m/>
    <m/>
    <n v="10"/>
    <n v="6"/>
    <n v="4"/>
  </r>
  <r>
    <x v="33"/>
    <d v="2021-06-27T00:00:00"/>
    <m/>
    <n v="616"/>
    <n v="1"/>
    <n v="25"/>
    <x v="59"/>
    <x v="0"/>
    <x v="101"/>
    <n v="86"/>
    <n v="2"/>
    <n v="18.6666666666666"/>
    <n v="85"/>
    <n v="5"/>
    <n v="25"/>
    <n v="171"/>
    <n v="7"/>
    <n v="43.6666666666666"/>
    <s v="Won 8 wickets"/>
    <n v="1"/>
    <n v="1"/>
    <m/>
    <m/>
    <m/>
    <m/>
    <n v="7"/>
    <n v="2"/>
    <n v="1"/>
  </r>
  <r>
    <x v="33"/>
    <d v="2021-07-04T00:00:00"/>
    <m/>
    <n v="617"/>
    <n v="1"/>
    <n v="35"/>
    <x v="50"/>
    <x v="0"/>
    <x v="96"/>
    <n v="102"/>
    <n v="8"/>
    <n v="29.1666666666666"/>
    <n v="101"/>
    <n v="7"/>
    <n v="35"/>
    <n v="203"/>
    <n v="15"/>
    <n v="64.1666666666666"/>
    <s v="Won 2 wickets"/>
    <n v="1"/>
    <n v="1"/>
    <m/>
    <m/>
    <m/>
    <m/>
    <n v="15"/>
    <n v="5"/>
    <n v="1"/>
  </r>
  <r>
    <x v="33"/>
    <d v="2021-07-11T00:00:00"/>
    <m/>
    <n v="618"/>
    <n v="1"/>
    <n v="35"/>
    <x v="51"/>
    <x v="1"/>
    <x v="74"/>
    <n v="151"/>
    <n v="9"/>
    <n v="35"/>
    <n v="52"/>
    <n v="10"/>
    <n v="25"/>
    <n v="203"/>
    <n v="19"/>
    <n v="60"/>
    <s v="Won 99 runs"/>
    <n v="1"/>
    <n v="1"/>
    <m/>
    <m/>
    <m/>
    <m/>
    <n v="19"/>
    <n v="16"/>
    <n v="1"/>
  </r>
  <r>
    <x v="33"/>
    <d v="2021-07-18T00:00:00"/>
    <m/>
    <n v="619"/>
    <n v="1"/>
    <n v="35"/>
    <x v="97"/>
    <x v="1"/>
    <x v="102"/>
    <n v="193"/>
    <n v="9"/>
    <n v="35"/>
    <n v="176"/>
    <n v="6"/>
    <n v="35"/>
    <n v="369"/>
    <n v="15"/>
    <n v="70"/>
    <s v="Won 17 runs"/>
    <n v="1"/>
    <n v="1"/>
    <m/>
    <m/>
    <m/>
    <m/>
    <n v="15"/>
    <n v="10"/>
    <n v="7"/>
  </r>
  <r>
    <x v="33"/>
    <d v="2021-07-25T00:00:00"/>
    <m/>
    <n v="620"/>
    <n v="1"/>
    <n v="35"/>
    <x v="93"/>
    <x v="0"/>
    <x v="72"/>
    <m/>
    <m/>
    <m/>
    <n v="8"/>
    <n v="0"/>
    <n v="1.6666666666666601"/>
    <n v="8"/>
    <n v="0"/>
    <n v="1.6666666666666601"/>
    <s v="Abandoned"/>
    <n v="1"/>
    <m/>
    <m/>
    <n v="1"/>
    <m/>
    <m/>
    <n v="0"/>
    <n v="0"/>
    <n v="2"/>
  </r>
  <r>
    <x v="33"/>
    <d v="2021-08-15T00:00:00"/>
    <m/>
    <n v="621"/>
    <n v="1"/>
    <n v="40"/>
    <x v="91"/>
    <x v="1"/>
    <x v="60"/>
    <n v="205"/>
    <n v="8"/>
    <n v="40"/>
    <n v="206"/>
    <n v="5"/>
    <n v="38.8333333333333"/>
    <n v="411"/>
    <n v="13"/>
    <n v="78.8333333333333"/>
    <s v="Lost 5 wickets"/>
    <n v="1"/>
    <m/>
    <m/>
    <m/>
    <m/>
    <n v="1"/>
    <n v="13"/>
    <n v="8"/>
    <n v="4"/>
  </r>
  <r>
    <x v="33"/>
    <d v="2021-08-22T00:00:00"/>
    <m/>
    <n v="622"/>
    <n v="1"/>
    <n v="35"/>
    <x v="59"/>
    <x v="0"/>
    <x v="72"/>
    <n v="101"/>
    <n v="2"/>
    <n v="28.6666666666666"/>
    <n v="131"/>
    <n v="8"/>
    <n v="35"/>
    <n v="232"/>
    <n v="10"/>
    <n v="63.6666666666666"/>
    <s v="Abandoned"/>
    <n v="1"/>
    <m/>
    <m/>
    <n v="1"/>
    <m/>
    <m/>
    <n v="10"/>
    <n v="9"/>
    <n v="9"/>
  </r>
  <r>
    <x v="33"/>
    <d v="2021-08-29T00:00:00"/>
    <m/>
    <n v="623"/>
    <n v="1"/>
    <n v="40"/>
    <x v="59"/>
    <x v="0"/>
    <x v="102"/>
    <n v="155"/>
    <n v="7"/>
    <n v="37.1666666666666"/>
    <n v="154"/>
    <n v="8"/>
    <n v="40"/>
    <n v="309"/>
    <n v="15"/>
    <n v="77.1666666666666"/>
    <s v="Won 3 wickets"/>
    <n v="1"/>
    <n v="1"/>
    <m/>
    <m/>
    <m/>
    <m/>
    <n v="15"/>
    <n v="7"/>
    <n v="8"/>
  </r>
  <r>
    <x v="33"/>
    <d v="2021-09-04T00:00:00"/>
    <m/>
    <n v="624"/>
    <n v="1"/>
    <n v="35"/>
    <x v="32"/>
    <x v="0"/>
    <x v="90"/>
    <n v="127"/>
    <n v="10"/>
    <n v="31.1666666666666"/>
    <n v="191"/>
    <n v="9"/>
    <n v="35"/>
    <n v="318"/>
    <n v="19"/>
    <n v="66.1666666666666"/>
    <s v="Lost 64 runs"/>
    <n v="1"/>
    <m/>
    <m/>
    <m/>
    <m/>
    <n v="1"/>
    <n v="19"/>
    <n v="12"/>
    <n v="1"/>
  </r>
  <r>
    <x v="33"/>
    <d v="2021-09-05T00:00:00"/>
    <m/>
    <n v="625"/>
    <n v="1"/>
    <n v="35"/>
    <x v="91"/>
    <x v="0"/>
    <x v="84"/>
    <n v="204"/>
    <n v="4"/>
    <n v="31.3333333333333"/>
    <n v="201"/>
    <n v="10"/>
    <n v="35"/>
    <n v="405"/>
    <n v="14"/>
    <n v="66.3333333333333"/>
    <s v="Won 6 wickets"/>
    <n v="1"/>
    <n v="1"/>
    <m/>
    <m/>
    <m/>
    <m/>
    <n v="14"/>
    <n v="14"/>
    <n v="16"/>
  </r>
  <r>
    <x v="33"/>
    <d v="2021-09-12T00:00:00"/>
    <m/>
    <n v="626"/>
    <n v="1"/>
    <n v="40"/>
    <x v="95"/>
    <x v="1"/>
    <x v="99"/>
    <n v="275"/>
    <n v="8"/>
    <n v="40"/>
    <n v="185"/>
    <n v="7"/>
    <n v="40"/>
    <n v="460"/>
    <n v="15"/>
    <n v="80"/>
    <s v="Won 90 runs"/>
    <n v="1"/>
    <n v="1"/>
    <m/>
    <m/>
    <m/>
    <m/>
    <n v="15"/>
    <n v="27"/>
    <n v="7"/>
  </r>
  <r>
    <x v="33"/>
    <d v="2021-09-19T00:00:00"/>
    <m/>
    <n v="627"/>
    <n v="1"/>
    <n v="35"/>
    <x v="30"/>
    <x v="1"/>
    <x v="32"/>
    <n v="22"/>
    <n v="0"/>
    <n v="4.5"/>
    <m/>
    <m/>
    <m/>
    <n v="22"/>
    <n v="0"/>
    <n v="4.5"/>
    <s v="Abandoned"/>
    <n v="1"/>
    <m/>
    <m/>
    <n v="1"/>
    <m/>
    <m/>
    <n v="0"/>
    <n v="0"/>
    <n v="0"/>
  </r>
  <r>
    <x v="33"/>
    <d v="2021-09-26T00:00:00"/>
    <m/>
    <n v="628"/>
    <n v="1"/>
    <n v="35"/>
    <x v="98"/>
    <x v="1"/>
    <x v="103"/>
    <n v="183"/>
    <n v="10"/>
    <n v="35"/>
    <n v="141"/>
    <n v="10"/>
    <n v="32.5"/>
    <n v="324"/>
    <n v="20"/>
    <n v="67.5"/>
    <s v="Won 42 runs"/>
    <n v="1"/>
    <n v="1"/>
    <m/>
    <m/>
    <m/>
    <m/>
    <n v="20"/>
    <n v="13"/>
    <n v="10"/>
  </r>
  <r>
    <x v="33"/>
    <d v="2021-10-03T00:00:00"/>
    <m/>
    <n v="629"/>
    <n v="1"/>
    <n v="35"/>
    <x v="99"/>
    <x v="0"/>
    <x v="104"/>
    <n v="206"/>
    <n v="5"/>
    <n v="32.5"/>
    <n v="203"/>
    <n v="10"/>
    <n v="35"/>
    <n v="409"/>
    <n v="15"/>
    <n v="67.5"/>
    <s v="Won 5 wickets"/>
    <n v="1"/>
    <n v="1"/>
    <m/>
    <m/>
    <m/>
    <m/>
    <n v="15"/>
    <n v="13"/>
    <n v="10"/>
  </r>
  <r>
    <x v="34"/>
    <d v="2022-04-09T00:00:00"/>
    <m/>
    <n v="630"/>
    <n v="1"/>
    <n v="35"/>
    <x v="1"/>
    <x v="0"/>
    <x v="91"/>
    <n v="109"/>
    <n v="10"/>
    <n v="31.3333333333333"/>
    <n v="181"/>
    <n v="7"/>
    <n v="35"/>
    <n v="290"/>
    <n v="17"/>
    <n v="66.3333333333333"/>
    <s v="Lost 72 runs"/>
    <n v="1"/>
    <m/>
    <m/>
    <m/>
    <m/>
    <n v="1"/>
    <n v="17"/>
    <n v="1"/>
    <n v="0"/>
  </r>
  <r>
    <x v="34"/>
    <d v="2022-04-17T00:00:00"/>
    <m/>
    <n v="631"/>
    <n v="1"/>
    <n v="35"/>
    <x v="100"/>
    <x v="1"/>
    <x v="105"/>
    <n v="170"/>
    <n v="10"/>
    <n v="37.8333333333333"/>
    <n v="80"/>
    <n v="10"/>
    <n v="29.6666666666666"/>
    <n v="250"/>
    <n v="20"/>
    <n v="67.499999999999901"/>
    <s v="Won 90 runs"/>
    <n v="1"/>
    <n v="1"/>
    <m/>
    <m/>
    <m/>
    <m/>
    <n v="20"/>
    <n v="1"/>
    <n v="4"/>
  </r>
  <r>
    <x v="34"/>
    <d v="2022-04-24T00:00:00"/>
    <m/>
    <n v="632"/>
    <n v="1"/>
    <n v="35"/>
    <x v="101"/>
    <x v="0"/>
    <x v="106"/>
    <n v="180"/>
    <n v="10"/>
    <n v="35.1666666666666"/>
    <n v="221"/>
    <n v="10"/>
    <n v="32.8333333333333"/>
    <n v="401"/>
    <n v="20"/>
    <n v="67.999999999999901"/>
    <s v="Lost 41 runs"/>
    <n v="1"/>
    <m/>
    <m/>
    <m/>
    <m/>
    <n v="1"/>
    <n v="20"/>
    <n v="5"/>
    <n v="3"/>
  </r>
  <r>
    <x v="34"/>
    <d v="2022-05-01T00:00:00"/>
    <m/>
    <n v="633"/>
    <n v="1"/>
    <n v="35"/>
    <x v="96"/>
    <x v="1"/>
    <x v="100"/>
    <n v="215"/>
    <n v="4"/>
    <n v="35"/>
    <n v="134"/>
    <n v="9"/>
    <n v="35"/>
    <n v="349"/>
    <n v="13"/>
    <n v="70"/>
    <s v="Won 81 runs"/>
    <n v="1"/>
    <n v="1"/>
    <m/>
    <m/>
    <m/>
    <m/>
    <n v="13"/>
    <n v="1"/>
    <n v="4"/>
  </r>
  <r>
    <x v="34"/>
    <d v="2022-05-08T00:00:00"/>
    <m/>
    <n v="634"/>
    <n v="1"/>
    <n v="35"/>
    <x v="59"/>
    <x v="1"/>
    <x v="74"/>
    <n v="217"/>
    <n v="8"/>
    <n v="35"/>
    <n v="90"/>
    <n v="10"/>
    <n v="35"/>
    <n v="307"/>
    <n v="18"/>
    <n v="70"/>
    <s v="Won 127 runs"/>
    <n v="1"/>
    <n v="1"/>
    <m/>
    <m/>
    <m/>
    <m/>
    <n v="18"/>
    <n v="1"/>
    <n v="4"/>
  </r>
  <r>
    <x v="34"/>
    <d v="2022-05-22T00:00:00"/>
    <m/>
    <n v="635"/>
    <n v="1"/>
    <n v="40"/>
    <x v="78"/>
    <x v="1"/>
    <x v="51"/>
    <n v="189"/>
    <n v="10"/>
    <n v="39.3333333333333"/>
    <n v="191"/>
    <n v="6"/>
    <n v="38.6666666666666"/>
    <n v="380"/>
    <n v="16"/>
    <n v="77.999999999999901"/>
    <s v="Lost 4 wickets"/>
    <n v="1"/>
    <m/>
    <m/>
    <m/>
    <m/>
    <n v="1"/>
    <n v="16"/>
    <n v="5"/>
    <n v="3"/>
  </r>
  <r>
    <x v="34"/>
    <d v="2022-05-29T00:00:00"/>
    <m/>
    <n v="636"/>
    <n v="1"/>
    <n v="35"/>
    <x v="91"/>
    <x v="1"/>
    <x v="26"/>
    <n v="224"/>
    <n v="5"/>
    <n v="35"/>
    <n v="136"/>
    <n v="9"/>
    <n v="35"/>
    <n v="360"/>
    <n v="14"/>
    <n v="70"/>
    <s v="Won 88 runs"/>
    <n v="1"/>
    <n v="1"/>
    <m/>
    <m/>
    <m/>
    <m/>
    <n v="14"/>
    <n v="14"/>
    <n v="16"/>
  </r>
  <r>
    <x v="34"/>
    <d v="2022-06-05T00:00:00"/>
    <m/>
    <n v="637"/>
    <n v="1"/>
    <n v="35"/>
    <x v="85"/>
    <x v="1"/>
    <x v="102"/>
    <n v="206"/>
    <n v="10"/>
    <n v="34.8333333333333"/>
    <n v="122"/>
    <n v="10"/>
    <n v="26.1666666666666"/>
    <n v="328"/>
    <n v="20"/>
    <n v="60.999999999999901"/>
    <s v="Won 84 runs"/>
    <n v="1"/>
    <n v="1"/>
    <m/>
    <m/>
    <m/>
    <m/>
    <n v="20"/>
    <n v="14"/>
    <n v="16"/>
  </r>
  <r>
    <x v="34"/>
    <d v="2022-06-12T00:00:00"/>
    <m/>
    <n v="638"/>
    <n v="1"/>
    <n v="40"/>
    <x v="92"/>
    <x v="0"/>
    <x v="95"/>
    <n v="220"/>
    <n v="3"/>
    <n v="31.3333333333333"/>
    <n v="216"/>
    <n v="3"/>
    <n v="40"/>
    <n v="436"/>
    <n v="6"/>
    <n v="71.3333333333333"/>
    <s v="Won 7 wickets"/>
    <n v="1"/>
    <n v="1"/>
    <m/>
    <m/>
    <m/>
    <m/>
    <n v="6"/>
    <n v="14"/>
    <n v="16"/>
  </r>
  <r>
    <x v="34"/>
    <d v="2022-06-19T00:00:00"/>
    <m/>
    <n v="639"/>
    <n v="1"/>
    <n v="35"/>
    <x v="83"/>
    <x v="1"/>
    <x v="32"/>
    <n v="200"/>
    <n v="5"/>
    <n v="35"/>
    <n v="46"/>
    <n v="10"/>
    <n v="21.1666666666666"/>
    <n v="246"/>
    <n v="15"/>
    <n v="56.1666666666666"/>
    <s v="Won 154 runs"/>
    <n v="1"/>
    <n v="1"/>
    <m/>
    <m/>
    <m/>
    <m/>
    <n v="15"/>
    <n v="14"/>
    <n v="16"/>
  </r>
  <r>
    <x v="34"/>
    <d v="2022-06-26T00:00:00"/>
    <m/>
    <n v="640"/>
    <n v="1"/>
    <n v="40"/>
    <x v="59"/>
    <x v="1"/>
    <x v="101"/>
    <n v="250"/>
    <n v="9"/>
    <n v="40"/>
    <n v="135"/>
    <n v="10"/>
    <n v="27.5"/>
    <n v="385"/>
    <n v="19"/>
    <n v="67.5"/>
    <s v="Won 115 runs"/>
    <n v="1"/>
    <n v="1"/>
    <m/>
    <m/>
    <m/>
    <m/>
    <n v="19"/>
    <n v="14"/>
    <n v="16"/>
  </r>
  <r>
    <x v="34"/>
    <d v="2022-07-03T00:00:00"/>
    <m/>
    <n v="641"/>
    <n v="1"/>
    <n v="35"/>
    <x v="50"/>
    <x v="0"/>
    <x v="96"/>
    <n v="182"/>
    <n v="3"/>
    <n v="30.6666666666666"/>
    <n v="178"/>
    <n v="5"/>
    <n v="35"/>
    <n v="360"/>
    <n v="8"/>
    <n v="65.6666666666666"/>
    <s v="Won 7 wickets"/>
    <n v="1"/>
    <n v="1"/>
    <m/>
    <m/>
    <m/>
    <m/>
    <n v="8"/>
    <n v="14"/>
    <n v="16"/>
  </r>
  <r>
    <x v="34"/>
    <d v="2022-07-10T00:00:00"/>
    <m/>
    <n v="642"/>
    <n v="1"/>
    <n v="35"/>
    <x v="51"/>
    <x v="1"/>
    <x v="87"/>
    <n v="312"/>
    <n v="9"/>
    <n v="40"/>
    <n v="201"/>
    <n v="10"/>
    <n v="33.166666666666003"/>
    <n v="513"/>
    <n v="19"/>
    <n v="73.166666666666003"/>
    <s v="Won 111 runs"/>
    <n v="1"/>
    <n v="1"/>
    <m/>
    <m/>
    <m/>
    <m/>
    <n v="19"/>
    <n v="14"/>
    <n v="16"/>
  </r>
  <r>
    <x v="34"/>
    <d v="2022-07-17T00:00:00"/>
    <m/>
    <n v="643"/>
    <n v="1"/>
    <n v="35"/>
    <x v="59"/>
    <x v="1"/>
    <x v="90"/>
    <n v="324"/>
    <n v="6"/>
    <n v="35"/>
    <n v="166"/>
    <n v="11"/>
    <n v="32"/>
    <n v="490"/>
    <n v="17"/>
    <n v="67"/>
    <s v="Won 158 runs"/>
    <n v="1"/>
    <m/>
    <m/>
    <n v="1"/>
    <m/>
    <m/>
    <n v="17"/>
    <n v="14"/>
    <n v="16"/>
  </r>
  <r>
    <x v="34"/>
    <d v="2022-07-24T00:00:00"/>
    <m/>
    <n v="644"/>
    <n v="1"/>
    <n v="40"/>
    <x v="102"/>
    <x v="0"/>
    <x v="107"/>
    <n v="74"/>
    <n v="2"/>
    <n v="14.2"/>
    <n v="232"/>
    <n v="8"/>
    <n v="40"/>
    <n v="306"/>
    <n v="10"/>
    <n v="54.2"/>
    <s v="Abandoned"/>
    <n v="1"/>
    <n v="1"/>
    <m/>
    <m/>
    <m/>
    <m/>
    <n v="10"/>
    <n v="14"/>
    <n v="16"/>
  </r>
  <r>
    <x v="34"/>
    <d v="2022-07-31T00:00:00"/>
    <m/>
    <n v="645"/>
    <n v="1"/>
    <n v="40"/>
    <x v="91"/>
    <x v="0"/>
    <x v="108"/>
    <n v="219"/>
    <n v="5"/>
    <n v="32.3333333333333"/>
    <n v="215"/>
    <n v="7"/>
    <n v="40"/>
    <n v="434"/>
    <n v="12"/>
    <n v="72.3333333333333"/>
    <s v="Won 5 wickets"/>
    <n v="1"/>
    <n v="1"/>
    <m/>
    <m/>
    <m/>
    <m/>
    <n v="12"/>
    <n v="14"/>
    <n v="16"/>
  </r>
  <r>
    <x v="34"/>
    <d v="2022-08-07T00:00:00"/>
    <m/>
    <n v="646"/>
    <n v="1"/>
    <n v="35"/>
    <x v="59"/>
    <x v="1"/>
    <x v="51"/>
    <n v="212"/>
    <n v="9"/>
    <n v="35"/>
    <n v="138"/>
    <n v="10"/>
    <n v="29.6666666666666"/>
    <n v="350"/>
    <n v="19"/>
    <n v="64.6666666666666"/>
    <s v="Won 74 runs"/>
    <n v="1"/>
    <n v="1"/>
    <m/>
    <m/>
    <m/>
    <m/>
    <n v="19"/>
    <n v="14"/>
    <n v="16"/>
  </r>
  <r>
    <x v="34"/>
    <d v="2022-08-14T00:00:00"/>
    <m/>
    <n v="647"/>
    <n v="1"/>
    <n v="40"/>
    <x v="59"/>
    <x v="0"/>
    <x v="60"/>
    <n v="175"/>
    <n v="10"/>
    <n v="29"/>
    <n v="190"/>
    <n v="4"/>
    <n v="35"/>
    <n v="365"/>
    <n v="14"/>
    <n v="64"/>
    <s v="Lost 15 runs"/>
    <n v="1"/>
    <m/>
    <m/>
    <m/>
    <m/>
    <n v="1"/>
    <n v="14"/>
    <n v="5"/>
    <n v="3"/>
  </r>
  <r>
    <x v="34"/>
    <d v="2022-08-20T00:00:00"/>
    <m/>
    <n v="648"/>
    <n v="1"/>
    <n v="35"/>
    <x v="103"/>
    <x v="1"/>
    <x v="109"/>
    <n v="260"/>
    <n v="10"/>
    <n v="33.8333333333333"/>
    <n v="117"/>
    <n v="9"/>
    <n v="23.5"/>
    <n v="377"/>
    <n v="19"/>
    <n v="57.3333333333333"/>
    <s v="Won 147 runs"/>
    <n v="1"/>
    <n v="1"/>
    <m/>
    <m/>
    <m/>
    <m/>
    <n v="19"/>
    <n v="14"/>
    <n v="16"/>
  </r>
  <r>
    <x v="34"/>
    <d v="2022-08-21T00:00:00"/>
    <m/>
    <n v="649"/>
    <n v="1"/>
    <n v="35"/>
    <x v="59"/>
    <x v="0"/>
    <x v="94"/>
    <n v="204"/>
    <n v="5"/>
    <n v="28.6666666666666"/>
    <n v="200"/>
    <n v="10"/>
    <n v="33.8333333333333"/>
    <n v="404"/>
    <n v="15"/>
    <n v="62.499999999999901"/>
    <s v="Won 5 wickets"/>
    <n v="1"/>
    <n v="1"/>
    <m/>
    <m/>
    <m/>
    <m/>
    <n v="15"/>
    <n v="14"/>
    <n v="16"/>
  </r>
  <r>
    <x v="34"/>
    <d v="2022-08-28T00:00:00"/>
    <m/>
    <n v="650"/>
    <n v="1"/>
    <n v="40"/>
    <x v="91"/>
    <x v="1"/>
    <x v="110"/>
    <n v="265"/>
    <n v="8"/>
    <n v="40"/>
    <n v="267"/>
    <n v="8"/>
    <n v="39.1666666666666"/>
    <n v="532"/>
    <n v="16"/>
    <n v="79.1666666666666"/>
    <s v="Lost 2 wickets"/>
    <n v="1"/>
    <m/>
    <m/>
    <m/>
    <m/>
    <n v="1"/>
    <n v="16"/>
    <n v="5"/>
    <n v="3"/>
  </r>
  <r>
    <x v="34"/>
    <d v="2022-09-04T00:00:00"/>
    <m/>
    <n v="651"/>
    <n v="1"/>
    <n v="40"/>
    <x v="91"/>
    <x v="1"/>
    <x v="84"/>
    <n v="268"/>
    <n v="7"/>
    <n v="40"/>
    <n v="271"/>
    <n v="3"/>
    <n v="38.5"/>
    <n v="539"/>
    <n v="10"/>
    <n v="78.5"/>
    <s v="Lost 7 wickets"/>
    <n v="1"/>
    <m/>
    <m/>
    <m/>
    <m/>
    <n v="1"/>
    <n v="10"/>
    <n v="5"/>
    <n v="3"/>
  </r>
  <r>
    <x v="34"/>
    <d v="2022-09-10T00:00:00"/>
    <m/>
    <n v="652"/>
    <n v="1"/>
    <n v="35"/>
    <x v="104"/>
    <x v="1"/>
    <x v="111"/>
    <n v="183"/>
    <n v="5"/>
    <n v="27.8333333333333"/>
    <n v="180"/>
    <n v="8"/>
    <n v="35"/>
    <n v="363"/>
    <n v="13"/>
    <n v="62.8333333333333"/>
    <s v="Won 5 wickets"/>
    <n v="1"/>
    <n v="1"/>
    <m/>
    <m/>
    <m/>
    <m/>
    <n v="13"/>
    <n v="5"/>
    <n v="3"/>
  </r>
  <r>
    <x v="34"/>
    <d v="2022-09-11T00:00:00"/>
    <m/>
    <n v="653"/>
    <n v="1"/>
    <n v="35"/>
    <x v="99"/>
    <x v="0"/>
    <x v="104"/>
    <n v="109"/>
    <n v="9"/>
    <n v="31.1666666666666"/>
    <n v="106"/>
    <n v="10"/>
    <n v="21"/>
    <n v="215"/>
    <n v="19"/>
    <n v="52.1666666666666"/>
    <s v="Won 1 wicket"/>
    <n v="1"/>
    <n v="1"/>
    <m/>
    <m/>
    <m/>
    <m/>
    <n v="19"/>
    <n v="5"/>
    <n v="3"/>
  </r>
  <r>
    <x v="34"/>
    <d v="2022-09-18T00:00:00"/>
    <m/>
    <n v="654"/>
    <n v="1"/>
    <n v="35"/>
    <x v="30"/>
    <x v="1"/>
    <x v="32"/>
    <n v="144"/>
    <n v="8"/>
    <n v="30.6666666666666"/>
    <n v="140"/>
    <n v="10"/>
    <n v="34.3333333333333"/>
    <n v="284"/>
    <n v="18"/>
    <n v="64.999999999999901"/>
    <s v="Won 2 wickets"/>
    <n v="1"/>
    <n v="1"/>
    <m/>
    <m/>
    <m/>
    <m/>
    <n v="18"/>
    <n v="5"/>
    <n v="3"/>
  </r>
  <r>
    <x v="34"/>
    <d v="2022-09-25T00:00:00"/>
    <m/>
    <n v="655"/>
    <n v="1"/>
    <n v="30"/>
    <x v="105"/>
    <x v="1"/>
    <x v="112"/>
    <n v="200"/>
    <n v="6"/>
    <n v="30"/>
    <n v="174"/>
    <n v="10"/>
    <n v="27"/>
    <n v="374"/>
    <n v="16"/>
    <n v="57"/>
    <s v="Won 26 runs"/>
    <n v="1"/>
    <n v="1"/>
    <m/>
    <m/>
    <m/>
    <m/>
    <n v="16"/>
    <n v="5"/>
    <n v="3"/>
  </r>
  <r>
    <x v="35"/>
    <d v="2023-04-08T00:00:00"/>
    <m/>
    <n v="656"/>
    <n v="1"/>
    <n v="35"/>
    <x v="1"/>
    <x v="1"/>
    <x v="91"/>
    <n v="90"/>
    <n v="10"/>
    <n v="31.6666666666666"/>
    <n v="91"/>
    <n v="6"/>
    <n v="27"/>
    <n v="181"/>
    <n v="16"/>
    <n v="58.6666666666666"/>
    <s v="Lost 4 wickets"/>
    <n v="1"/>
    <m/>
    <m/>
    <m/>
    <m/>
    <n v="1"/>
    <n v="16"/>
    <n v="1"/>
    <n v="0"/>
  </r>
  <r>
    <x v="35"/>
    <d v="2023-04-30T00:00:00"/>
    <m/>
    <n v="657"/>
    <n v="1"/>
    <n v="35"/>
    <x v="94"/>
    <x v="0"/>
    <x v="113"/>
    <n v="72"/>
    <n v="10"/>
    <n v="21.8333333333333"/>
    <n v="129"/>
    <n v="10"/>
    <n v="33.1666666666666"/>
    <n v="201"/>
    <n v="20"/>
    <n v="54.999999999999901"/>
    <s v="Lost 57 runs"/>
    <n v="1"/>
    <m/>
    <m/>
    <m/>
    <m/>
    <n v="1"/>
    <n v="20"/>
    <n v="0"/>
    <n v="3"/>
  </r>
  <r>
    <x v="35"/>
    <d v="2023-05-07T00:00:00"/>
    <m/>
    <n v="658"/>
    <n v="1"/>
    <n v="35"/>
    <x v="53"/>
    <x v="1"/>
    <x v="114"/>
    <n v="136"/>
    <n v="10"/>
    <n v="31"/>
    <n v="140"/>
    <n v="9"/>
    <n v="35"/>
    <n v="276"/>
    <n v="19"/>
    <n v="66"/>
    <s v="Lost 4 runs"/>
    <n v="1"/>
    <m/>
    <m/>
    <m/>
    <m/>
    <n v="1"/>
    <n v="19"/>
    <n v="0"/>
    <n v="3"/>
  </r>
  <r>
    <x v="35"/>
    <d v="2023-05-14T00:00:00"/>
    <m/>
    <n v="659"/>
    <n v="1"/>
    <n v="40"/>
    <x v="106"/>
    <x v="1"/>
    <x v="115"/>
    <n v="85"/>
    <n v="5"/>
    <n v="30.5"/>
    <n v="84"/>
    <n v="10"/>
    <n v="31.8333333333333"/>
    <n v="169"/>
    <n v="15"/>
    <n v="62.3333333333333"/>
    <s v="Won 5 wickets"/>
    <n v="1"/>
    <n v="1"/>
    <m/>
    <m/>
    <m/>
    <m/>
    <n v="15"/>
    <n v="1"/>
    <n v="1"/>
  </r>
  <r>
    <x v="35"/>
    <d v="2023-05-21T00:00:00"/>
    <m/>
    <n v="660"/>
    <n v="1"/>
    <n v="40"/>
    <x v="78"/>
    <x v="1"/>
    <x v="51"/>
    <n v="231"/>
    <n v="8"/>
    <n v="40"/>
    <n v="193"/>
    <n v="9"/>
    <n v="40"/>
    <n v="424"/>
    <n v="17"/>
    <n v="80"/>
    <s v="Won 38 runs"/>
    <n v="1"/>
    <n v="1"/>
    <m/>
    <m/>
    <m/>
    <m/>
    <n v="17"/>
    <n v="4"/>
    <n v="6"/>
  </r>
  <r>
    <x v="35"/>
    <d v="2023-05-28T00:00:00"/>
    <m/>
    <n v="661"/>
    <n v="1"/>
    <n v="35"/>
    <x v="102"/>
    <x v="0"/>
    <x v="107"/>
    <n v="196"/>
    <n v="5"/>
    <n v="29.8333333333333"/>
    <n v="195"/>
    <n v="5"/>
    <n v="35"/>
    <n v="391"/>
    <n v="10"/>
    <n v="64.8333333333333"/>
    <s v="Won 5 wickets"/>
    <n v="1"/>
    <n v="1"/>
    <m/>
    <m/>
    <m/>
    <m/>
    <n v="10"/>
    <n v="2"/>
    <n v="6"/>
  </r>
  <r>
    <x v="35"/>
    <d v="2023-06-04T00:00:00"/>
    <m/>
    <n v="662"/>
    <n v="1"/>
    <n v="35"/>
    <x v="66"/>
    <x v="0"/>
    <x v="87"/>
    <n v="223"/>
    <n v="5"/>
    <n v="34.6666666666666"/>
    <n v="212"/>
    <n v="10"/>
    <n v="39.1666666666666"/>
    <n v="435"/>
    <n v="15"/>
    <n v="73.833333333333201"/>
    <s v="Won 5 wickets"/>
    <n v="1"/>
    <n v="1"/>
    <m/>
    <m/>
    <m/>
    <m/>
    <n v="15"/>
    <n v="2"/>
    <n v="6"/>
  </r>
  <r>
    <x v="35"/>
    <d v="2023-06-11T00:00:00"/>
    <m/>
    <n v="663"/>
    <n v="1"/>
    <n v="40"/>
    <x v="92"/>
    <x v="0"/>
    <x v="95"/>
    <m/>
    <m/>
    <m/>
    <n v="146"/>
    <n v="7"/>
    <n v="37.1666666666666"/>
    <n v="146"/>
    <n v="7"/>
    <n v="37.1666666666666"/>
    <s v="Abandoned"/>
    <n v="1"/>
    <m/>
    <m/>
    <n v="1"/>
    <m/>
    <m/>
    <n v="7"/>
    <m/>
    <n v="16"/>
  </r>
  <r>
    <x v="35"/>
    <d v="2023-06-18T00:00:00"/>
    <m/>
    <n v="664"/>
    <n v="1"/>
    <n v="30"/>
    <x v="66"/>
    <x v="0"/>
    <x v="32"/>
    <n v="156"/>
    <n v="1"/>
    <n v="20"/>
    <n v="154"/>
    <n v="5"/>
    <n v="30"/>
    <n v="310"/>
    <n v="6"/>
    <n v="50"/>
    <s v="Won 9 wickets"/>
    <n v="1"/>
    <n v="1"/>
    <m/>
    <m/>
    <m/>
    <m/>
    <n v="6"/>
    <n v="3"/>
    <n v="6"/>
  </r>
  <r>
    <x v="35"/>
    <d v="2023-06-25T00:00:00"/>
    <m/>
    <n v="665"/>
    <n v="1"/>
    <n v="40"/>
    <x v="91"/>
    <x v="1"/>
    <x v="110"/>
    <n v="317"/>
    <n v="5"/>
    <n v="40"/>
    <n v="303"/>
    <n v="8"/>
    <n v="40"/>
    <n v="620"/>
    <n v="13"/>
    <n v="80"/>
    <s v="Won 14 runs"/>
    <n v="1"/>
    <n v="1"/>
    <m/>
    <m/>
    <m/>
    <m/>
    <n v="13"/>
    <n v="3"/>
    <n v="6"/>
  </r>
  <r>
    <x v="35"/>
    <d v="2023-07-02T00:00:00"/>
    <m/>
    <n v="666"/>
    <n v="1"/>
    <n v="35"/>
    <x v="91"/>
    <x v="1"/>
    <x v="116"/>
    <n v="143"/>
    <n v="2"/>
    <n v="20.3333333333333"/>
    <n v="139"/>
    <n v="10"/>
    <n v="29"/>
    <n v="282"/>
    <n v="12"/>
    <n v="49.3333333333333"/>
    <s v="Won 8 wickets"/>
    <n v="1"/>
    <n v="1"/>
    <m/>
    <m/>
    <m/>
    <m/>
    <n v="12"/>
    <n v="3"/>
    <n v="6"/>
  </r>
  <r>
    <x v="35"/>
    <d v="2023-07-09T00:00:00"/>
    <m/>
    <n v="667"/>
    <n v="1"/>
    <n v="35"/>
    <x v="50"/>
    <x v="1"/>
    <x v="96"/>
    <n v="126"/>
    <n v="10"/>
    <n v="29.8333333333333"/>
    <n v="129"/>
    <n v="8"/>
    <n v="29.5"/>
    <n v="255"/>
    <n v="18"/>
    <n v="59.3333333333333"/>
    <s v="Lost 2 wickets"/>
    <n v="1"/>
    <m/>
    <m/>
    <m/>
    <m/>
    <n v="1"/>
    <n v="18"/>
    <n v="1"/>
    <n v="0"/>
  </r>
  <r>
    <x v="36"/>
    <m/>
    <m/>
    <m/>
    <m/>
    <m/>
    <x v="107"/>
    <x v="2"/>
    <x v="117"/>
    <m/>
    <m/>
    <m/>
    <m/>
    <m/>
    <m/>
    <m/>
    <m/>
    <m/>
    <m/>
    <m/>
    <m/>
    <m/>
    <m/>
    <m/>
    <m/>
    <m/>
    <m/>
    <m/>
  </r>
  <r>
    <x v="36"/>
    <m/>
    <m/>
    <m/>
    <m/>
    <m/>
    <x v="107"/>
    <x v="2"/>
    <x v="117"/>
    <m/>
    <m/>
    <m/>
    <m/>
    <m/>
    <m/>
    <m/>
    <m/>
    <m/>
    <m/>
    <m/>
    <m/>
    <m/>
    <m/>
    <m/>
    <m/>
    <m/>
    <m/>
    <m/>
  </r>
  <r>
    <x v="36"/>
    <m/>
    <m/>
    <m/>
    <m/>
    <m/>
    <x v="107"/>
    <x v="2"/>
    <x v="117"/>
    <m/>
    <m/>
    <m/>
    <m/>
    <m/>
    <m/>
    <m/>
    <m/>
    <m/>
    <m/>
    <m/>
    <m/>
    <m/>
    <m/>
    <m/>
    <m/>
    <m/>
    <m/>
    <m/>
  </r>
  <r>
    <x v="36"/>
    <m/>
    <m/>
    <m/>
    <m/>
    <m/>
    <x v="107"/>
    <x v="2"/>
    <x v="117"/>
    <m/>
    <m/>
    <m/>
    <m/>
    <m/>
    <m/>
    <m/>
    <m/>
    <m/>
    <m/>
    <m/>
    <m/>
    <m/>
    <m/>
    <m/>
    <m/>
    <m/>
    <m/>
    <m/>
  </r>
  <r>
    <x v="36"/>
    <m/>
    <m/>
    <m/>
    <m/>
    <m/>
    <x v="107"/>
    <x v="2"/>
    <x v="117"/>
    <m/>
    <m/>
    <m/>
    <m/>
    <m/>
    <m/>
    <m/>
    <m/>
    <m/>
    <m/>
    <m/>
    <m/>
    <m/>
    <m/>
    <m/>
    <m/>
    <m/>
    <m/>
    <m/>
  </r>
  <r>
    <x v="36"/>
    <m/>
    <m/>
    <m/>
    <m/>
    <m/>
    <x v="107"/>
    <x v="2"/>
    <x v="117"/>
    <m/>
    <m/>
    <m/>
    <m/>
    <m/>
    <m/>
    <m/>
    <m/>
    <m/>
    <m/>
    <m/>
    <m/>
    <m/>
    <m/>
    <m/>
    <m/>
    <m/>
    <m/>
    <m/>
  </r>
  <r>
    <x v="36"/>
    <m/>
    <m/>
    <m/>
    <m/>
    <m/>
    <x v="107"/>
    <x v="2"/>
    <x v="117"/>
    <m/>
    <m/>
    <m/>
    <m/>
    <m/>
    <m/>
    <m/>
    <m/>
    <m/>
    <m/>
    <m/>
    <m/>
    <m/>
    <m/>
    <m/>
    <m/>
    <m/>
    <m/>
    <m/>
  </r>
  <r>
    <x v="36"/>
    <m/>
    <m/>
    <m/>
    <m/>
    <m/>
    <x v="107"/>
    <x v="2"/>
    <x v="117"/>
    <m/>
    <m/>
    <m/>
    <m/>
    <m/>
    <m/>
    <m/>
    <m/>
    <m/>
    <m/>
    <m/>
    <m/>
    <m/>
    <m/>
    <m/>
    <m/>
    <m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677">
  <r>
    <n v="1988"/>
    <d v="1988-05-22T00:00:00"/>
    <m/>
    <n v="1"/>
    <n v="1"/>
    <n v="35"/>
    <s v="Boston Manor Park"/>
    <n v="2"/>
    <x v="0"/>
    <n v="115"/>
    <n v="10"/>
    <n v="31"/>
    <n v="150"/>
    <n v="10"/>
    <n v="34"/>
    <n v="265"/>
    <n v="20"/>
    <n v="65"/>
    <s v="Lost 35 runs"/>
    <n v="1"/>
    <m/>
    <m/>
    <m/>
    <m/>
    <n v="1"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1988"/>
    <d v="1988-06-19T00:00:00"/>
    <m/>
    <n v="2"/>
    <n v="1"/>
    <n v="35"/>
    <s v="Marble Hill Park"/>
    <n v="2"/>
    <x v="1"/>
    <n v="100"/>
    <n v="10"/>
    <n v="25"/>
    <n v="163"/>
    <n v="10"/>
    <n v="34"/>
    <n v="263"/>
    <n v="20"/>
    <n v="59"/>
    <s v="Lost 63 runs"/>
    <n v="1"/>
    <m/>
    <m/>
    <m/>
    <m/>
    <n v="1"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1988"/>
    <d v="1988-08-13T00:00:00"/>
    <m/>
    <n v="3"/>
    <n v="1"/>
    <n v="40"/>
    <s v="Windsor Grammar School"/>
    <n v="2"/>
    <x v="0"/>
    <n v="95"/>
    <n v="10"/>
    <n v="37"/>
    <n v="102"/>
    <n v="10"/>
    <n v="40"/>
    <n v="197"/>
    <n v="20"/>
    <n v="77"/>
    <s v="Lost 7 runs"/>
    <n v="1"/>
    <m/>
    <m/>
    <m/>
    <m/>
    <n v="1"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1989"/>
    <d v="1989-05-13T00:00:00"/>
    <m/>
    <n v="4"/>
    <n v="1"/>
    <n v="35"/>
    <s v="Wimbledon Park"/>
    <n v="1"/>
    <x v="2"/>
    <n v="129"/>
    <n v="9"/>
    <n v="31"/>
    <n v="130"/>
    <n v="6"/>
    <n v="31"/>
    <n v="259"/>
    <n v="15"/>
    <n v="62"/>
    <s v="Lost 4 wickets"/>
    <n v="1"/>
    <m/>
    <m/>
    <m/>
    <m/>
    <n v="1"/>
    <n v="15"/>
    <m/>
    <m/>
    <m/>
    <m/>
    <m/>
    <m/>
    <m/>
    <m/>
    <m/>
    <n v="0"/>
    <n v="9"/>
    <n v="-9"/>
    <m/>
    <m/>
    <m/>
    <m/>
    <m/>
    <m/>
    <m/>
    <n v="0"/>
    <n v="6"/>
    <n v="-6"/>
  </r>
  <r>
    <n v="1989"/>
    <d v="1989-05-27T00:00:00"/>
    <m/>
    <n v="5"/>
    <n v="1"/>
    <n v="35"/>
    <s v="Cranford Park"/>
    <n v="2"/>
    <x v="1"/>
    <n v="54"/>
    <n v="8"/>
    <n v="17"/>
    <n v="101"/>
    <n v="9"/>
    <n v="25"/>
    <n v="155"/>
    <n v="17"/>
    <n v="42"/>
    <s v="Lost 47 runs"/>
    <n v="1"/>
    <m/>
    <m/>
    <m/>
    <m/>
    <n v="1"/>
    <n v="17"/>
    <m/>
    <m/>
    <m/>
    <m/>
    <m/>
    <m/>
    <m/>
    <m/>
    <m/>
    <n v="0"/>
    <n v="8"/>
    <n v="-8"/>
    <m/>
    <m/>
    <m/>
    <m/>
    <m/>
    <m/>
    <m/>
    <n v="0"/>
    <n v="9"/>
    <n v="-9"/>
  </r>
  <r>
    <n v="1989"/>
    <d v="1989-06-03T00:00:00"/>
    <m/>
    <n v="6"/>
    <n v="1"/>
    <n v="35"/>
    <s v="Cranford Park"/>
    <n v="1"/>
    <x v="0"/>
    <n v="100"/>
    <n v="8"/>
    <n v="30"/>
    <n v="101"/>
    <n v="2"/>
    <n v="20"/>
    <n v="201"/>
    <n v="10"/>
    <n v="50"/>
    <s v="Lost 8 wickets"/>
    <n v="1"/>
    <m/>
    <m/>
    <m/>
    <m/>
    <n v="1"/>
    <n v="10"/>
    <m/>
    <m/>
    <m/>
    <m/>
    <m/>
    <m/>
    <m/>
    <m/>
    <m/>
    <n v="0"/>
    <n v="8"/>
    <n v="-8"/>
    <m/>
    <m/>
    <m/>
    <m/>
    <m/>
    <m/>
    <m/>
    <n v="0"/>
    <n v="2"/>
    <n v="-2"/>
  </r>
  <r>
    <n v="1989"/>
    <d v="1989-06-11T00:00:00"/>
    <m/>
    <n v="7"/>
    <n v="1"/>
    <n v="35"/>
    <s v="Boston Manor Park"/>
    <n v="1"/>
    <x v="0"/>
    <n v="71"/>
    <n v="11"/>
    <n v="23.3333333333333"/>
    <n v="74"/>
    <n v="4"/>
    <n v="22"/>
    <n v="145"/>
    <n v="15"/>
    <n v="45.3333333333333"/>
    <s v="Lost 8 wickets"/>
    <n v="1"/>
    <m/>
    <m/>
    <m/>
    <m/>
    <n v="1"/>
    <n v="15"/>
    <m/>
    <m/>
    <m/>
    <m/>
    <m/>
    <m/>
    <m/>
    <m/>
    <m/>
    <n v="0"/>
    <n v="11"/>
    <n v="-11"/>
    <m/>
    <m/>
    <m/>
    <m/>
    <m/>
    <m/>
    <m/>
    <n v="0"/>
    <n v="4"/>
    <n v="-4"/>
  </r>
  <r>
    <n v="1989"/>
    <d v="1989-06-11T00:00:00"/>
    <m/>
    <n v="8"/>
    <n v="1"/>
    <n v="10"/>
    <s v="Boston Manor Park"/>
    <n v="1"/>
    <x v="0"/>
    <n v="85"/>
    <n v="4"/>
    <n v="10"/>
    <n v="77"/>
    <n v="4"/>
    <n v="10"/>
    <n v="162"/>
    <n v="8"/>
    <n v="20"/>
    <s v="Won 8 runs"/>
    <n v="1"/>
    <n v="1"/>
    <m/>
    <m/>
    <m/>
    <m/>
    <n v="8"/>
    <m/>
    <m/>
    <m/>
    <m/>
    <m/>
    <m/>
    <m/>
    <m/>
    <m/>
    <n v="0"/>
    <n v="4"/>
    <n v="-4"/>
    <m/>
    <m/>
    <m/>
    <m/>
    <m/>
    <m/>
    <m/>
    <n v="0"/>
    <n v="4"/>
    <n v="-4"/>
  </r>
  <r>
    <n v="1989"/>
    <d v="1989-06-24T00:00:00"/>
    <m/>
    <n v="9"/>
    <n v="1"/>
    <n v="35"/>
    <s v="Marble Hill Park"/>
    <n v="2"/>
    <x v="1"/>
    <n v="125"/>
    <n v="3"/>
    <n v="23.3333333333333"/>
    <n v="191"/>
    <n v="5"/>
    <n v="35"/>
    <n v="316"/>
    <n v="8"/>
    <n v="58.3333333333333"/>
    <s v="Abandoned"/>
    <n v="1"/>
    <m/>
    <m/>
    <n v="1"/>
    <m/>
    <m/>
    <n v="8"/>
    <m/>
    <m/>
    <m/>
    <m/>
    <m/>
    <m/>
    <m/>
    <m/>
    <m/>
    <n v="0"/>
    <n v="3"/>
    <n v="-3"/>
    <m/>
    <m/>
    <m/>
    <m/>
    <m/>
    <m/>
    <m/>
    <n v="0"/>
    <n v="5"/>
    <n v="-5"/>
  </r>
  <r>
    <n v="1989"/>
    <d v="1989-07-30T00:00:00"/>
    <m/>
    <n v="10"/>
    <n v="1"/>
    <n v="30"/>
    <s v="Lampton Park"/>
    <n v="1"/>
    <x v="2"/>
    <n v="141"/>
    <n v="7"/>
    <n v="30"/>
    <n v="136"/>
    <n v="9"/>
    <n v="25.1666666666666"/>
    <n v="277"/>
    <n v="16"/>
    <n v="55.1666666666666"/>
    <s v="Won 5 runs"/>
    <n v="1"/>
    <n v="1"/>
    <m/>
    <m/>
    <m/>
    <m/>
    <n v="16"/>
    <m/>
    <m/>
    <m/>
    <m/>
    <m/>
    <m/>
    <m/>
    <m/>
    <m/>
    <n v="0"/>
    <n v="7"/>
    <n v="-7"/>
    <m/>
    <m/>
    <m/>
    <m/>
    <m/>
    <m/>
    <m/>
    <n v="0"/>
    <n v="9"/>
    <n v="-9"/>
  </r>
  <r>
    <n v="1990"/>
    <d v="1990-04-29T00:00:00"/>
    <m/>
    <n v="11"/>
    <n v="1"/>
    <n v="35"/>
    <s v="Victoria RG"/>
    <n v="2"/>
    <x v="2"/>
    <n v="186"/>
    <n v="3"/>
    <n v="33.8333333333333"/>
    <n v="185"/>
    <n v="6"/>
    <n v="35"/>
    <n v="371"/>
    <n v="9"/>
    <n v="68.8333333333333"/>
    <s v="Won 7 wickets"/>
    <n v="1"/>
    <n v="1"/>
    <m/>
    <m/>
    <m/>
    <m/>
    <n v="9"/>
    <m/>
    <m/>
    <m/>
    <m/>
    <m/>
    <m/>
    <m/>
    <m/>
    <m/>
    <n v="0"/>
    <n v="3"/>
    <n v="-3"/>
    <m/>
    <m/>
    <m/>
    <m/>
    <m/>
    <m/>
    <m/>
    <n v="0"/>
    <n v="6"/>
    <n v="-6"/>
  </r>
  <r>
    <n v="1990"/>
    <d v="1990-05-27T00:00:00"/>
    <m/>
    <n v="12"/>
    <n v="1"/>
    <n v="35"/>
    <s v="North Acton RG"/>
    <n v="2"/>
    <x v="0"/>
    <n v="110"/>
    <n v="5"/>
    <n v="24.5"/>
    <n v="107"/>
    <n v="10"/>
    <n v="31.6666666666666"/>
    <n v="217"/>
    <n v="15"/>
    <n v="56.1666666666666"/>
    <s v="Won 5 wickets"/>
    <n v="1"/>
    <n v="1"/>
    <m/>
    <m/>
    <m/>
    <m/>
    <n v="15"/>
    <m/>
    <m/>
    <m/>
    <m/>
    <m/>
    <m/>
    <m/>
    <m/>
    <m/>
    <n v="0"/>
    <n v="5"/>
    <n v="-5"/>
    <m/>
    <m/>
    <m/>
    <m/>
    <m/>
    <m/>
    <m/>
    <n v="0"/>
    <n v="10"/>
    <n v="-10"/>
  </r>
  <r>
    <n v="1990"/>
    <d v="1990-06-03T00:00:00"/>
    <m/>
    <n v="13"/>
    <n v="1"/>
    <n v="28"/>
    <s v="Cranford Park"/>
    <n v="2"/>
    <x v="2"/>
    <n v="79"/>
    <n v="6"/>
    <n v="27.5"/>
    <n v="75"/>
    <n v="8"/>
    <n v="18.5"/>
    <n v="154"/>
    <n v="14"/>
    <n v="46"/>
    <s v="Won 4 wickets"/>
    <n v="1"/>
    <n v="1"/>
    <m/>
    <m/>
    <m/>
    <m/>
    <n v="14"/>
    <m/>
    <m/>
    <m/>
    <m/>
    <m/>
    <m/>
    <m/>
    <m/>
    <m/>
    <n v="0"/>
    <n v="6"/>
    <n v="-6"/>
    <m/>
    <m/>
    <m/>
    <m/>
    <m/>
    <m/>
    <m/>
    <n v="0"/>
    <n v="8"/>
    <n v="-8"/>
  </r>
  <r>
    <n v="1990"/>
    <d v="1990-06-17T00:00:00"/>
    <m/>
    <n v="14"/>
    <n v="1"/>
    <n v="35"/>
    <s v="Warren Farm"/>
    <n v="2"/>
    <x v="1"/>
    <n v="131"/>
    <n v="8"/>
    <n v="35"/>
    <n v="163"/>
    <n v="9"/>
    <n v="31"/>
    <n v="294"/>
    <n v="17"/>
    <n v="66"/>
    <s v="Lost 32 runs"/>
    <n v="1"/>
    <m/>
    <m/>
    <m/>
    <m/>
    <n v="1"/>
    <n v="17"/>
    <m/>
    <m/>
    <m/>
    <m/>
    <m/>
    <m/>
    <m/>
    <m/>
    <m/>
    <n v="0"/>
    <n v="8"/>
    <n v="-8"/>
    <m/>
    <m/>
    <m/>
    <m/>
    <m/>
    <m/>
    <m/>
    <n v="0"/>
    <n v="9"/>
    <n v="-9"/>
  </r>
  <r>
    <n v="1990"/>
    <d v="1990-07-15T00:00:00"/>
    <m/>
    <n v="15"/>
    <n v="1"/>
    <n v="35"/>
    <s v="Duke's Meadow"/>
    <n v="2"/>
    <x v="1"/>
    <n v="97"/>
    <n v="10"/>
    <n v="24.5"/>
    <n v="181"/>
    <n v="3"/>
    <n v="35"/>
    <n v="278"/>
    <n v="13"/>
    <n v="59.5"/>
    <s v="Lost 84 runs"/>
    <n v="1"/>
    <m/>
    <m/>
    <m/>
    <m/>
    <n v="1"/>
    <n v="13"/>
    <m/>
    <m/>
    <m/>
    <m/>
    <m/>
    <m/>
    <m/>
    <m/>
    <m/>
    <n v="0"/>
    <n v="10"/>
    <n v="-10"/>
    <m/>
    <m/>
    <m/>
    <m/>
    <m/>
    <m/>
    <m/>
    <n v="0"/>
    <n v="3"/>
    <n v="-3"/>
  </r>
  <r>
    <n v="1990"/>
    <d v="1990-07-29T00:00:00"/>
    <m/>
    <n v="16"/>
    <n v="1"/>
    <n v="40"/>
    <s v="Bishop's Park"/>
    <n v="2"/>
    <x v="3"/>
    <n v="129"/>
    <n v="6"/>
    <n v="25.1666666666666"/>
    <n v="128"/>
    <n v="10"/>
    <n v="34.8333333333333"/>
    <n v="257"/>
    <n v="16"/>
    <n v="59.999999999999901"/>
    <s v="Won 4 wicket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1990"/>
    <d v="1990-08-12T00:00:00"/>
    <m/>
    <n v="17"/>
    <n v="1"/>
    <n v="35"/>
    <s v="Boston Manor Park"/>
    <n v="2"/>
    <x v="0"/>
    <n v="106"/>
    <n v="10"/>
    <n v="27.6666666666666"/>
    <n v="212"/>
    <n v="7"/>
    <n v="35"/>
    <n v="318"/>
    <n v="17"/>
    <n v="62.6666666666666"/>
    <s v="Lost 106 runs"/>
    <n v="1"/>
    <m/>
    <m/>
    <m/>
    <m/>
    <n v="1"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1990"/>
    <d v="1990-08-19T00:00:00"/>
    <m/>
    <n v="18"/>
    <n v="1"/>
    <n v="30"/>
    <s v="Warren Farm"/>
    <n v="1"/>
    <x v="0"/>
    <n v="88"/>
    <n v="9"/>
    <n v="30"/>
    <n v="89"/>
    <n v="1"/>
    <n v="25"/>
    <n v="177"/>
    <n v="10"/>
    <n v="55"/>
    <s v="Lost 9 wickets"/>
    <n v="1"/>
    <m/>
    <m/>
    <m/>
    <m/>
    <n v="1"/>
    <n v="10"/>
    <m/>
    <m/>
    <m/>
    <m/>
    <m/>
    <m/>
    <m/>
    <m/>
    <m/>
    <n v="0"/>
    <n v="9"/>
    <n v="-9"/>
    <m/>
    <m/>
    <m/>
    <m/>
    <m/>
    <m/>
    <m/>
    <n v="0"/>
    <n v="1"/>
    <n v="-1"/>
  </r>
  <r>
    <n v="1990"/>
    <d v="1990-09-02T00:00:00"/>
    <m/>
    <n v="19"/>
    <n v="1"/>
    <n v="40"/>
    <s v="Victoria RG"/>
    <n v="1"/>
    <x v="2"/>
    <n v="119"/>
    <n v="9"/>
    <n v="40"/>
    <n v="121"/>
    <n v="7"/>
    <n v="33.1666666666666"/>
    <n v="240"/>
    <n v="16"/>
    <n v="73.1666666666666"/>
    <s v="Lost 3 wickets"/>
    <n v="1"/>
    <m/>
    <m/>
    <m/>
    <m/>
    <n v="1"/>
    <n v="16"/>
    <m/>
    <m/>
    <m/>
    <m/>
    <m/>
    <m/>
    <m/>
    <m/>
    <m/>
    <n v="0"/>
    <n v="9"/>
    <n v="-9"/>
    <m/>
    <m/>
    <m/>
    <m/>
    <m/>
    <m/>
    <m/>
    <n v="0"/>
    <n v="7"/>
    <n v="-7"/>
  </r>
  <r>
    <n v="1991"/>
    <d v="1991-04-28T00:00:00"/>
    <m/>
    <n v="20"/>
    <n v="1"/>
    <n v="40"/>
    <s v="Gunnersbury Park"/>
    <n v="2"/>
    <x v="2"/>
    <n v="124"/>
    <n v="10"/>
    <n v="24.5"/>
    <n v="212"/>
    <n v="6"/>
    <n v="40"/>
    <n v="336"/>
    <n v="16"/>
    <n v="64.5"/>
    <s v="Lost 88 runs"/>
    <n v="1"/>
    <m/>
    <m/>
    <m/>
    <m/>
    <n v="1"/>
    <n v="16"/>
    <m/>
    <m/>
    <m/>
    <m/>
    <m/>
    <m/>
    <m/>
    <m/>
    <m/>
    <n v="0"/>
    <n v="10"/>
    <n v="-10"/>
    <m/>
    <m/>
    <m/>
    <m/>
    <m/>
    <m/>
    <m/>
    <n v="0"/>
    <n v="6"/>
    <n v="-6"/>
  </r>
  <r>
    <n v="1991"/>
    <d v="1991-05-05T00:00:00"/>
    <m/>
    <n v="21"/>
    <n v="1"/>
    <s v="T"/>
    <s v="Gunnersbury Park"/>
    <n v="1"/>
    <x v="4"/>
    <n v="51"/>
    <n v="8"/>
    <n v="18.3333333333333"/>
    <n v="42"/>
    <n v="8"/>
    <n v="28.6666666666666"/>
    <n v="93"/>
    <n v="16"/>
    <n v="46.999999999999901"/>
    <s v="Won 9 runs"/>
    <n v="1"/>
    <n v="1"/>
    <m/>
    <m/>
    <m/>
    <m/>
    <n v="16"/>
    <m/>
    <m/>
    <m/>
    <m/>
    <m/>
    <m/>
    <m/>
    <m/>
    <m/>
    <n v="0"/>
    <n v="8"/>
    <n v="-8"/>
    <m/>
    <m/>
    <m/>
    <m/>
    <m/>
    <m/>
    <m/>
    <n v="0"/>
    <n v="8"/>
    <n v="-8"/>
  </r>
  <r>
    <n v="1991"/>
    <d v="1991-05-26T00:00:00"/>
    <m/>
    <n v="22"/>
    <n v="1"/>
    <n v="35"/>
    <s v="Gunnersbury Park"/>
    <n v="2"/>
    <x v="0"/>
    <n v="87"/>
    <n v="10"/>
    <n v="32.1666666666666"/>
    <n v="108"/>
    <n v="10"/>
    <n v="34.1666666666666"/>
    <n v="195"/>
    <n v="20"/>
    <n v="66.333333333333201"/>
    <s v="Lost 21 runs"/>
    <n v="1"/>
    <m/>
    <m/>
    <m/>
    <m/>
    <n v="1"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1991"/>
    <d v="1991-06-02T00:00:00"/>
    <m/>
    <n v="23"/>
    <n v="1"/>
    <n v="35"/>
    <s v="Grange Park"/>
    <n v="2"/>
    <x v="3"/>
    <n v="82"/>
    <n v="5"/>
    <n v="32"/>
    <n v="81"/>
    <n v="10"/>
    <n v="31.5"/>
    <n v="163"/>
    <n v="15"/>
    <n v="63.5"/>
    <s v="Won 5 wickets"/>
    <n v="1"/>
    <n v="1"/>
    <m/>
    <m/>
    <m/>
    <m/>
    <n v="15"/>
    <m/>
    <m/>
    <m/>
    <m/>
    <m/>
    <m/>
    <m/>
    <m/>
    <m/>
    <n v="0"/>
    <n v="5"/>
    <n v="-5"/>
    <m/>
    <m/>
    <m/>
    <m/>
    <m/>
    <m/>
    <m/>
    <n v="0"/>
    <n v="10"/>
    <n v="-10"/>
  </r>
  <r>
    <n v="1991"/>
    <d v="1991-06-09T00:00:00"/>
    <m/>
    <n v="24"/>
    <n v="1"/>
    <n v="35"/>
    <s v="Victoria RG"/>
    <n v="1"/>
    <x v="2"/>
    <n v="132"/>
    <n v="9"/>
    <n v="31.8333333333333"/>
    <n v="84"/>
    <n v="10"/>
    <n v="28"/>
    <n v="216"/>
    <n v="19"/>
    <n v="59.8333333333333"/>
    <s v="Won 48 runs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1991"/>
    <d v="1991-06-30T00:00:00"/>
    <m/>
    <n v="25"/>
    <n v="1"/>
    <n v="35"/>
    <s v="Gunnersbury Park"/>
    <n v="2"/>
    <x v="1"/>
    <n v="69"/>
    <n v="9"/>
    <n v="26.6666666666666"/>
    <n v="89"/>
    <n v="10"/>
    <n v="26.8333333333333"/>
    <n v="158"/>
    <n v="19"/>
    <n v="53.499999999999901"/>
    <s v="Lost 20 runs"/>
    <n v="1"/>
    <m/>
    <m/>
    <m/>
    <m/>
    <n v="1"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1991"/>
    <d v="1991-07-07T00:00:00"/>
    <m/>
    <n v="26"/>
    <n v="1"/>
    <n v="35"/>
    <s v="Gunnersbury Park"/>
    <n v="2"/>
    <x v="5"/>
    <n v="95"/>
    <n v="3"/>
    <n v="29.3333333333333"/>
    <n v="93"/>
    <n v="10"/>
    <n v="25"/>
    <n v="188"/>
    <n v="13"/>
    <n v="54.3333333333333"/>
    <s v="Won 7 wickets"/>
    <n v="1"/>
    <n v="1"/>
    <m/>
    <m/>
    <m/>
    <m/>
    <n v="13"/>
    <m/>
    <m/>
    <m/>
    <m/>
    <m/>
    <m/>
    <m/>
    <m/>
    <m/>
    <n v="0"/>
    <n v="3"/>
    <n v="-3"/>
    <m/>
    <m/>
    <m/>
    <m/>
    <m/>
    <m/>
    <m/>
    <n v="0"/>
    <n v="10"/>
    <n v="-10"/>
  </r>
  <r>
    <n v="1991"/>
    <d v="1991-07-14T00:00:00"/>
    <m/>
    <n v="27"/>
    <n v="1"/>
    <n v="35"/>
    <s v="Duke's Meadow"/>
    <n v="1"/>
    <x v="1"/>
    <n v="79"/>
    <n v="10"/>
    <n v="23.1666666666666"/>
    <n v="80"/>
    <n v="2"/>
    <n v="12.6666666666666"/>
    <n v="159"/>
    <n v="12"/>
    <n v="35.833333333333201"/>
    <s v="Lost 8 wickets"/>
    <n v="1"/>
    <m/>
    <m/>
    <m/>
    <m/>
    <n v="1"/>
    <n v="12"/>
    <m/>
    <m/>
    <m/>
    <m/>
    <m/>
    <m/>
    <m/>
    <m/>
    <m/>
    <n v="0"/>
    <n v="10"/>
    <n v="-10"/>
    <m/>
    <m/>
    <m/>
    <m/>
    <m/>
    <m/>
    <m/>
    <n v="0"/>
    <n v="2"/>
    <n v="-2"/>
  </r>
  <r>
    <n v="1991"/>
    <d v="1991-07-21T00:00:00"/>
    <m/>
    <n v="28"/>
    <n v="1"/>
    <n v="35"/>
    <s v="Gunnersbury Park"/>
    <n v="1"/>
    <x v="3"/>
    <n v="122"/>
    <n v="10"/>
    <n v="35"/>
    <n v="89"/>
    <n v="10"/>
    <n v="29.5"/>
    <n v="211"/>
    <n v="20"/>
    <n v="64.5"/>
    <s v="Won 33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1991"/>
    <d v="1991-08-11T00:00:00"/>
    <m/>
    <n v="29"/>
    <n v="1"/>
    <n v="35"/>
    <s v="Boston Manor Park"/>
    <n v="2"/>
    <x v="0"/>
    <n v="101"/>
    <n v="9"/>
    <n v="35"/>
    <n v="162"/>
    <n v="2"/>
    <n v="35"/>
    <n v="263"/>
    <n v="11"/>
    <n v="70"/>
    <s v="Lost 61 runs"/>
    <n v="1"/>
    <m/>
    <m/>
    <m/>
    <m/>
    <n v="1"/>
    <n v="11"/>
    <m/>
    <m/>
    <m/>
    <m/>
    <m/>
    <m/>
    <m/>
    <m/>
    <m/>
    <n v="0"/>
    <n v="9"/>
    <n v="-9"/>
    <m/>
    <m/>
    <m/>
    <m/>
    <m/>
    <m/>
    <m/>
    <n v="0"/>
    <n v="2"/>
    <n v="-2"/>
  </r>
  <r>
    <n v="1991"/>
    <d v="1991-08-18T00:00:00"/>
    <m/>
    <n v="30"/>
    <n v="1"/>
    <n v="40"/>
    <s v="Gunnersbury Park"/>
    <n v="2"/>
    <x v="0"/>
    <n v="149"/>
    <n v="7"/>
    <n v="40"/>
    <n v="201"/>
    <n v="7"/>
    <n v="40"/>
    <n v="350"/>
    <n v="14"/>
    <n v="80"/>
    <s v="Lost 52 runs"/>
    <n v="1"/>
    <m/>
    <m/>
    <m/>
    <m/>
    <n v="1"/>
    <n v="14"/>
    <m/>
    <m/>
    <m/>
    <m/>
    <m/>
    <m/>
    <m/>
    <m/>
    <m/>
    <n v="0"/>
    <n v="7"/>
    <n v="-7"/>
    <m/>
    <m/>
    <m/>
    <m/>
    <m/>
    <m/>
    <m/>
    <n v="0"/>
    <n v="7"/>
    <n v="-7"/>
  </r>
  <r>
    <n v="1991"/>
    <d v="1991-09-01T00:00:00"/>
    <m/>
    <n v="31"/>
    <n v="1"/>
    <n v="40"/>
    <s v="Peel Centre"/>
    <n v="1"/>
    <x v="5"/>
    <n v="254"/>
    <n v="5"/>
    <n v="40"/>
    <n v="198"/>
    <n v="8"/>
    <n v="40"/>
    <n v="452"/>
    <n v="13"/>
    <n v="80"/>
    <s v="Won 56 runs"/>
    <n v="1"/>
    <n v="1"/>
    <m/>
    <m/>
    <m/>
    <m/>
    <n v="13"/>
    <m/>
    <m/>
    <m/>
    <m/>
    <m/>
    <m/>
    <m/>
    <m/>
    <m/>
    <n v="0"/>
    <n v="5"/>
    <n v="-5"/>
    <m/>
    <m/>
    <m/>
    <m/>
    <m/>
    <m/>
    <m/>
    <n v="0"/>
    <n v="8"/>
    <n v="-8"/>
  </r>
  <r>
    <n v="1991"/>
    <d v="1991-09-08T00:00:00"/>
    <m/>
    <n v="32"/>
    <n v="1"/>
    <n v="32"/>
    <s v="Gunnersbury Park"/>
    <n v="1"/>
    <x v="2"/>
    <n v="99"/>
    <n v="10"/>
    <n v="27"/>
    <n v="17"/>
    <n v="6"/>
    <n v="6.1666666666666599"/>
    <n v="116"/>
    <n v="16"/>
    <n v="33.166666666666657"/>
    <s v="Won 82 runs"/>
    <n v="1"/>
    <n v="1"/>
    <m/>
    <m/>
    <m/>
    <m/>
    <n v="16"/>
    <m/>
    <m/>
    <m/>
    <m/>
    <m/>
    <m/>
    <m/>
    <m/>
    <m/>
    <n v="0"/>
    <n v="10"/>
    <n v="-10"/>
    <m/>
    <m/>
    <m/>
    <m/>
    <m/>
    <m/>
    <m/>
    <n v="0"/>
    <n v="6"/>
    <n v="-6"/>
  </r>
  <r>
    <n v="1992"/>
    <d v="1992-05-03T00:00:00"/>
    <m/>
    <n v="33"/>
    <n v="1"/>
    <s v="T"/>
    <s v="Alexandra RG"/>
    <n v="2"/>
    <x v="4"/>
    <n v="87"/>
    <n v="4"/>
    <n v="22.1666666666666"/>
    <n v="84"/>
    <n v="10"/>
    <n v="38.3333333333333"/>
    <n v="171"/>
    <n v="14"/>
    <n v="60.499999999999901"/>
    <s v="Won 6 wickets"/>
    <n v="1"/>
    <n v="1"/>
    <m/>
    <m/>
    <m/>
    <m/>
    <n v="14"/>
    <m/>
    <m/>
    <m/>
    <m/>
    <m/>
    <m/>
    <m/>
    <m/>
    <m/>
    <n v="0"/>
    <n v="4"/>
    <n v="-4"/>
    <m/>
    <m/>
    <m/>
    <m/>
    <m/>
    <m/>
    <m/>
    <n v="0"/>
    <n v="10"/>
    <n v="-10"/>
  </r>
  <r>
    <n v="1992"/>
    <d v="1992-05-10T00:00:00"/>
    <m/>
    <n v="34"/>
    <n v="1"/>
    <n v="35"/>
    <s v="Victoria RG"/>
    <n v="1"/>
    <x v="2"/>
    <n v="246"/>
    <n v="3"/>
    <n v="35"/>
    <n v="223"/>
    <n v="7"/>
    <n v="35"/>
    <n v="469"/>
    <n v="10"/>
    <n v="70"/>
    <s v="Won 23 runs"/>
    <n v="1"/>
    <n v="1"/>
    <m/>
    <m/>
    <m/>
    <m/>
    <n v="10"/>
    <m/>
    <m/>
    <m/>
    <m/>
    <m/>
    <m/>
    <m/>
    <m/>
    <m/>
    <n v="0"/>
    <n v="3"/>
    <n v="-3"/>
    <m/>
    <m/>
    <m/>
    <m/>
    <m/>
    <m/>
    <m/>
    <n v="0"/>
    <n v="7"/>
    <n v="-7"/>
  </r>
  <r>
    <n v="1992"/>
    <d v="1992-05-17T00:00:00"/>
    <m/>
    <n v="35"/>
    <n v="1"/>
    <n v="35"/>
    <s v="Victoria RG"/>
    <n v="2"/>
    <x v="3"/>
    <n v="148"/>
    <n v="5"/>
    <n v="32.8333333333333"/>
    <n v="146"/>
    <n v="6"/>
    <n v="35"/>
    <n v="294"/>
    <n v="11"/>
    <n v="67.8333333333333"/>
    <s v="Won 5 wickets"/>
    <n v="1"/>
    <n v="1"/>
    <m/>
    <m/>
    <m/>
    <m/>
    <n v="11"/>
    <m/>
    <m/>
    <m/>
    <m/>
    <m/>
    <m/>
    <m/>
    <m/>
    <m/>
    <n v="0"/>
    <n v="5"/>
    <n v="-5"/>
    <m/>
    <m/>
    <m/>
    <m/>
    <m/>
    <m/>
    <m/>
    <n v="0"/>
    <n v="6"/>
    <n v="-6"/>
  </r>
  <r>
    <n v="1992"/>
    <d v="1992-05-24T00:00:00"/>
    <m/>
    <n v="36"/>
    <n v="1"/>
    <n v="40"/>
    <s v="Victoria RG"/>
    <n v="2"/>
    <x v="0"/>
    <n v="119"/>
    <n v="10"/>
    <n v="29.5"/>
    <n v="263"/>
    <n v="6"/>
    <n v="40"/>
    <n v="382"/>
    <n v="16"/>
    <n v="69.5"/>
    <s v="Lost 144 runs"/>
    <n v="1"/>
    <m/>
    <m/>
    <m/>
    <m/>
    <n v="1"/>
    <n v="16"/>
    <m/>
    <m/>
    <m/>
    <m/>
    <m/>
    <m/>
    <m/>
    <m/>
    <m/>
    <n v="0"/>
    <n v="10"/>
    <n v="-10"/>
    <m/>
    <m/>
    <m/>
    <m/>
    <m/>
    <m/>
    <m/>
    <n v="0"/>
    <n v="6"/>
    <n v="-6"/>
  </r>
  <r>
    <n v="1992"/>
    <d v="1992-05-31T00:00:00"/>
    <m/>
    <n v="37"/>
    <n v="1"/>
    <s v="T"/>
    <s v="Wandsworth Common"/>
    <n v="1"/>
    <x v="4"/>
    <n v="110"/>
    <n v="9"/>
    <n v="26.8333333333333"/>
    <n v="112"/>
    <n v="5"/>
    <n v="26.8333333333333"/>
    <n v="222"/>
    <n v="14"/>
    <n v="53.6666666666666"/>
    <s v="Lost 5 wickets"/>
    <n v="1"/>
    <m/>
    <m/>
    <m/>
    <m/>
    <n v="1"/>
    <n v="14"/>
    <m/>
    <m/>
    <m/>
    <m/>
    <m/>
    <m/>
    <m/>
    <m/>
    <m/>
    <n v="0"/>
    <n v="9"/>
    <n v="-9"/>
    <m/>
    <m/>
    <m/>
    <m/>
    <m/>
    <m/>
    <m/>
    <n v="0"/>
    <n v="5"/>
    <n v="-5"/>
  </r>
  <r>
    <n v="1992"/>
    <d v="1992-06-14T00:00:00"/>
    <m/>
    <n v="38"/>
    <n v="1"/>
    <n v="35"/>
    <s v="Boston Manor Park"/>
    <n v="2"/>
    <x v="0"/>
    <n v="90"/>
    <n v="10"/>
    <n v="35"/>
    <n v="181"/>
    <n v="5"/>
    <n v="35"/>
    <n v="271"/>
    <n v="15"/>
    <n v="70"/>
    <s v="Lost 91 runs"/>
    <n v="1"/>
    <m/>
    <m/>
    <m/>
    <m/>
    <n v="1"/>
    <n v="15"/>
    <m/>
    <m/>
    <m/>
    <m/>
    <m/>
    <m/>
    <m/>
    <m/>
    <m/>
    <n v="0"/>
    <n v="10"/>
    <n v="-10"/>
    <m/>
    <m/>
    <m/>
    <m/>
    <m/>
    <m/>
    <m/>
    <n v="0"/>
    <n v="5"/>
    <n v="-5"/>
  </r>
  <r>
    <n v="1992"/>
    <d v="1992-06-21T00:00:00"/>
    <m/>
    <n v="39"/>
    <n v="1"/>
    <n v="35"/>
    <s v="Victoria RG"/>
    <n v="1"/>
    <x v="2"/>
    <n v="151"/>
    <n v="6"/>
    <n v="35"/>
    <n v="143"/>
    <n v="11"/>
    <n v="32.3333333333333"/>
    <n v="294"/>
    <n v="17"/>
    <n v="67.3333333333333"/>
    <s v="Won 8 runs"/>
    <n v="1"/>
    <n v="1"/>
    <m/>
    <m/>
    <m/>
    <m/>
    <n v="17"/>
    <m/>
    <m/>
    <m/>
    <m/>
    <m/>
    <m/>
    <m/>
    <m/>
    <m/>
    <n v="0"/>
    <n v="6"/>
    <n v="-6"/>
    <m/>
    <m/>
    <m/>
    <m/>
    <m/>
    <m/>
    <m/>
    <n v="0"/>
    <n v="11"/>
    <n v="-11"/>
  </r>
  <r>
    <n v="1992"/>
    <d v="1992-06-28T00:00:00"/>
    <m/>
    <n v="40"/>
    <n v="1"/>
    <n v="40"/>
    <s v="Peel Centre"/>
    <n v="1"/>
    <x v="5"/>
    <n v="148"/>
    <n v="9"/>
    <n v="37"/>
    <n v="93"/>
    <n v="10"/>
    <n v="28.1666666666666"/>
    <n v="241"/>
    <n v="19"/>
    <n v="65.1666666666666"/>
    <s v="Won 55 runs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1992"/>
    <d v="1992-07-05T00:00:00"/>
    <m/>
    <n v="41"/>
    <n v="1"/>
    <n v="35"/>
    <s v="Addington Park"/>
    <n v="1"/>
    <x v="3"/>
    <n v="118"/>
    <n v="7"/>
    <n v="35"/>
    <n v="108"/>
    <n v="10"/>
    <n v="35"/>
    <n v="226"/>
    <n v="17"/>
    <n v="70"/>
    <s v="Won 10 runs"/>
    <n v="1"/>
    <n v="1"/>
    <m/>
    <m/>
    <m/>
    <m/>
    <n v="17"/>
    <m/>
    <m/>
    <m/>
    <m/>
    <m/>
    <m/>
    <m/>
    <m/>
    <m/>
    <n v="0"/>
    <n v="7"/>
    <n v="-7"/>
    <m/>
    <m/>
    <m/>
    <m/>
    <m/>
    <m/>
    <m/>
    <n v="0"/>
    <n v="10"/>
    <n v="-10"/>
  </r>
  <r>
    <n v="1992"/>
    <d v="1992-07-12T00:00:00"/>
    <m/>
    <n v="42"/>
    <n v="1"/>
    <n v="35"/>
    <s v="KGF Richmond"/>
    <n v="2"/>
    <x v="0"/>
    <n v="147"/>
    <n v="7"/>
    <n v="35"/>
    <n v="147"/>
    <n v="9"/>
    <n v="35"/>
    <n v="294"/>
    <n v="16"/>
    <n v="70"/>
    <s v="Tied"/>
    <n v="1"/>
    <m/>
    <m/>
    <m/>
    <n v="1"/>
    <m/>
    <n v="16"/>
    <m/>
    <m/>
    <m/>
    <m/>
    <m/>
    <m/>
    <m/>
    <m/>
    <m/>
    <n v="0"/>
    <n v="7"/>
    <n v="-7"/>
    <m/>
    <m/>
    <m/>
    <m/>
    <m/>
    <m/>
    <m/>
    <n v="0"/>
    <n v="9"/>
    <n v="-9"/>
  </r>
  <r>
    <n v="1992"/>
    <d v="1992-07-19T00:00:00"/>
    <m/>
    <n v="43"/>
    <n v="1"/>
    <n v="35"/>
    <s v="Victoria RG"/>
    <n v="1"/>
    <x v="5"/>
    <n v="121"/>
    <n v="9"/>
    <n v="30.1666666666666"/>
    <n v="122"/>
    <n v="5"/>
    <n v="33.1666666666666"/>
    <n v="243"/>
    <n v="14"/>
    <n v="63.333333333333201"/>
    <s v="Lost 5 wickets"/>
    <n v="1"/>
    <m/>
    <m/>
    <m/>
    <m/>
    <n v="1"/>
    <n v="14"/>
    <m/>
    <m/>
    <m/>
    <m/>
    <m/>
    <m/>
    <m/>
    <m/>
    <m/>
    <n v="0"/>
    <n v="9"/>
    <n v="-9"/>
    <m/>
    <m/>
    <m/>
    <m/>
    <m/>
    <m/>
    <m/>
    <n v="0"/>
    <n v="5"/>
    <n v="-5"/>
  </r>
  <r>
    <n v="1992"/>
    <d v="1992-08-02T00:00:00"/>
    <m/>
    <n v="44"/>
    <n v="1"/>
    <n v="35"/>
    <s v="Duke’s Meadow"/>
    <n v="2"/>
    <x v="1"/>
    <n v="111"/>
    <n v="7"/>
    <n v="30"/>
    <n v="110"/>
    <n v="9"/>
    <n v="26"/>
    <n v="221"/>
    <n v="16"/>
    <n v="56"/>
    <s v="Won 2 wickets"/>
    <n v="1"/>
    <n v="1"/>
    <m/>
    <m/>
    <m/>
    <m/>
    <n v="16"/>
    <m/>
    <m/>
    <m/>
    <m/>
    <m/>
    <m/>
    <m/>
    <m/>
    <m/>
    <n v="0"/>
    <n v="7"/>
    <n v="-7"/>
    <m/>
    <m/>
    <m/>
    <m/>
    <m/>
    <m/>
    <m/>
    <n v="0"/>
    <n v="9"/>
    <n v="-9"/>
  </r>
  <r>
    <n v="1992"/>
    <d v="1992-08-16T00:00:00"/>
    <m/>
    <n v="45"/>
    <n v="1"/>
    <n v="35"/>
    <s v="Victoria RG"/>
    <n v="1"/>
    <x v="6"/>
    <n v="97"/>
    <n v="10"/>
    <n v="35"/>
    <n v="96"/>
    <n v="8"/>
    <n v="35"/>
    <n v="193"/>
    <n v="18"/>
    <n v="70"/>
    <s v="Won 1 run"/>
    <n v="1"/>
    <n v="1"/>
    <m/>
    <m/>
    <m/>
    <m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1992"/>
    <d v="1992-08-30T00:00:00"/>
    <m/>
    <n v="46"/>
    <n v="1"/>
    <n v="20"/>
    <s v="King’s College"/>
    <n v="1"/>
    <x v="7"/>
    <n v="114"/>
    <n v="7"/>
    <n v="20"/>
    <n v="86"/>
    <n v="9"/>
    <n v="20"/>
    <n v="200"/>
    <n v="16"/>
    <n v="40"/>
    <s v="Won 28 runs"/>
    <n v="1"/>
    <n v="1"/>
    <m/>
    <m/>
    <m/>
    <m/>
    <n v="16"/>
    <m/>
    <m/>
    <m/>
    <m/>
    <m/>
    <m/>
    <m/>
    <m/>
    <m/>
    <n v="0"/>
    <n v="7"/>
    <n v="-7"/>
    <m/>
    <m/>
    <m/>
    <m/>
    <m/>
    <m/>
    <m/>
    <n v="0"/>
    <n v="9"/>
    <n v="-9"/>
  </r>
  <r>
    <n v="1992"/>
    <d v="1992-08-30T00:00:00"/>
    <m/>
    <n v="47"/>
    <n v="1"/>
    <n v="20"/>
    <s v="King’s College"/>
    <n v="1"/>
    <x v="5"/>
    <n v="124"/>
    <n v="2"/>
    <n v="20"/>
    <n v="95"/>
    <n v="5"/>
    <n v="20"/>
    <n v="219"/>
    <n v="7"/>
    <n v="40"/>
    <s v="Won 29 runs"/>
    <n v="1"/>
    <n v="1"/>
    <m/>
    <m/>
    <m/>
    <m/>
    <n v="7"/>
    <m/>
    <m/>
    <m/>
    <m/>
    <m/>
    <m/>
    <m/>
    <m/>
    <m/>
    <n v="0"/>
    <n v="2"/>
    <n v="-2"/>
    <m/>
    <m/>
    <m/>
    <m/>
    <m/>
    <m/>
    <m/>
    <n v="0"/>
    <n v="5"/>
    <n v="-5"/>
  </r>
  <r>
    <n v="1992"/>
    <d v="1992-09-06T00:00:00"/>
    <m/>
    <n v="48"/>
    <n v="1"/>
    <n v="35"/>
    <s v="Alexandra RG"/>
    <n v="1"/>
    <x v="1"/>
    <n v="82"/>
    <n v="9"/>
    <n v="35"/>
    <n v="83"/>
    <n v="3"/>
    <n v="25"/>
    <n v="165"/>
    <n v="12"/>
    <n v="60"/>
    <s v="Lost 7 wickets"/>
    <n v="1"/>
    <m/>
    <m/>
    <m/>
    <m/>
    <n v="1"/>
    <n v="12"/>
    <m/>
    <m/>
    <m/>
    <m/>
    <m/>
    <m/>
    <m/>
    <m/>
    <m/>
    <n v="0"/>
    <n v="9"/>
    <n v="-9"/>
    <m/>
    <m/>
    <m/>
    <m/>
    <m/>
    <m/>
    <m/>
    <n v="0"/>
    <n v="3"/>
    <n v="-3"/>
  </r>
  <r>
    <n v="1993"/>
    <d v="1993-04-25T00:00:00"/>
    <m/>
    <n v="49"/>
    <n v="1"/>
    <n v="35"/>
    <s v="Victoria RG"/>
    <n v="1"/>
    <x v="8"/>
    <n v="98"/>
    <n v="8"/>
    <n v="31"/>
    <n v="99"/>
    <n v="8"/>
    <n v="31"/>
    <n v="197"/>
    <n v="16"/>
    <n v="62"/>
    <s v="Lost 1 wicket"/>
    <n v="1"/>
    <m/>
    <m/>
    <m/>
    <m/>
    <n v="1"/>
    <n v="16"/>
    <m/>
    <m/>
    <m/>
    <m/>
    <m/>
    <m/>
    <m/>
    <m/>
    <m/>
    <n v="0"/>
    <n v="8"/>
    <n v="-8"/>
    <m/>
    <m/>
    <m/>
    <m/>
    <m/>
    <m/>
    <m/>
    <n v="0"/>
    <n v="8"/>
    <n v="-8"/>
  </r>
  <r>
    <n v="1993"/>
    <d v="1993-05-02T00:00:00"/>
    <m/>
    <n v="50"/>
    <n v="1"/>
    <n v="40"/>
    <s v="Victoria RG"/>
    <n v="1"/>
    <x v="2"/>
    <n v="223"/>
    <n v="6"/>
    <n v="40"/>
    <n v="110"/>
    <n v="9"/>
    <n v="25"/>
    <n v="333"/>
    <n v="15"/>
    <n v="65"/>
    <s v="Won 113 runs"/>
    <n v="1"/>
    <n v="1"/>
    <m/>
    <m/>
    <m/>
    <m/>
    <n v="15"/>
    <m/>
    <m/>
    <m/>
    <m/>
    <m/>
    <m/>
    <m/>
    <m/>
    <m/>
    <n v="0"/>
    <n v="6"/>
    <n v="-6"/>
    <m/>
    <m/>
    <m/>
    <m/>
    <m/>
    <m/>
    <m/>
    <n v="0"/>
    <n v="9"/>
    <n v="-9"/>
  </r>
  <r>
    <n v="1993"/>
    <d v="1993-05-09T00:00:00"/>
    <m/>
    <n v="51"/>
    <n v="1"/>
    <n v="35"/>
    <s v="Wandsworth Park"/>
    <n v="1"/>
    <x v="3"/>
    <n v="111"/>
    <n v="8"/>
    <n v="35"/>
    <n v="29"/>
    <n v="9"/>
    <n v="15"/>
    <n v="140"/>
    <n v="17"/>
    <n v="50"/>
    <s v="Won 82 runs"/>
    <n v="1"/>
    <n v="1"/>
    <m/>
    <m/>
    <m/>
    <m/>
    <n v="17"/>
    <m/>
    <m/>
    <m/>
    <m/>
    <m/>
    <m/>
    <m/>
    <m/>
    <m/>
    <n v="0"/>
    <n v="8"/>
    <n v="-8"/>
    <m/>
    <m/>
    <m/>
    <m/>
    <m/>
    <m/>
    <m/>
    <n v="0"/>
    <n v="9"/>
    <n v="-9"/>
  </r>
  <r>
    <n v="1993"/>
    <d v="1993-05-23T00:00:00"/>
    <m/>
    <n v="52"/>
    <n v="1"/>
    <n v="35"/>
    <s v="Victoria RG"/>
    <n v="2"/>
    <x v="0"/>
    <n v="135"/>
    <n v="6"/>
    <n v="33.1666666666666"/>
    <n v="134"/>
    <n v="10"/>
    <n v="35"/>
    <n v="269"/>
    <n v="16"/>
    <n v="68.1666666666666"/>
    <s v="Won 4 wicket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1993"/>
    <d v="1993-06-05T00:00:00"/>
    <m/>
    <n v="53"/>
    <n v="1"/>
    <s v="T"/>
    <s v="Town Park"/>
    <n v="1"/>
    <x v="6"/>
    <n v="129"/>
    <n v="7"/>
    <n v="50"/>
    <n v="130"/>
    <n v="8"/>
    <n v="41"/>
    <n v="259"/>
    <n v="15"/>
    <n v="91"/>
    <s v="Lost 2 wickets"/>
    <n v="1"/>
    <m/>
    <m/>
    <m/>
    <m/>
    <n v="1"/>
    <n v="15"/>
    <m/>
    <m/>
    <m/>
    <m/>
    <m/>
    <m/>
    <m/>
    <m/>
    <m/>
    <n v="0"/>
    <n v="7"/>
    <n v="-7"/>
    <m/>
    <m/>
    <m/>
    <m/>
    <m/>
    <m/>
    <m/>
    <n v="0"/>
    <n v="8"/>
    <n v="-8"/>
  </r>
  <r>
    <n v="1993"/>
    <d v="1993-06-13T00:00:00"/>
    <m/>
    <n v="54"/>
    <n v="1"/>
    <n v="35"/>
    <s v="Victoria RG"/>
    <n v="1"/>
    <x v="9"/>
    <n v="160"/>
    <n v="8"/>
    <n v="35"/>
    <n v="140"/>
    <n v="11"/>
    <n v="34.5"/>
    <n v="300"/>
    <n v="19"/>
    <n v="69.5"/>
    <s v="Won 20 runs"/>
    <n v="1"/>
    <n v="1"/>
    <m/>
    <m/>
    <m/>
    <m/>
    <n v="19"/>
    <m/>
    <m/>
    <m/>
    <m/>
    <m/>
    <m/>
    <m/>
    <m/>
    <m/>
    <n v="0"/>
    <n v="8"/>
    <n v="-8"/>
    <m/>
    <m/>
    <m/>
    <m/>
    <m/>
    <m/>
    <m/>
    <n v="0"/>
    <n v="11"/>
    <n v="-11"/>
  </r>
  <r>
    <n v="1993"/>
    <d v="1993-06-19T00:00:00"/>
    <m/>
    <n v="55"/>
    <n v="1"/>
    <s v="T"/>
    <s v="King’s College"/>
    <n v="1"/>
    <x v="5"/>
    <n v="135"/>
    <n v="7"/>
    <n v="44"/>
    <n v="48"/>
    <n v="10"/>
    <n v="28.5"/>
    <n v="183"/>
    <n v="17"/>
    <n v="72.5"/>
    <s v="Won 87 runs"/>
    <n v="1"/>
    <n v="1"/>
    <m/>
    <m/>
    <m/>
    <m/>
    <n v="17"/>
    <m/>
    <m/>
    <m/>
    <m/>
    <m/>
    <m/>
    <m/>
    <m/>
    <m/>
    <n v="0"/>
    <n v="7"/>
    <n v="-7"/>
    <m/>
    <m/>
    <m/>
    <m/>
    <m/>
    <m/>
    <m/>
    <n v="0"/>
    <n v="10"/>
    <n v="-10"/>
  </r>
  <r>
    <n v="1993"/>
    <d v="1993-06-27T00:00:00"/>
    <m/>
    <n v="56"/>
    <n v="1"/>
    <n v="35"/>
    <s v="Victoria Park"/>
    <n v="2"/>
    <x v="9"/>
    <n v="82"/>
    <n v="8"/>
    <n v="34.1666666666666"/>
    <n v="81"/>
    <n v="9"/>
    <n v="35"/>
    <n v="163"/>
    <n v="17"/>
    <n v="69.1666666666666"/>
    <s v="Won 2 wickets"/>
    <n v="1"/>
    <n v="1"/>
    <m/>
    <m/>
    <m/>
    <m/>
    <n v="17"/>
    <m/>
    <m/>
    <m/>
    <m/>
    <m/>
    <m/>
    <m/>
    <m/>
    <m/>
    <n v="0"/>
    <n v="8"/>
    <n v="-8"/>
    <m/>
    <m/>
    <m/>
    <m/>
    <m/>
    <m/>
    <m/>
    <n v="0"/>
    <n v="9"/>
    <n v="-9"/>
  </r>
  <r>
    <n v="1993"/>
    <d v="1993-07-04T00:00:00"/>
    <m/>
    <n v="57"/>
    <n v="1"/>
    <n v="35"/>
    <s v="Victoria RG"/>
    <n v="1"/>
    <x v="0"/>
    <n v="165"/>
    <n v="5"/>
    <n v="35"/>
    <n v="136"/>
    <n v="10"/>
    <n v="34"/>
    <n v="301"/>
    <n v="15"/>
    <n v="69"/>
    <s v="Won 29 runs"/>
    <n v="1"/>
    <n v="1"/>
    <m/>
    <m/>
    <m/>
    <m/>
    <n v="15"/>
    <m/>
    <m/>
    <m/>
    <m/>
    <m/>
    <m/>
    <m/>
    <m/>
    <m/>
    <n v="0"/>
    <n v="5"/>
    <n v="-5"/>
    <m/>
    <m/>
    <m/>
    <m/>
    <m/>
    <m/>
    <m/>
    <n v="0"/>
    <n v="10"/>
    <n v="-10"/>
  </r>
  <r>
    <n v="1993"/>
    <d v="1993-07-11T00:00:00"/>
    <m/>
    <n v="58"/>
    <n v="1"/>
    <n v="40"/>
    <s v="Victoria RG"/>
    <n v="1"/>
    <x v="10"/>
    <n v="93"/>
    <n v="10"/>
    <n v="33.3333333333333"/>
    <n v="94"/>
    <n v="7"/>
    <n v="30.6666666666666"/>
    <n v="187"/>
    <n v="17"/>
    <n v="63.999999999999901"/>
    <s v="Lost 3 wickets"/>
    <n v="1"/>
    <m/>
    <m/>
    <m/>
    <m/>
    <n v="1"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1993"/>
    <d v="1993-07-18T00:00:00"/>
    <m/>
    <n v="59"/>
    <n v="1"/>
    <s v="T"/>
    <s v="Wandsworth Common"/>
    <n v="2"/>
    <x v="4"/>
    <n v="85"/>
    <n v="1"/>
    <n v="17"/>
    <n v="84"/>
    <n v="8"/>
    <n v="30.3333333333333"/>
    <n v="169"/>
    <n v="9"/>
    <n v="47.3333333333333"/>
    <s v="Won 9 wickets"/>
    <n v="1"/>
    <n v="1"/>
    <m/>
    <m/>
    <m/>
    <m/>
    <n v="9"/>
    <m/>
    <m/>
    <m/>
    <m/>
    <m/>
    <m/>
    <m/>
    <m/>
    <m/>
    <n v="0"/>
    <n v="1"/>
    <n v="-1"/>
    <m/>
    <m/>
    <m/>
    <m/>
    <m/>
    <m/>
    <m/>
    <n v="0"/>
    <n v="8"/>
    <n v="-8"/>
  </r>
  <r>
    <n v="1993"/>
    <d v="1993-07-25T00:00:00"/>
    <m/>
    <n v="60"/>
    <n v="1"/>
    <n v="40"/>
    <s v="Victoria RG"/>
    <n v="2"/>
    <x v="5"/>
    <n v="162"/>
    <n v="9"/>
    <n v="39.5"/>
    <n v="160"/>
    <n v="8"/>
    <n v="40"/>
    <n v="322"/>
    <n v="17"/>
    <n v="79.5"/>
    <s v="Won 1 wicket"/>
    <n v="1"/>
    <n v="1"/>
    <m/>
    <m/>
    <m/>
    <m/>
    <n v="17"/>
    <m/>
    <m/>
    <m/>
    <m/>
    <m/>
    <m/>
    <m/>
    <m/>
    <m/>
    <n v="0"/>
    <n v="9"/>
    <n v="-9"/>
    <m/>
    <m/>
    <m/>
    <m/>
    <m/>
    <m/>
    <m/>
    <n v="0"/>
    <n v="8"/>
    <n v="-8"/>
  </r>
  <r>
    <n v="1993"/>
    <d v="1993-08-01T00:00:00"/>
    <m/>
    <n v="61"/>
    <n v="1"/>
    <n v="40"/>
    <s v="Victoria RG"/>
    <n v="1"/>
    <x v="3"/>
    <n v="165"/>
    <n v="7"/>
    <n v="40"/>
    <n v="55"/>
    <n v="11"/>
    <n v="23.1666666666666"/>
    <n v="220"/>
    <n v="18"/>
    <n v="63.1666666666666"/>
    <s v="Won 110 runs"/>
    <n v="1"/>
    <n v="1"/>
    <m/>
    <m/>
    <m/>
    <m/>
    <n v="18"/>
    <m/>
    <m/>
    <m/>
    <m/>
    <m/>
    <m/>
    <m/>
    <m/>
    <m/>
    <n v="0"/>
    <n v="7"/>
    <n v="-7"/>
    <m/>
    <m/>
    <m/>
    <m/>
    <m/>
    <m/>
    <m/>
    <n v="0"/>
    <n v="11"/>
    <n v="-11"/>
  </r>
  <r>
    <n v="1993"/>
    <d v="1993-08-08T00:00:00"/>
    <m/>
    <n v="62"/>
    <n v="1"/>
    <n v="35"/>
    <s v="Boston Manor Park"/>
    <n v="1"/>
    <x v="0"/>
    <n v="96"/>
    <n v="9"/>
    <n v="31.1666666666666"/>
    <n v="97"/>
    <n v="5"/>
    <n v="24.8333333333333"/>
    <n v="193"/>
    <n v="14"/>
    <n v="55.999999999999901"/>
    <s v="Lost 5 wickets"/>
    <n v="1"/>
    <m/>
    <m/>
    <m/>
    <m/>
    <n v="1"/>
    <n v="14"/>
    <m/>
    <m/>
    <m/>
    <m/>
    <m/>
    <m/>
    <m/>
    <m/>
    <m/>
    <n v="0"/>
    <n v="9"/>
    <n v="-9"/>
    <m/>
    <m/>
    <m/>
    <m/>
    <m/>
    <m/>
    <m/>
    <n v="0"/>
    <n v="5"/>
    <n v="-5"/>
  </r>
  <r>
    <n v="1993"/>
    <d v="1993-08-15T00:00:00"/>
    <m/>
    <n v="63"/>
    <n v="1"/>
    <n v="40"/>
    <s v="Victoria RG"/>
    <n v="1"/>
    <x v="6"/>
    <n v="214"/>
    <n v="6"/>
    <n v="40"/>
    <n v="104"/>
    <n v="10"/>
    <n v="31.5"/>
    <n v="318"/>
    <n v="16"/>
    <n v="71.5"/>
    <s v="Won 110 run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1993"/>
    <d v="1993-08-22T00:00:00"/>
    <m/>
    <n v="64"/>
    <n v="1"/>
    <n v="35"/>
    <s v="Victoria RG"/>
    <n v="1"/>
    <x v="2"/>
    <n v="72"/>
    <n v="9"/>
    <n v="25.5"/>
    <n v="45"/>
    <n v="9"/>
    <n v="21.8333333333333"/>
    <n v="117"/>
    <n v="18"/>
    <n v="47.3333333333333"/>
    <s v="Won 27 runs"/>
    <n v="1"/>
    <n v="1"/>
    <m/>
    <m/>
    <m/>
    <m/>
    <n v="18"/>
    <m/>
    <m/>
    <m/>
    <m/>
    <m/>
    <m/>
    <m/>
    <m/>
    <m/>
    <n v="0"/>
    <n v="9"/>
    <n v="-9"/>
    <m/>
    <m/>
    <m/>
    <m/>
    <m/>
    <m/>
    <m/>
    <n v="0"/>
    <n v="9"/>
    <n v="-9"/>
  </r>
  <r>
    <n v="1993"/>
    <d v="1993-08-29T00:00:00"/>
    <m/>
    <n v="65"/>
    <n v="1"/>
    <n v="20"/>
    <s v="King’s College"/>
    <n v="2"/>
    <x v="7"/>
    <n v="103"/>
    <n v="2"/>
    <n v="10.8333333333333"/>
    <n v="102"/>
    <n v="8"/>
    <n v="20"/>
    <n v="205"/>
    <n v="10"/>
    <n v="30.8333333333333"/>
    <s v="Won 8 wickets"/>
    <n v="1"/>
    <n v="1"/>
    <m/>
    <m/>
    <m/>
    <m/>
    <n v="10"/>
    <m/>
    <m/>
    <m/>
    <m/>
    <m/>
    <m/>
    <m/>
    <m/>
    <m/>
    <n v="0"/>
    <n v="2"/>
    <n v="-2"/>
    <m/>
    <m/>
    <m/>
    <m/>
    <m/>
    <m/>
    <m/>
    <n v="0"/>
    <n v="8"/>
    <n v="-8"/>
  </r>
  <r>
    <n v="1993"/>
    <d v="1993-08-29T00:00:00"/>
    <m/>
    <n v="66"/>
    <n v="1"/>
    <n v="20"/>
    <s v="King’s College"/>
    <n v="2"/>
    <x v="5"/>
    <n v="112"/>
    <n v="10"/>
    <n v="17.8333333333333"/>
    <n v="130"/>
    <n v="8"/>
    <n v="20"/>
    <n v="242"/>
    <n v="18"/>
    <n v="37.8333333333333"/>
    <s v="Lost 18 runs"/>
    <n v="1"/>
    <m/>
    <m/>
    <m/>
    <m/>
    <n v="1"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1993"/>
    <d v="1993-09-05T00:00:00"/>
    <m/>
    <n v="67"/>
    <n v="1"/>
    <s v="T"/>
    <s v="Victoria RG"/>
    <n v="1"/>
    <x v="4"/>
    <n v="235"/>
    <n v="9"/>
    <n v="35"/>
    <n v="239"/>
    <n v="0"/>
    <n v="37.8333333333333"/>
    <n v="474"/>
    <n v="9"/>
    <n v="72.8333333333333"/>
    <s v="Lost 10 wickets"/>
    <n v="1"/>
    <m/>
    <m/>
    <m/>
    <m/>
    <n v="1"/>
    <n v="9"/>
    <m/>
    <m/>
    <m/>
    <m/>
    <m/>
    <m/>
    <m/>
    <m/>
    <m/>
    <n v="0"/>
    <n v="9"/>
    <n v="-9"/>
    <m/>
    <m/>
    <m/>
    <m/>
    <m/>
    <m/>
    <m/>
    <n v="0"/>
    <n v="0"/>
    <n v="0"/>
  </r>
  <r>
    <n v="1993"/>
    <d v="1993-09-19T00:00:00"/>
    <m/>
    <n v="68"/>
    <n v="1"/>
    <s v="T"/>
    <s v="Wimbledon Park"/>
    <n v="2"/>
    <x v="10"/>
    <n v="132"/>
    <n v="4"/>
    <n v="35.5"/>
    <n v="128"/>
    <n v="10"/>
    <n v="40.3333333333333"/>
    <n v="260"/>
    <n v="14"/>
    <n v="75.8333333333333"/>
    <s v="Won 4 wickets"/>
    <n v="1"/>
    <n v="1"/>
    <m/>
    <m/>
    <m/>
    <m/>
    <n v="14"/>
    <m/>
    <m/>
    <m/>
    <m/>
    <m/>
    <m/>
    <m/>
    <m/>
    <m/>
    <n v="0"/>
    <n v="4"/>
    <n v="-4"/>
    <m/>
    <m/>
    <m/>
    <m/>
    <m/>
    <m/>
    <m/>
    <n v="0"/>
    <n v="10"/>
    <n v="-10"/>
  </r>
  <r>
    <n v="1994"/>
    <d v="1994-04-24T00:00:00"/>
    <m/>
    <n v="69"/>
    <n v="1"/>
    <n v="35"/>
    <s v="Victoria RG"/>
    <n v="2"/>
    <x v="8"/>
    <n v="72"/>
    <n v="3"/>
    <n v="18"/>
    <n v="68"/>
    <n v="10"/>
    <n v="27"/>
    <n v="140"/>
    <n v="13"/>
    <n v="45"/>
    <s v="Won 7 wickets"/>
    <n v="1"/>
    <n v="1"/>
    <m/>
    <m/>
    <m/>
    <m/>
    <n v="13"/>
    <m/>
    <m/>
    <m/>
    <m/>
    <m/>
    <m/>
    <m/>
    <m/>
    <m/>
    <n v="0"/>
    <n v="3"/>
    <n v="-3"/>
    <m/>
    <m/>
    <m/>
    <m/>
    <m/>
    <m/>
    <m/>
    <n v="0"/>
    <n v="10"/>
    <n v="-10"/>
  </r>
  <r>
    <n v="1994"/>
    <d v="1994-05-08T00:00:00"/>
    <m/>
    <n v="70"/>
    <n v="1"/>
    <s v="T"/>
    <s v="Wimbledon Park"/>
    <n v="1"/>
    <x v="10"/>
    <n v="133"/>
    <n v="10"/>
    <n v="34"/>
    <n v="88"/>
    <n v="10"/>
    <n v="32"/>
    <n v="221"/>
    <n v="20"/>
    <n v="66"/>
    <s v="Won 45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1994"/>
    <d v="1994-05-15T00:00:00"/>
    <m/>
    <n v="71"/>
    <n v="1"/>
    <n v="35"/>
    <s v="Boston Manor Park"/>
    <n v="1"/>
    <x v="0"/>
    <n v="69"/>
    <n v="10"/>
    <n v="28.5"/>
    <n v="71"/>
    <n v="4"/>
    <n v="22.6666666666666"/>
    <n v="140"/>
    <n v="14"/>
    <n v="51.1666666666666"/>
    <s v="Lost 6 wickets"/>
    <n v="1"/>
    <m/>
    <m/>
    <m/>
    <m/>
    <n v="1"/>
    <n v="14"/>
    <m/>
    <m/>
    <m/>
    <m/>
    <m/>
    <m/>
    <m/>
    <m/>
    <m/>
    <n v="0"/>
    <n v="10"/>
    <n v="-10"/>
    <m/>
    <m/>
    <m/>
    <m/>
    <m/>
    <m/>
    <m/>
    <n v="0"/>
    <n v="4"/>
    <n v="-4"/>
  </r>
  <r>
    <n v="1994"/>
    <d v="1994-05-22T00:00:00"/>
    <m/>
    <n v="72"/>
    <n v="1"/>
    <s v="T"/>
    <s v="Victoria RG"/>
    <n v="2"/>
    <x v="2"/>
    <n v="109"/>
    <n v="6"/>
    <n v="39.5"/>
    <n v="32"/>
    <n v="7"/>
    <n v="12.1666666666666"/>
    <n v="141"/>
    <n v="13"/>
    <n v="51.6666666666666"/>
    <s v="Abandoned"/>
    <n v="1"/>
    <m/>
    <m/>
    <n v="1"/>
    <m/>
    <m/>
    <n v="13"/>
    <m/>
    <m/>
    <m/>
    <m/>
    <m/>
    <m/>
    <m/>
    <m/>
    <m/>
    <n v="0"/>
    <n v="6"/>
    <n v="-6"/>
    <m/>
    <m/>
    <m/>
    <m/>
    <m/>
    <m/>
    <m/>
    <n v="0"/>
    <n v="7"/>
    <n v="-7"/>
  </r>
  <r>
    <n v="1994"/>
    <d v="1994-05-29T00:00:00"/>
    <m/>
    <n v="73"/>
    <n v="1"/>
    <s v="T"/>
    <s v="Victoria RG"/>
    <n v="2"/>
    <x v="11"/>
    <n v="50"/>
    <n v="5"/>
    <n v="35"/>
    <n v="196"/>
    <n v="5"/>
    <n v="43"/>
    <n v="246"/>
    <n v="10"/>
    <n v="78"/>
    <s v="Drawn"/>
    <n v="1"/>
    <m/>
    <n v="1"/>
    <m/>
    <m/>
    <m/>
    <n v="10"/>
    <m/>
    <m/>
    <m/>
    <m/>
    <m/>
    <m/>
    <m/>
    <m/>
    <m/>
    <n v="0"/>
    <n v="5"/>
    <n v="-5"/>
    <m/>
    <m/>
    <m/>
    <m/>
    <m/>
    <m/>
    <m/>
    <n v="0"/>
    <n v="5"/>
    <n v="-5"/>
  </r>
  <r>
    <n v="1994"/>
    <d v="1994-06-05T00:00:00"/>
    <m/>
    <n v="74"/>
    <n v="1"/>
    <s v="T"/>
    <s v="Beverley Park"/>
    <n v="2"/>
    <x v="12"/>
    <n v="185"/>
    <n v="5"/>
    <n v="45.3333333333333"/>
    <n v="184"/>
    <n v="9"/>
    <n v="45.3333333333333"/>
    <n v="369"/>
    <n v="14"/>
    <n v="90.6666666666666"/>
    <s v="Won 5 wickets"/>
    <n v="1"/>
    <n v="1"/>
    <m/>
    <m/>
    <m/>
    <m/>
    <n v="14"/>
    <m/>
    <m/>
    <m/>
    <m/>
    <m/>
    <m/>
    <m/>
    <m/>
    <m/>
    <n v="0"/>
    <n v="5"/>
    <n v="-5"/>
    <m/>
    <m/>
    <m/>
    <m/>
    <m/>
    <m/>
    <m/>
    <n v="0"/>
    <n v="9"/>
    <n v="-9"/>
  </r>
  <r>
    <n v="1994"/>
    <d v="1994-06-12T00:00:00"/>
    <m/>
    <n v="75"/>
    <n v="1"/>
    <n v="35"/>
    <s v="Alexandra RG"/>
    <n v="1"/>
    <x v="9"/>
    <n v="196"/>
    <n v="8"/>
    <n v="35"/>
    <n v="71"/>
    <n v="9"/>
    <n v="27.3333333333333"/>
    <n v="267"/>
    <n v="17"/>
    <n v="62.3333333333333"/>
    <s v="Won 125 runs"/>
    <n v="1"/>
    <n v="1"/>
    <m/>
    <m/>
    <m/>
    <m/>
    <n v="17"/>
    <m/>
    <m/>
    <m/>
    <m/>
    <m/>
    <m/>
    <m/>
    <m/>
    <m/>
    <n v="0"/>
    <n v="8"/>
    <n v="-8"/>
    <m/>
    <m/>
    <m/>
    <m/>
    <m/>
    <m/>
    <m/>
    <n v="0"/>
    <n v="9"/>
    <n v="-9"/>
  </r>
  <r>
    <n v="1994"/>
    <d v="1994-06-18T00:00:00"/>
    <m/>
    <n v="76"/>
    <n v="1"/>
    <s v="T"/>
    <s v="King’s College"/>
    <n v="2"/>
    <x v="5"/>
    <n v="172"/>
    <n v="6"/>
    <n v="37.8333333333333"/>
    <n v="171"/>
    <n v="9"/>
    <n v="41"/>
    <n v="343"/>
    <n v="15"/>
    <n v="78.8333333333333"/>
    <s v="Won 4 wickets"/>
    <n v="1"/>
    <n v="1"/>
    <m/>
    <m/>
    <m/>
    <m/>
    <n v="15"/>
    <m/>
    <m/>
    <m/>
    <m/>
    <m/>
    <m/>
    <m/>
    <m/>
    <m/>
    <n v="0"/>
    <n v="6"/>
    <n v="-6"/>
    <m/>
    <m/>
    <m/>
    <m/>
    <m/>
    <m/>
    <m/>
    <n v="0"/>
    <n v="9"/>
    <n v="-9"/>
  </r>
  <r>
    <n v="1994"/>
    <d v="1994-06-25T00:00:00"/>
    <m/>
    <n v="77"/>
    <n v="1"/>
    <s v="T"/>
    <s v="Town Park"/>
    <n v="1"/>
    <x v="6"/>
    <n v="147"/>
    <n v="6"/>
    <n v="48.3333333333333"/>
    <n v="66"/>
    <n v="9"/>
    <n v="39"/>
    <n v="213"/>
    <n v="15"/>
    <n v="87.3333333333333"/>
    <s v="Drawn"/>
    <n v="1"/>
    <m/>
    <n v="1"/>
    <m/>
    <m/>
    <m/>
    <n v="15"/>
    <m/>
    <m/>
    <m/>
    <m/>
    <m/>
    <m/>
    <m/>
    <m/>
    <m/>
    <n v="0"/>
    <n v="6"/>
    <n v="-6"/>
    <m/>
    <m/>
    <m/>
    <m/>
    <m/>
    <m/>
    <m/>
    <n v="0"/>
    <n v="9"/>
    <n v="-9"/>
  </r>
  <r>
    <n v="1994"/>
    <d v="1994-07-03T00:00:00"/>
    <m/>
    <n v="78"/>
    <n v="1"/>
    <n v="40"/>
    <s v="Victoria RG"/>
    <n v="1"/>
    <x v="0"/>
    <n v="181"/>
    <n v="9"/>
    <n v="40"/>
    <n v="170"/>
    <n v="10"/>
    <n v="39.5"/>
    <n v="351"/>
    <n v="19"/>
    <n v="79.5"/>
    <s v="Won 11 runs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1994"/>
    <d v="1994-07-10T00:00:00"/>
    <m/>
    <n v="79"/>
    <n v="1"/>
    <s v="T"/>
    <s v="Victoria RG"/>
    <n v="1"/>
    <x v="10"/>
    <n v="150"/>
    <n v="5"/>
    <n v="38"/>
    <n v="152"/>
    <n v="7"/>
    <n v="30.1666666666666"/>
    <n v="302"/>
    <n v="12"/>
    <n v="68.1666666666666"/>
    <s v="Lost 3 wickets"/>
    <n v="1"/>
    <m/>
    <m/>
    <m/>
    <m/>
    <n v="1"/>
    <n v="12"/>
    <m/>
    <m/>
    <m/>
    <m/>
    <m/>
    <m/>
    <m/>
    <m/>
    <m/>
    <n v="0"/>
    <n v="5"/>
    <n v="-5"/>
    <m/>
    <m/>
    <m/>
    <m/>
    <m/>
    <m/>
    <m/>
    <n v="0"/>
    <n v="7"/>
    <n v="-7"/>
  </r>
  <r>
    <n v="1994"/>
    <d v="1994-07-24T00:00:00"/>
    <m/>
    <n v="80"/>
    <n v="1"/>
    <n v="35"/>
    <s v="Victoria RG"/>
    <n v="1"/>
    <x v="5"/>
    <n v="124"/>
    <n v="10"/>
    <n v="33"/>
    <n v="125"/>
    <n v="4"/>
    <n v="20.3333333333333"/>
    <n v="249"/>
    <n v="14"/>
    <n v="53.3333333333333"/>
    <s v="Lost 6 wickets"/>
    <n v="1"/>
    <m/>
    <m/>
    <m/>
    <m/>
    <n v="1"/>
    <n v="14"/>
    <m/>
    <m/>
    <m/>
    <m/>
    <m/>
    <m/>
    <m/>
    <m/>
    <m/>
    <n v="0"/>
    <n v="10"/>
    <n v="-10"/>
    <m/>
    <m/>
    <m/>
    <m/>
    <m/>
    <m/>
    <m/>
    <n v="0"/>
    <n v="4"/>
    <n v="-4"/>
  </r>
  <r>
    <n v="1994"/>
    <d v="1994-07-31T00:00:00"/>
    <m/>
    <n v="81"/>
    <n v="1"/>
    <s v="T"/>
    <s v="Victoria RG"/>
    <n v="1"/>
    <x v="4"/>
    <n v="256"/>
    <n v="5"/>
    <n v="39"/>
    <n v="116"/>
    <n v="10"/>
    <n v="23.8333333333333"/>
    <n v="372"/>
    <n v="15"/>
    <n v="62.8333333333333"/>
    <s v="Won 140 runs"/>
    <n v="1"/>
    <n v="1"/>
    <m/>
    <m/>
    <m/>
    <m/>
    <n v="15"/>
    <m/>
    <m/>
    <m/>
    <m/>
    <m/>
    <m/>
    <m/>
    <m/>
    <m/>
    <n v="0"/>
    <n v="5"/>
    <n v="-5"/>
    <m/>
    <m/>
    <m/>
    <m/>
    <m/>
    <m/>
    <m/>
    <n v="0"/>
    <n v="10"/>
    <n v="-10"/>
  </r>
  <r>
    <n v="1994"/>
    <d v="1994-08-07T00:00:00"/>
    <m/>
    <n v="82"/>
    <n v="1"/>
    <n v="40"/>
    <s v="Overton Road"/>
    <n v="2"/>
    <x v="11"/>
    <n v="147"/>
    <n v="6"/>
    <n v="28.6666666666666"/>
    <n v="146"/>
    <n v="10"/>
    <n v="36.6666666666666"/>
    <n v="293"/>
    <n v="16"/>
    <n v="65.333333333333201"/>
    <s v="Won 4 wicket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1994"/>
    <d v="1994-08-14T00:00:00"/>
    <m/>
    <n v="83"/>
    <n v="1"/>
    <n v="40"/>
    <s v="Victoria RG"/>
    <n v="1"/>
    <x v="6"/>
    <n v="88"/>
    <n v="10"/>
    <n v="29.8333333333333"/>
    <n v="90"/>
    <n v="6"/>
    <n v="29.6666666666666"/>
    <n v="178"/>
    <n v="16"/>
    <n v="59.499999999999901"/>
    <s v="Lost 4 wickets"/>
    <n v="1"/>
    <m/>
    <m/>
    <m/>
    <m/>
    <n v="1"/>
    <n v="16"/>
    <m/>
    <m/>
    <m/>
    <m/>
    <m/>
    <m/>
    <m/>
    <m/>
    <m/>
    <n v="0"/>
    <n v="10"/>
    <n v="-10"/>
    <m/>
    <m/>
    <m/>
    <m/>
    <m/>
    <m/>
    <m/>
    <n v="0"/>
    <n v="6"/>
    <n v="-6"/>
  </r>
  <r>
    <n v="1994"/>
    <d v="1994-08-21T00:00:00"/>
    <m/>
    <n v="84"/>
    <n v="1"/>
    <s v="T"/>
    <s v="Victoria RG"/>
    <n v="1"/>
    <x v="2"/>
    <n v="179"/>
    <n v="10"/>
    <n v="39.5"/>
    <n v="137"/>
    <n v="11"/>
    <n v="30.8333333333333"/>
    <n v="316"/>
    <n v="21"/>
    <n v="70.3333333333333"/>
    <s v="Won 42 runs"/>
    <n v="1"/>
    <n v="1"/>
    <m/>
    <m/>
    <m/>
    <m/>
    <n v="21"/>
    <m/>
    <m/>
    <m/>
    <m/>
    <m/>
    <m/>
    <m/>
    <m/>
    <m/>
    <n v="0"/>
    <n v="10"/>
    <n v="-10"/>
    <m/>
    <m/>
    <m/>
    <m/>
    <m/>
    <m/>
    <m/>
    <n v="0"/>
    <n v="11"/>
    <n v="-11"/>
  </r>
  <r>
    <n v="1994"/>
    <d v="1994-08-28T00:00:00"/>
    <m/>
    <n v="85"/>
    <n v="1"/>
    <n v="20"/>
    <s v="King’s College"/>
    <n v="1"/>
    <x v="10"/>
    <n v="140"/>
    <n v="4"/>
    <n v="20"/>
    <n v="126"/>
    <n v="4"/>
    <n v="20"/>
    <n v="266"/>
    <n v="8"/>
    <n v="40"/>
    <s v="Won 14 runs"/>
    <n v="1"/>
    <n v="1"/>
    <m/>
    <m/>
    <m/>
    <m/>
    <n v="8"/>
    <m/>
    <m/>
    <m/>
    <m/>
    <m/>
    <m/>
    <m/>
    <m/>
    <m/>
    <n v="0"/>
    <n v="4"/>
    <n v="-4"/>
    <m/>
    <m/>
    <m/>
    <m/>
    <m/>
    <m/>
    <m/>
    <n v="0"/>
    <n v="4"/>
    <n v="-4"/>
  </r>
  <r>
    <n v="1994"/>
    <d v="1994-08-28T00:00:00"/>
    <m/>
    <n v="86"/>
    <n v="1"/>
    <n v="20"/>
    <s v="King’s College"/>
    <n v="2"/>
    <x v="5"/>
    <n v="111"/>
    <n v="10"/>
    <n v="19.6666666666666"/>
    <n v="115"/>
    <n v="9"/>
    <n v="20"/>
    <n v="226"/>
    <n v="19"/>
    <n v="39.6666666666666"/>
    <s v="Lost 4 runs"/>
    <n v="1"/>
    <m/>
    <m/>
    <m/>
    <m/>
    <n v="1"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1994"/>
    <d v="1994-09-04T00:00:00"/>
    <m/>
    <n v="87"/>
    <n v="1"/>
    <s v="T"/>
    <s v="Victoria RG"/>
    <n v="1"/>
    <x v="13"/>
    <n v="213"/>
    <n v="7"/>
    <n v="36.5"/>
    <n v="139"/>
    <n v="8"/>
    <n v="28.8333333333333"/>
    <n v="352"/>
    <n v="15"/>
    <n v="65.3333333333333"/>
    <s v="Won 74 runs"/>
    <n v="1"/>
    <n v="1"/>
    <m/>
    <m/>
    <m/>
    <m/>
    <n v="15"/>
    <m/>
    <m/>
    <m/>
    <m/>
    <m/>
    <m/>
    <m/>
    <m/>
    <m/>
    <n v="0"/>
    <n v="7"/>
    <n v="-7"/>
    <m/>
    <m/>
    <m/>
    <m/>
    <m/>
    <m/>
    <m/>
    <n v="0"/>
    <n v="8"/>
    <n v="-8"/>
  </r>
  <r>
    <n v="1994"/>
    <d v="1994-09-18T00:00:00"/>
    <m/>
    <n v="88"/>
    <n v="1"/>
    <n v="35"/>
    <s v="Wimbledon Park"/>
    <n v="2"/>
    <x v="0"/>
    <n v="57"/>
    <n v="4"/>
    <n v="14.5"/>
    <n v="56"/>
    <n v="9"/>
    <n v="27.5"/>
    <n v="113"/>
    <n v="13"/>
    <n v="42"/>
    <s v="Won 5 wickets"/>
    <n v="1"/>
    <n v="1"/>
    <m/>
    <m/>
    <m/>
    <m/>
    <n v="13"/>
    <m/>
    <m/>
    <m/>
    <m/>
    <m/>
    <m/>
    <m/>
    <m/>
    <m/>
    <n v="0"/>
    <n v="4"/>
    <n v="-4"/>
    <m/>
    <m/>
    <m/>
    <m/>
    <m/>
    <m/>
    <m/>
    <n v="0"/>
    <n v="9"/>
    <n v="-9"/>
  </r>
  <r>
    <n v="1995"/>
    <d v="1995-04-23T00:00:00"/>
    <m/>
    <n v="89"/>
    <n v="1"/>
    <n v="35"/>
    <s v="Victoria RG"/>
    <n v="1"/>
    <x v="8"/>
    <n v="199"/>
    <n v="9"/>
    <n v="34"/>
    <n v="133"/>
    <n v="9"/>
    <n v="32"/>
    <n v="332"/>
    <n v="18"/>
    <n v="66"/>
    <s v="Won 66 runs"/>
    <n v="1"/>
    <n v="1"/>
    <m/>
    <m/>
    <m/>
    <m/>
    <n v="18"/>
    <m/>
    <m/>
    <m/>
    <m/>
    <m/>
    <m/>
    <m/>
    <m/>
    <m/>
    <n v="0"/>
    <n v="9"/>
    <n v="-9"/>
    <m/>
    <m/>
    <m/>
    <m/>
    <m/>
    <m/>
    <m/>
    <n v="0"/>
    <n v="9"/>
    <n v="-9"/>
  </r>
  <r>
    <n v="1995"/>
    <d v="1995-04-30T00:00:00"/>
    <m/>
    <n v="90"/>
    <n v="1"/>
    <s v="T"/>
    <s v="Victoria RG"/>
    <n v="2"/>
    <x v="10"/>
    <n v="113"/>
    <n v="9"/>
    <n v="34.5"/>
    <n v="112"/>
    <n v="10"/>
    <n v="35"/>
    <n v="225"/>
    <n v="19"/>
    <n v="69.5"/>
    <s v="Won 1 wicket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1995"/>
    <d v="1995-05-07T00:00:00"/>
    <m/>
    <n v="91"/>
    <n v="1"/>
    <n v="35"/>
    <s v="Battersea Park"/>
    <n v="2"/>
    <x v="13"/>
    <n v="141"/>
    <n v="10"/>
    <n v="27"/>
    <n v="242"/>
    <n v="5"/>
    <n v="35"/>
    <n v="383"/>
    <n v="15"/>
    <n v="62"/>
    <s v="Lost 101 runs"/>
    <n v="1"/>
    <m/>
    <m/>
    <m/>
    <m/>
    <n v="1"/>
    <n v="15"/>
    <m/>
    <m/>
    <m/>
    <m/>
    <m/>
    <m/>
    <m/>
    <m/>
    <m/>
    <n v="0"/>
    <n v="10"/>
    <n v="-10"/>
    <m/>
    <m/>
    <m/>
    <m/>
    <m/>
    <m/>
    <m/>
    <n v="0"/>
    <n v="5"/>
    <n v="-5"/>
  </r>
  <r>
    <n v="1995"/>
    <d v="1995-05-14T00:00:00"/>
    <m/>
    <n v="92"/>
    <n v="1"/>
    <s v="T"/>
    <s v="Victoria RG"/>
    <n v="1"/>
    <x v="2"/>
    <n v="250"/>
    <n v="6"/>
    <n v="35"/>
    <n v="47"/>
    <n v="8"/>
    <n v="11.8333333333333"/>
    <n v="297"/>
    <n v="14"/>
    <n v="46.8333333333333"/>
    <s v="Won 203 runs"/>
    <n v="1"/>
    <n v="1"/>
    <m/>
    <m/>
    <m/>
    <m/>
    <n v="14"/>
    <m/>
    <m/>
    <m/>
    <m/>
    <m/>
    <m/>
    <m/>
    <m/>
    <m/>
    <n v="0"/>
    <n v="6"/>
    <n v="-6"/>
    <m/>
    <m/>
    <m/>
    <m/>
    <m/>
    <m/>
    <m/>
    <n v="0"/>
    <n v="8"/>
    <n v="-8"/>
  </r>
  <r>
    <n v="1995"/>
    <d v="1995-05-21T00:00:00"/>
    <m/>
    <n v="93"/>
    <n v="1"/>
    <n v="35"/>
    <s v="Victoria RG"/>
    <n v="2"/>
    <x v="0"/>
    <n v="160"/>
    <n v="10"/>
    <n v="34.8333333333333"/>
    <n v="171"/>
    <n v="7"/>
    <n v="35"/>
    <n v="331"/>
    <n v="17"/>
    <n v="69.8333333333333"/>
    <s v="Lost 11 runs"/>
    <n v="1"/>
    <m/>
    <m/>
    <m/>
    <m/>
    <n v="1"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1995"/>
    <d v="1995-05-28T00:00:00"/>
    <m/>
    <n v="94"/>
    <n v="1"/>
    <s v="T"/>
    <s v="British Gas"/>
    <n v="1"/>
    <x v="11"/>
    <n v="142"/>
    <n v="7"/>
    <n v="37"/>
    <n v="143"/>
    <n v="5"/>
    <n v="30.1666666666666"/>
    <n v="285"/>
    <n v="12"/>
    <n v="67.1666666666666"/>
    <s v="Lost 5 wickets"/>
    <n v="1"/>
    <m/>
    <m/>
    <m/>
    <m/>
    <n v="1"/>
    <n v="12"/>
    <m/>
    <m/>
    <m/>
    <m/>
    <m/>
    <m/>
    <m/>
    <m/>
    <m/>
    <n v="0"/>
    <n v="7"/>
    <n v="-7"/>
    <m/>
    <m/>
    <m/>
    <m/>
    <m/>
    <m/>
    <m/>
    <n v="0"/>
    <n v="5"/>
    <n v="-5"/>
  </r>
  <r>
    <n v="1995"/>
    <d v="1995-06-11T00:00:00"/>
    <m/>
    <n v="95"/>
    <n v="1"/>
    <n v="35"/>
    <s v="Victoria RG"/>
    <n v="1"/>
    <x v="7"/>
    <n v="45"/>
    <n v="3"/>
    <n v="15"/>
    <n v="0"/>
    <n v="0"/>
    <m/>
    <n v="45"/>
    <n v="3"/>
    <n v="15"/>
    <s v="Abandoned"/>
    <n v="1"/>
    <m/>
    <m/>
    <n v="1"/>
    <m/>
    <m/>
    <n v="3"/>
    <m/>
    <m/>
    <m/>
    <m/>
    <m/>
    <m/>
    <m/>
    <m/>
    <m/>
    <n v="0"/>
    <n v="3"/>
    <n v="-3"/>
    <m/>
    <m/>
    <m/>
    <m/>
    <m/>
    <m/>
    <m/>
    <n v="0"/>
    <n v="0"/>
    <n v="0"/>
  </r>
  <r>
    <n v="1995"/>
    <d v="1995-06-17T00:00:00"/>
    <m/>
    <n v="96"/>
    <n v="1"/>
    <n v="40"/>
    <s v="King’s College"/>
    <n v="1"/>
    <x v="5"/>
    <n v="214"/>
    <n v="8"/>
    <n v="40"/>
    <n v="126"/>
    <n v="9"/>
    <n v="32"/>
    <n v="340"/>
    <n v="17"/>
    <n v="72"/>
    <s v="Won 88 runs"/>
    <n v="1"/>
    <n v="1"/>
    <m/>
    <m/>
    <m/>
    <m/>
    <n v="17"/>
    <m/>
    <m/>
    <m/>
    <m/>
    <m/>
    <m/>
    <m/>
    <m/>
    <m/>
    <n v="0"/>
    <n v="8"/>
    <n v="-8"/>
    <m/>
    <m/>
    <m/>
    <m/>
    <m/>
    <m/>
    <m/>
    <n v="0"/>
    <n v="9"/>
    <n v="-9"/>
  </r>
  <r>
    <n v="1995"/>
    <d v="1995-06-25T00:00:00"/>
    <m/>
    <n v="97"/>
    <n v="1"/>
    <s v="T"/>
    <s v="Battersea Park"/>
    <n v="1"/>
    <x v="6"/>
    <n v="159"/>
    <n v="10"/>
    <n v="36"/>
    <n v="72"/>
    <n v="9"/>
    <n v="32.5"/>
    <n v="231"/>
    <n v="19"/>
    <n v="68.5"/>
    <s v="Won 87 runs"/>
    <n v="1"/>
    <n v="1"/>
    <m/>
    <m/>
    <m/>
    <m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1995"/>
    <d v="1995-07-02T00:00:00"/>
    <m/>
    <n v="98"/>
    <n v="1"/>
    <n v="40"/>
    <s v="Victoria RG"/>
    <n v="1"/>
    <x v="14"/>
    <n v="164"/>
    <n v="10"/>
    <n v="39.5"/>
    <n v="92"/>
    <n v="9"/>
    <n v="24"/>
    <n v="256"/>
    <n v="19"/>
    <n v="63.5"/>
    <s v="Won 72 runs"/>
    <n v="1"/>
    <n v="1"/>
    <m/>
    <m/>
    <m/>
    <m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1995"/>
    <d v="1995-07-09T00:00:00"/>
    <m/>
    <n v="99"/>
    <n v="1"/>
    <s v="T"/>
    <s v="Battersea Park"/>
    <n v="1"/>
    <x v="4"/>
    <n v="179"/>
    <n v="9"/>
    <n v="25.8333333333333"/>
    <n v="104"/>
    <n v="10"/>
    <n v="35.1666666666666"/>
    <n v="283"/>
    <n v="19"/>
    <n v="60.999999999999901"/>
    <s v="Won 75 runs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1995"/>
    <d v="1995-07-23T00:00:00"/>
    <m/>
    <n v="100"/>
    <n v="1"/>
    <n v="35"/>
    <s v="Boston Manor Park"/>
    <n v="2"/>
    <x v="0"/>
    <n v="155"/>
    <n v="5"/>
    <n v="30.8333333333333"/>
    <n v="154"/>
    <n v="3"/>
    <n v="35"/>
    <n v="309"/>
    <n v="8"/>
    <n v="65.8333333333333"/>
    <s v="Won 5 wickets"/>
    <n v="1"/>
    <n v="1"/>
    <m/>
    <m/>
    <m/>
    <m/>
    <n v="8"/>
    <m/>
    <m/>
    <m/>
    <m/>
    <m/>
    <m/>
    <m/>
    <m/>
    <m/>
    <n v="0"/>
    <n v="5"/>
    <n v="-5"/>
    <m/>
    <m/>
    <m/>
    <m/>
    <m/>
    <m/>
    <m/>
    <n v="0"/>
    <n v="3"/>
    <n v="-3"/>
  </r>
  <r>
    <n v="1995"/>
    <d v="1995-07-30T00:00:00"/>
    <m/>
    <n v="101"/>
    <n v="1"/>
    <s v="T"/>
    <s v="Alexandra RG"/>
    <n v="2"/>
    <x v="5"/>
    <n v="98"/>
    <n v="8"/>
    <n v="29.6666666666666"/>
    <n v="94"/>
    <n v="10"/>
    <n v="33.5"/>
    <n v="192"/>
    <n v="18"/>
    <n v="63.1666666666666"/>
    <s v="Won 2 wickets"/>
    <n v="1"/>
    <n v="1"/>
    <m/>
    <m/>
    <m/>
    <m/>
    <n v="18"/>
    <m/>
    <m/>
    <m/>
    <m/>
    <m/>
    <m/>
    <m/>
    <m/>
    <m/>
    <n v="0"/>
    <n v="8"/>
    <n v="-8"/>
    <m/>
    <m/>
    <m/>
    <m/>
    <m/>
    <m/>
    <m/>
    <n v="0"/>
    <n v="10"/>
    <n v="-10"/>
  </r>
  <r>
    <n v="1995"/>
    <d v="1995-08-13T00:00:00"/>
    <m/>
    <n v="102"/>
    <n v="1"/>
    <s v="T"/>
    <s v="Wimbledon Park"/>
    <n v="2"/>
    <x v="10"/>
    <n v="131"/>
    <n v="10"/>
    <n v="34.3333333333333"/>
    <n v="183"/>
    <n v="9"/>
    <n v="38.5"/>
    <n v="314"/>
    <n v="19"/>
    <n v="72.8333333333333"/>
    <s v="Lost 52 runs"/>
    <n v="1"/>
    <m/>
    <m/>
    <m/>
    <m/>
    <n v="1"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1995"/>
    <d v="1995-08-20T00:00:00"/>
    <m/>
    <n v="103"/>
    <n v="1"/>
    <n v="35"/>
    <s v="Alexandra RG"/>
    <n v="2"/>
    <x v="6"/>
    <n v="148"/>
    <n v="8"/>
    <n v="33.1666666666666"/>
    <n v="145"/>
    <n v="9"/>
    <n v="35"/>
    <n v="293"/>
    <n v="17"/>
    <n v="68.1666666666666"/>
    <s v="Won 1 wicket"/>
    <n v="1"/>
    <n v="1"/>
    <m/>
    <m/>
    <m/>
    <m/>
    <n v="17"/>
    <m/>
    <m/>
    <m/>
    <m/>
    <m/>
    <m/>
    <m/>
    <m/>
    <m/>
    <n v="0"/>
    <n v="8"/>
    <n v="-8"/>
    <m/>
    <m/>
    <m/>
    <m/>
    <m/>
    <m/>
    <m/>
    <n v="0"/>
    <n v="9"/>
    <n v="-9"/>
  </r>
  <r>
    <n v="1995"/>
    <d v="1995-08-27T00:00:00"/>
    <m/>
    <n v="104"/>
    <n v="1"/>
    <n v="20"/>
    <s v="King’s College"/>
    <n v="1"/>
    <x v="7"/>
    <n v="151"/>
    <n v="8"/>
    <n v="20"/>
    <n v="81"/>
    <n v="7"/>
    <n v="20"/>
    <n v="232"/>
    <n v="15"/>
    <n v="40"/>
    <s v="Won 70 runs"/>
    <n v="1"/>
    <n v="1"/>
    <m/>
    <m/>
    <m/>
    <m/>
    <n v="15"/>
    <m/>
    <m/>
    <m/>
    <m/>
    <m/>
    <m/>
    <m/>
    <m/>
    <m/>
    <n v="0"/>
    <n v="8"/>
    <n v="-8"/>
    <m/>
    <m/>
    <m/>
    <m/>
    <m/>
    <m/>
    <m/>
    <n v="0"/>
    <n v="7"/>
    <n v="-7"/>
  </r>
  <r>
    <n v="1995"/>
    <d v="1995-08-27T00:00:00"/>
    <m/>
    <n v="105"/>
    <n v="1"/>
    <n v="20"/>
    <s v="King’s College"/>
    <n v="2"/>
    <x v="5"/>
    <n v="138"/>
    <n v="7"/>
    <n v="20"/>
    <n v="159"/>
    <n v="3"/>
    <n v="20"/>
    <n v="297"/>
    <n v="10"/>
    <n v="40"/>
    <s v="Lost 21 runs"/>
    <n v="1"/>
    <m/>
    <m/>
    <m/>
    <m/>
    <n v="1"/>
    <n v="10"/>
    <m/>
    <m/>
    <m/>
    <m/>
    <m/>
    <m/>
    <m/>
    <m/>
    <m/>
    <n v="0"/>
    <n v="7"/>
    <n v="-7"/>
    <m/>
    <m/>
    <m/>
    <m/>
    <m/>
    <m/>
    <m/>
    <n v="0"/>
    <n v="3"/>
    <n v="-3"/>
  </r>
  <r>
    <n v="1995"/>
    <d v="1995-09-03T00:00:00"/>
    <m/>
    <n v="106"/>
    <n v="1"/>
    <n v="35"/>
    <s v="Beverley Park"/>
    <n v="1"/>
    <x v="4"/>
    <n v="122"/>
    <n v="11"/>
    <n v="30.6666666666666"/>
    <n v="118"/>
    <n v="11"/>
    <n v="34.8333333333333"/>
    <n v="240"/>
    <n v="22"/>
    <n v="65.499999999999901"/>
    <s v="Won 4 runs"/>
    <n v="1"/>
    <n v="1"/>
    <m/>
    <m/>
    <m/>
    <m/>
    <n v="22"/>
    <m/>
    <m/>
    <m/>
    <m/>
    <m/>
    <m/>
    <m/>
    <m/>
    <m/>
    <n v="0"/>
    <n v="11"/>
    <n v="-11"/>
    <m/>
    <m/>
    <m/>
    <m/>
    <m/>
    <m/>
    <m/>
    <n v="0"/>
    <n v="11"/>
    <n v="-11"/>
  </r>
  <r>
    <n v="1995"/>
    <d v="1995-09-17T00:00:00"/>
    <m/>
    <n v="107"/>
    <n v="1"/>
    <n v="35"/>
    <s v="Wimbledon Park"/>
    <n v="1"/>
    <x v="0"/>
    <n v="173"/>
    <n v="10"/>
    <n v="33.3333333333333"/>
    <n v="94"/>
    <n v="10"/>
    <n v="28.6666666666666"/>
    <n v="267"/>
    <n v="20"/>
    <n v="61.999999999999901"/>
    <s v="Won 79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1996"/>
    <d v="1996-04-21T00:00:00"/>
    <m/>
    <n v="108"/>
    <n v="1"/>
    <n v="35"/>
    <s v="Alexandra RG"/>
    <n v="1"/>
    <x v="8"/>
    <n v="106"/>
    <n v="10"/>
    <n v="32"/>
    <n v="71"/>
    <n v="10"/>
    <n v="25"/>
    <n v="177"/>
    <n v="20"/>
    <n v="57"/>
    <s v="Won 35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1996"/>
    <d v="1996-05-05T00:00:00"/>
    <m/>
    <n v="109"/>
    <n v="1"/>
    <s v="T"/>
    <s v="Victoria RG"/>
    <n v="2"/>
    <x v="2"/>
    <n v="95"/>
    <n v="5"/>
    <n v="26"/>
    <n v="91"/>
    <n v="10"/>
    <n v="32"/>
    <n v="186"/>
    <n v="15"/>
    <n v="58"/>
    <s v="Won 5 wickets"/>
    <n v="1"/>
    <n v="1"/>
    <m/>
    <m/>
    <m/>
    <m/>
    <n v="15"/>
    <m/>
    <m/>
    <m/>
    <m/>
    <m/>
    <m/>
    <m/>
    <m/>
    <m/>
    <n v="0"/>
    <n v="5"/>
    <n v="-5"/>
    <m/>
    <m/>
    <m/>
    <m/>
    <m/>
    <m/>
    <m/>
    <n v="0"/>
    <n v="10"/>
    <n v="-10"/>
  </r>
  <r>
    <n v="1996"/>
    <d v="1996-05-12T00:00:00"/>
    <m/>
    <n v="110"/>
    <n v="1"/>
    <s v="T"/>
    <s v="Beverley Park"/>
    <n v="2"/>
    <x v="10"/>
    <n v="100"/>
    <n v="7"/>
    <n v="31"/>
    <n v="97"/>
    <n v="10"/>
    <n v="34"/>
    <n v="197"/>
    <n v="17"/>
    <n v="65"/>
    <s v="Won 3 wickets"/>
    <n v="1"/>
    <n v="1"/>
    <m/>
    <m/>
    <m/>
    <m/>
    <n v="17"/>
    <m/>
    <m/>
    <m/>
    <m/>
    <m/>
    <m/>
    <m/>
    <m/>
    <m/>
    <n v="0"/>
    <n v="7"/>
    <n v="-7"/>
    <m/>
    <m/>
    <m/>
    <m/>
    <m/>
    <m/>
    <m/>
    <n v="0"/>
    <n v="10"/>
    <n v="-10"/>
  </r>
  <r>
    <n v="1996"/>
    <d v="1996-05-19T00:00:00"/>
    <m/>
    <n v="111"/>
    <n v="1"/>
    <n v="35"/>
    <s v="Beverley Park"/>
    <n v="2"/>
    <x v="0"/>
    <n v="117"/>
    <n v="4"/>
    <n v="32.3333333333333"/>
    <n v="114"/>
    <n v="10"/>
    <n v="31.8333333333333"/>
    <n v="231"/>
    <n v="14"/>
    <n v="64.1666666666666"/>
    <s v="Won 6 wickets"/>
    <n v="1"/>
    <n v="1"/>
    <m/>
    <m/>
    <m/>
    <m/>
    <n v="14"/>
    <m/>
    <m/>
    <m/>
    <m/>
    <m/>
    <m/>
    <m/>
    <m/>
    <m/>
    <n v="0"/>
    <n v="4"/>
    <n v="-4"/>
    <m/>
    <m/>
    <m/>
    <m/>
    <m/>
    <m/>
    <m/>
    <n v="0"/>
    <n v="10"/>
    <n v="-10"/>
  </r>
  <r>
    <n v="1996"/>
    <d v="1996-05-26T00:00:00"/>
    <m/>
    <n v="112"/>
    <n v="1"/>
    <s v="T"/>
    <s v="British Gas"/>
    <n v="2"/>
    <x v="11"/>
    <n v="144"/>
    <n v="10"/>
    <n v="33.5"/>
    <n v="159"/>
    <n v="8"/>
    <n v="38.8333333333333"/>
    <n v="303"/>
    <n v="18"/>
    <n v="72.3333333333333"/>
    <s v="Lost 15 runs"/>
    <n v="1"/>
    <m/>
    <m/>
    <m/>
    <m/>
    <n v="1"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1996"/>
    <d v="1996-06-02T00:00:00"/>
    <m/>
    <n v="113"/>
    <n v="1"/>
    <s v="T"/>
    <s v="KGF Tolworth"/>
    <n v="2"/>
    <x v="12"/>
    <n v="104"/>
    <n v="3"/>
    <n v="24.6666666666666"/>
    <n v="102"/>
    <n v="9"/>
    <n v="30.3333333333333"/>
    <n v="206"/>
    <n v="12"/>
    <n v="54.999999999999901"/>
    <s v="Won 7 wickets"/>
    <n v="1"/>
    <n v="1"/>
    <m/>
    <m/>
    <m/>
    <m/>
    <n v="12"/>
    <m/>
    <m/>
    <m/>
    <m/>
    <m/>
    <m/>
    <m/>
    <m/>
    <m/>
    <n v="0"/>
    <n v="3"/>
    <n v="-3"/>
    <m/>
    <m/>
    <m/>
    <m/>
    <m/>
    <m/>
    <m/>
    <n v="0"/>
    <n v="9"/>
    <n v="-9"/>
  </r>
  <r>
    <n v="1996"/>
    <d v="1996-06-09T00:00:00"/>
    <m/>
    <n v="114"/>
    <n v="1"/>
    <s v="T"/>
    <s v="Alexandra RG"/>
    <n v="1"/>
    <x v="7"/>
    <n v="194"/>
    <n v="9"/>
    <n v="34.5"/>
    <n v="173"/>
    <n v="9"/>
    <n v="48.3333333333333"/>
    <n v="367"/>
    <n v="18"/>
    <n v="82.8333333333333"/>
    <s v="Won 21 runs"/>
    <n v="1"/>
    <n v="1"/>
    <m/>
    <m/>
    <m/>
    <m/>
    <n v="18"/>
    <m/>
    <m/>
    <m/>
    <m/>
    <m/>
    <m/>
    <m/>
    <m/>
    <m/>
    <n v="0"/>
    <n v="9"/>
    <n v="-9"/>
    <m/>
    <m/>
    <m/>
    <m/>
    <m/>
    <m/>
    <m/>
    <n v="0"/>
    <n v="9"/>
    <n v="-9"/>
  </r>
  <r>
    <n v="1996"/>
    <d v="1996-06-30T00:00:00"/>
    <m/>
    <n v="115"/>
    <n v="1"/>
    <n v="40"/>
    <s v="KGF Tolworth"/>
    <n v="2"/>
    <x v="14"/>
    <n v="170"/>
    <n v="9"/>
    <n v="40"/>
    <n v="169"/>
    <n v="7"/>
    <n v="40"/>
    <n v="339"/>
    <n v="16"/>
    <n v="80"/>
    <s v="Won 1 wicket"/>
    <n v="1"/>
    <n v="1"/>
    <m/>
    <m/>
    <m/>
    <m/>
    <n v="16"/>
    <m/>
    <m/>
    <m/>
    <m/>
    <m/>
    <m/>
    <m/>
    <m/>
    <m/>
    <n v="0"/>
    <n v="9"/>
    <n v="-9"/>
    <m/>
    <m/>
    <m/>
    <m/>
    <m/>
    <m/>
    <m/>
    <n v="0"/>
    <n v="7"/>
    <n v="-7"/>
  </r>
  <r>
    <n v="1996"/>
    <d v="1996-07-07T00:00:00"/>
    <m/>
    <n v="116"/>
    <n v="1"/>
    <s v="T"/>
    <s v="Fire Brigade"/>
    <n v="1"/>
    <x v="12"/>
    <n v="98"/>
    <n v="8"/>
    <n v="33.3333333333333"/>
    <n v="102"/>
    <n v="5"/>
    <n v="34"/>
    <n v="200"/>
    <n v="13"/>
    <n v="67.3333333333333"/>
    <s v="Lost 5 wickets"/>
    <n v="1"/>
    <m/>
    <m/>
    <m/>
    <m/>
    <n v="1"/>
    <n v="13"/>
    <m/>
    <m/>
    <m/>
    <m/>
    <m/>
    <m/>
    <m/>
    <m/>
    <m/>
    <n v="0"/>
    <n v="8"/>
    <n v="-8"/>
    <m/>
    <m/>
    <m/>
    <m/>
    <m/>
    <m/>
    <m/>
    <n v="0"/>
    <n v="5"/>
    <n v="-5"/>
  </r>
  <r>
    <n v="1996"/>
    <d v="1996-07-13T00:00:00"/>
    <m/>
    <n v="117"/>
    <n v="1"/>
    <s v="T"/>
    <s v="Town Park"/>
    <n v="1"/>
    <x v="6"/>
    <n v="159"/>
    <n v="10"/>
    <n v="37.3333333333333"/>
    <n v="155"/>
    <n v="10"/>
    <n v="38.3333333333333"/>
    <n v="314"/>
    <n v="20"/>
    <n v="75.6666666666666"/>
    <s v="Won 4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1996"/>
    <d v="1996-07-21T00:00:00"/>
    <m/>
    <n v="118"/>
    <n v="1"/>
    <n v="35"/>
    <s v="Boston Manor Park"/>
    <n v="1"/>
    <x v="0"/>
    <n v="156"/>
    <n v="10"/>
    <n v="35"/>
    <n v="159"/>
    <n v="5"/>
    <n v="32.6666666666666"/>
    <n v="315"/>
    <n v="15"/>
    <n v="67.6666666666666"/>
    <s v="Lost 5 wickets"/>
    <n v="1"/>
    <m/>
    <m/>
    <m/>
    <m/>
    <n v="1"/>
    <n v="15"/>
    <m/>
    <m/>
    <m/>
    <m/>
    <m/>
    <m/>
    <m/>
    <m/>
    <m/>
    <n v="0"/>
    <n v="10"/>
    <n v="-10"/>
    <m/>
    <m/>
    <m/>
    <m/>
    <m/>
    <m/>
    <m/>
    <n v="0"/>
    <n v="5"/>
    <n v="-5"/>
  </r>
  <r>
    <n v="1996"/>
    <d v="1996-07-28T00:00:00"/>
    <m/>
    <n v="119"/>
    <n v="1"/>
    <s v="T"/>
    <s v="Beverley Park"/>
    <n v="1"/>
    <x v="5"/>
    <n v="72"/>
    <n v="9"/>
    <n v="29.1666666666666"/>
    <n v="73"/>
    <n v="3"/>
    <n v="21.6666666666666"/>
    <n v="145"/>
    <n v="12"/>
    <n v="50.833333333333201"/>
    <s v="Lost 7 wickets"/>
    <n v="1"/>
    <m/>
    <m/>
    <m/>
    <m/>
    <n v="1"/>
    <n v="12"/>
    <m/>
    <m/>
    <m/>
    <m/>
    <m/>
    <m/>
    <m/>
    <m/>
    <m/>
    <n v="0"/>
    <n v="9"/>
    <n v="-9"/>
    <m/>
    <m/>
    <m/>
    <m/>
    <m/>
    <m/>
    <m/>
    <n v="0"/>
    <n v="3"/>
    <n v="-3"/>
  </r>
  <r>
    <n v="1996"/>
    <d v="1996-08-03T00:00:00"/>
    <m/>
    <n v="120"/>
    <n v="1"/>
    <s v="T"/>
    <s v="Arnos Park"/>
    <n v="1"/>
    <x v="15"/>
    <n v="90"/>
    <n v="10"/>
    <n v="28.1666666666666"/>
    <n v="89"/>
    <n v="9"/>
    <n v="36.8333333333333"/>
    <n v="179"/>
    <n v="19"/>
    <n v="64.999999999999901"/>
    <s v="Won 1 run"/>
    <n v="1"/>
    <n v="1"/>
    <m/>
    <m/>
    <m/>
    <m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1996"/>
    <d v="1996-08-04T00:00:00"/>
    <m/>
    <n v="121"/>
    <n v="1"/>
    <s v="T"/>
    <s v="Beverley Park"/>
    <n v="2"/>
    <x v="1"/>
    <n v="164"/>
    <n v="10"/>
    <n v="33.8333333333333"/>
    <n v="225"/>
    <n v="9"/>
    <n v="32.8333333333333"/>
    <n v="389"/>
    <n v="19"/>
    <n v="66.6666666666666"/>
    <s v="Lost 61 runs"/>
    <n v="1"/>
    <m/>
    <m/>
    <m/>
    <m/>
    <n v="1"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1996"/>
    <d v="1996-08-11T00:00:00"/>
    <m/>
    <n v="122"/>
    <n v="1"/>
    <n v="40"/>
    <s v="Nursery Road RG"/>
    <n v="1"/>
    <x v="10"/>
    <n v="161"/>
    <n v="10"/>
    <n v="39.8333333333333"/>
    <n v="164"/>
    <n v="9"/>
    <n v="40"/>
    <n v="325"/>
    <n v="19"/>
    <n v="79.8333333333333"/>
    <s v="Lost 1 wicket"/>
    <n v="1"/>
    <m/>
    <m/>
    <m/>
    <m/>
    <n v="1"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1996"/>
    <d v="1996-08-17T00:00:00"/>
    <m/>
    <n v="123"/>
    <n v="1"/>
    <n v="35"/>
    <s v="Beverley Park"/>
    <n v="1"/>
    <x v="6"/>
    <n v="201"/>
    <n v="10"/>
    <n v="35"/>
    <n v="183"/>
    <n v="8"/>
    <n v="35"/>
    <n v="384"/>
    <n v="18"/>
    <n v="70"/>
    <s v="Won 18 runs"/>
    <n v="1"/>
    <n v="1"/>
    <m/>
    <m/>
    <m/>
    <m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1996"/>
    <d v="1996-08-25T00:00:00"/>
    <m/>
    <n v="124"/>
    <n v="1"/>
    <n v="20"/>
    <s v="King’s College"/>
    <n v="2"/>
    <x v="7"/>
    <n v="49"/>
    <n v="7"/>
    <n v="13.8333333333333"/>
    <n v="48"/>
    <n v="10"/>
    <n v="18.6666666666666"/>
    <n v="97"/>
    <n v="17"/>
    <n v="32.499999999999901"/>
    <s v="Won 3 wickets"/>
    <n v="1"/>
    <n v="1"/>
    <m/>
    <m/>
    <m/>
    <m/>
    <n v="17"/>
    <m/>
    <m/>
    <m/>
    <m/>
    <m/>
    <m/>
    <m/>
    <m/>
    <m/>
    <n v="0"/>
    <n v="7"/>
    <n v="-7"/>
    <m/>
    <m/>
    <m/>
    <m/>
    <m/>
    <m/>
    <m/>
    <n v="0"/>
    <n v="10"/>
    <n v="-10"/>
  </r>
  <r>
    <n v="1996"/>
    <d v="1996-08-25T00:00:00"/>
    <m/>
    <n v="125"/>
    <n v="1"/>
    <n v="20"/>
    <s v="King’s College"/>
    <n v="2"/>
    <x v="5"/>
    <n v="100"/>
    <n v="5"/>
    <n v="18.6666666666666"/>
    <n v="99"/>
    <n v="9"/>
    <n v="20"/>
    <n v="199"/>
    <n v="14"/>
    <n v="38.6666666666666"/>
    <s v="Won 5 wickets"/>
    <n v="1"/>
    <n v="1"/>
    <m/>
    <m/>
    <m/>
    <m/>
    <n v="14"/>
    <m/>
    <m/>
    <m/>
    <m/>
    <m/>
    <m/>
    <m/>
    <m/>
    <m/>
    <n v="0"/>
    <n v="5"/>
    <n v="-5"/>
    <m/>
    <m/>
    <m/>
    <m/>
    <m/>
    <m/>
    <m/>
    <n v="0"/>
    <n v="9"/>
    <n v="-9"/>
  </r>
  <r>
    <n v="1996"/>
    <d v="1996-09-01T00:00:00"/>
    <m/>
    <n v="126"/>
    <n v="1"/>
    <n v="35"/>
    <s v="Beverley Park"/>
    <n v="2"/>
    <x v="13"/>
    <n v="107"/>
    <n v="9"/>
    <n v="24.8333333333333"/>
    <n v="106"/>
    <n v="10"/>
    <n v="31.3333333333333"/>
    <n v="213"/>
    <n v="19"/>
    <n v="56.1666666666666"/>
    <s v="Won 1 wicket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1997"/>
    <d v="1997-04-27T00:00:00"/>
    <m/>
    <n v="127"/>
    <n v="1"/>
    <n v="35"/>
    <s v="Victoria RG"/>
    <n v="1"/>
    <x v="8"/>
    <n v="195"/>
    <n v="8"/>
    <n v="35"/>
    <n v="51"/>
    <n v="10"/>
    <n v="15.8333333333333"/>
    <n v="246"/>
    <n v="18"/>
    <n v="50.8333333333333"/>
    <s v="Won 144 runs"/>
    <n v="1"/>
    <n v="1"/>
    <m/>
    <m/>
    <m/>
    <m/>
    <n v="18"/>
    <m/>
    <m/>
    <m/>
    <m/>
    <m/>
    <m/>
    <m/>
    <m/>
    <m/>
    <n v="0"/>
    <n v="8"/>
    <n v="-8"/>
    <m/>
    <m/>
    <m/>
    <m/>
    <m/>
    <m/>
    <m/>
    <n v="0"/>
    <n v="10"/>
    <n v="-10"/>
  </r>
  <r>
    <n v="1997"/>
    <d v="1997-05-05T00:00:00"/>
    <m/>
    <n v="128"/>
    <n v="1"/>
    <n v="35"/>
    <s v="Ealing Central SG"/>
    <n v="1"/>
    <x v="0"/>
    <n v="120"/>
    <n v="10"/>
    <n v="31.1666666666666"/>
    <n v="123"/>
    <n v="5"/>
    <n v="33.1666666666666"/>
    <n v="243"/>
    <n v="15"/>
    <n v="64.333333333333201"/>
    <s v="Lost 3 wickets"/>
    <n v="1"/>
    <m/>
    <m/>
    <m/>
    <m/>
    <n v="1"/>
    <n v="15"/>
    <m/>
    <m/>
    <m/>
    <m/>
    <m/>
    <m/>
    <m/>
    <m/>
    <m/>
    <n v="0"/>
    <n v="10"/>
    <n v="-10"/>
    <m/>
    <m/>
    <m/>
    <m/>
    <m/>
    <m/>
    <m/>
    <n v="0"/>
    <n v="5"/>
    <n v="-5"/>
  </r>
  <r>
    <n v="1997"/>
    <d v="1997-05-11T00:00:00"/>
    <m/>
    <n v="129"/>
    <n v="1"/>
    <s v="T"/>
    <s v="Victoria RG"/>
    <n v="1"/>
    <x v="10"/>
    <n v="92"/>
    <n v="9"/>
    <n v="34"/>
    <n v="93"/>
    <n v="7"/>
    <n v="31.6666666666666"/>
    <n v="185"/>
    <n v="16"/>
    <n v="65.6666666666666"/>
    <s v="Lost 3 wickets"/>
    <n v="1"/>
    <m/>
    <m/>
    <m/>
    <m/>
    <n v="1"/>
    <n v="16"/>
    <m/>
    <m/>
    <m/>
    <m/>
    <m/>
    <m/>
    <m/>
    <m/>
    <m/>
    <n v="0"/>
    <n v="9"/>
    <n v="-9"/>
    <m/>
    <m/>
    <m/>
    <m/>
    <m/>
    <m/>
    <m/>
    <n v="0"/>
    <n v="7"/>
    <n v="-7"/>
  </r>
  <r>
    <n v="1997"/>
    <d v="1997-05-18T00:00:00"/>
    <m/>
    <n v="130"/>
    <n v="1"/>
    <n v="40"/>
    <s v="Victoria RG"/>
    <n v="1"/>
    <x v="0"/>
    <n v="152"/>
    <n v="9"/>
    <n v="40"/>
    <n v="111"/>
    <n v="10"/>
    <n v="35.3333333333333"/>
    <n v="263"/>
    <n v="19"/>
    <n v="75.3333333333333"/>
    <s v="Won 41 runs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1997"/>
    <d v="1997-05-25T00:00:00"/>
    <m/>
    <n v="131"/>
    <n v="1"/>
    <s v="T"/>
    <s v="British Gas"/>
    <n v="1"/>
    <x v="11"/>
    <n v="130"/>
    <n v="10"/>
    <n v="36.3333333333333"/>
    <n v="81"/>
    <n v="10"/>
    <n v="27.8333333333333"/>
    <n v="211"/>
    <n v="20"/>
    <n v="64.1666666666666"/>
    <s v="Won 49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1997"/>
    <d v="1997-06-01T00:00:00"/>
    <m/>
    <n v="132"/>
    <n v="1"/>
    <s v="T"/>
    <s v="Victoria RG"/>
    <n v="2"/>
    <x v="12"/>
    <n v="95"/>
    <n v="6"/>
    <n v="28.1666666666666"/>
    <n v="94"/>
    <n v="9"/>
    <n v="27.1666666666666"/>
    <n v="189"/>
    <n v="15"/>
    <n v="55.333333333333201"/>
    <s v="Won 4 wickets"/>
    <n v="1"/>
    <n v="1"/>
    <m/>
    <m/>
    <m/>
    <m/>
    <n v="15"/>
    <m/>
    <m/>
    <m/>
    <m/>
    <m/>
    <m/>
    <m/>
    <m/>
    <m/>
    <n v="0"/>
    <n v="6"/>
    <n v="-6"/>
    <m/>
    <m/>
    <m/>
    <m/>
    <m/>
    <m/>
    <m/>
    <n v="0"/>
    <n v="9"/>
    <n v="-9"/>
  </r>
  <r>
    <n v="1997"/>
    <d v="1997-06-07T00:00:00"/>
    <m/>
    <n v="133"/>
    <n v="1"/>
    <n v="35"/>
    <s v="Town Park"/>
    <n v="2"/>
    <x v="6"/>
    <n v="50"/>
    <n v="3"/>
    <n v="15.3333333333333"/>
    <n v="49"/>
    <n v="10"/>
    <n v="22.1666666666666"/>
    <n v="99"/>
    <n v="13"/>
    <n v="37.499999999999901"/>
    <s v="Won 7 wickets"/>
    <n v="1"/>
    <n v="1"/>
    <m/>
    <m/>
    <m/>
    <m/>
    <n v="13"/>
    <m/>
    <m/>
    <m/>
    <m/>
    <m/>
    <m/>
    <m/>
    <m/>
    <m/>
    <n v="0"/>
    <n v="3"/>
    <n v="-3"/>
    <m/>
    <m/>
    <m/>
    <m/>
    <m/>
    <m/>
    <m/>
    <n v="0"/>
    <n v="10"/>
    <n v="-10"/>
  </r>
  <r>
    <n v="1997"/>
    <d v="1997-06-14T00:00:00"/>
    <m/>
    <n v="134"/>
    <n v="1"/>
    <s v="T"/>
    <s v="King’s College"/>
    <n v="1"/>
    <x v="5"/>
    <n v="185"/>
    <n v="6"/>
    <n v="40"/>
    <n v="186"/>
    <n v="5"/>
    <n v="31.3333333333333"/>
    <n v="371"/>
    <n v="11"/>
    <n v="71.3333333333333"/>
    <s v="Lost 5 wickets"/>
    <n v="1"/>
    <m/>
    <m/>
    <m/>
    <m/>
    <n v="1"/>
    <n v="11"/>
    <m/>
    <m/>
    <m/>
    <m/>
    <m/>
    <m/>
    <m/>
    <m/>
    <m/>
    <n v="0"/>
    <n v="6"/>
    <n v="-6"/>
    <m/>
    <m/>
    <m/>
    <m/>
    <m/>
    <m/>
    <m/>
    <n v="0"/>
    <n v="5"/>
    <n v="-5"/>
  </r>
  <r>
    <n v="1997"/>
    <d v="1997-07-05T00:00:00"/>
    <m/>
    <n v="135"/>
    <n v="1"/>
    <s v="T"/>
    <s v="Arnos Park"/>
    <n v="2"/>
    <x v="15"/>
    <n v="58"/>
    <n v="10"/>
    <n v="19.8333333333333"/>
    <n v="119"/>
    <n v="9"/>
    <n v="38.3333333333333"/>
    <n v="177"/>
    <n v="19"/>
    <n v="58.1666666666666"/>
    <s v="Lost 61 runs"/>
    <n v="1"/>
    <m/>
    <m/>
    <m/>
    <m/>
    <n v="1"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1997"/>
    <d v="1997-07-13T00:00:00"/>
    <m/>
    <n v="136"/>
    <n v="1"/>
    <s v="T"/>
    <s v="Long Ditton RG"/>
    <n v="1"/>
    <x v="2"/>
    <n v="208"/>
    <n v="8"/>
    <n v="31.6666666666666"/>
    <n v="37"/>
    <n v="10"/>
    <n v="17"/>
    <n v="245"/>
    <n v="18"/>
    <n v="48.6666666666666"/>
    <s v="Won 171 runs"/>
    <n v="1"/>
    <n v="1"/>
    <m/>
    <m/>
    <m/>
    <m/>
    <n v="18"/>
    <m/>
    <m/>
    <m/>
    <m/>
    <m/>
    <m/>
    <m/>
    <m/>
    <m/>
    <n v="0"/>
    <n v="8"/>
    <n v="-8"/>
    <m/>
    <m/>
    <m/>
    <m/>
    <m/>
    <m/>
    <m/>
    <n v="0"/>
    <n v="10"/>
    <n v="-10"/>
  </r>
  <r>
    <n v="1997"/>
    <d v="1997-07-20T00:00:00"/>
    <m/>
    <n v="137"/>
    <n v="1"/>
    <n v="40"/>
    <s v="Boston Manor Park"/>
    <n v="1"/>
    <x v="0"/>
    <n v="209"/>
    <n v="7"/>
    <n v="40"/>
    <n v="137"/>
    <n v="10"/>
    <n v="35.1666666666666"/>
    <n v="346"/>
    <n v="17"/>
    <n v="75.1666666666666"/>
    <s v="Won 72 runs"/>
    <n v="1"/>
    <n v="1"/>
    <m/>
    <m/>
    <m/>
    <m/>
    <n v="17"/>
    <m/>
    <m/>
    <m/>
    <m/>
    <m/>
    <m/>
    <m/>
    <m/>
    <m/>
    <n v="0"/>
    <n v="7"/>
    <n v="-7"/>
    <m/>
    <m/>
    <m/>
    <m/>
    <m/>
    <m/>
    <m/>
    <n v="0"/>
    <n v="10"/>
    <n v="-10"/>
  </r>
  <r>
    <n v="1997"/>
    <d v="1997-07-27T00:00:00"/>
    <m/>
    <n v="138"/>
    <n v="1"/>
    <n v="40"/>
    <s v="Victoria RG"/>
    <n v="1"/>
    <x v="5"/>
    <n v="130"/>
    <n v="10"/>
    <n v="39.6666666666666"/>
    <n v="122"/>
    <n v="10"/>
    <n v="29"/>
    <n v="252"/>
    <n v="20"/>
    <n v="68.6666666666666"/>
    <s v="Won 8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1997"/>
    <d v="1997-08-03T00:00:00"/>
    <m/>
    <n v="139"/>
    <n v="1"/>
    <n v="40"/>
    <s v="Victoria RG"/>
    <n v="1"/>
    <x v="14"/>
    <n v="122"/>
    <n v="10"/>
    <n v="39.1666666666666"/>
    <n v="123"/>
    <n v="8"/>
    <n v="38.3333333333333"/>
    <n v="245"/>
    <n v="18"/>
    <n v="77.499999999999901"/>
    <s v="Lost 2 wickets"/>
    <n v="1"/>
    <m/>
    <m/>
    <m/>
    <m/>
    <n v="1"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1997"/>
    <d v="1997-08-10T00:00:00"/>
    <m/>
    <n v="140"/>
    <n v="1"/>
    <n v="40"/>
    <s v="Nursery Road RG"/>
    <n v="2"/>
    <x v="10"/>
    <n v="120"/>
    <n v="10"/>
    <n v="35.8333333333333"/>
    <n v="135"/>
    <n v="9"/>
    <n v="37.6666666666666"/>
    <n v="255"/>
    <n v="19"/>
    <n v="73.499999999999901"/>
    <s v="Lost 15 runs"/>
    <n v="1"/>
    <m/>
    <m/>
    <m/>
    <m/>
    <n v="1"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1997"/>
    <d v="1997-08-17T00:00:00"/>
    <m/>
    <n v="141"/>
    <n v="1"/>
    <n v="40"/>
    <s v="Alexandra RG"/>
    <n v="2"/>
    <x v="6"/>
    <n v="88"/>
    <n v="7"/>
    <n v="28.6666666666666"/>
    <n v="84"/>
    <n v="11"/>
    <n v="34.6666666666666"/>
    <n v="172"/>
    <n v="18"/>
    <n v="63.333333333333201"/>
    <s v="Won 4 wickets"/>
    <n v="1"/>
    <n v="1"/>
    <m/>
    <m/>
    <m/>
    <m/>
    <n v="18"/>
    <m/>
    <m/>
    <m/>
    <m/>
    <m/>
    <m/>
    <m/>
    <m/>
    <m/>
    <n v="0"/>
    <n v="7"/>
    <n v="-7"/>
    <m/>
    <m/>
    <m/>
    <m/>
    <m/>
    <m/>
    <m/>
    <n v="0"/>
    <n v="11"/>
    <n v="-11"/>
  </r>
  <r>
    <n v="1997"/>
    <d v="1997-08-24T00:00:00"/>
    <m/>
    <n v="142"/>
    <n v="1"/>
    <n v="20"/>
    <s v="King’s College"/>
    <n v="2"/>
    <x v="7"/>
    <n v="52"/>
    <n v="2"/>
    <n v="11.5"/>
    <n v="51"/>
    <n v="10"/>
    <n v="13.5"/>
    <n v="103"/>
    <n v="12"/>
    <n v="25"/>
    <s v="Won 8 wickets"/>
    <n v="1"/>
    <n v="1"/>
    <m/>
    <m/>
    <m/>
    <m/>
    <n v="12"/>
    <m/>
    <m/>
    <m/>
    <m/>
    <m/>
    <m/>
    <m/>
    <m/>
    <m/>
    <n v="0"/>
    <n v="2"/>
    <n v="-2"/>
    <m/>
    <m/>
    <m/>
    <m/>
    <m/>
    <m/>
    <m/>
    <n v="0"/>
    <n v="10"/>
    <n v="-10"/>
  </r>
  <r>
    <n v="1997"/>
    <d v="1997-08-24T00:00:00"/>
    <m/>
    <n v="143"/>
    <n v="1"/>
    <n v="20"/>
    <s v="King’s College"/>
    <n v="2"/>
    <x v="5"/>
    <n v="72"/>
    <n v="9"/>
    <n v="20"/>
    <n v="143"/>
    <n v="4"/>
    <n v="20"/>
    <n v="215"/>
    <n v="13"/>
    <n v="40"/>
    <s v="Lost 71 runs"/>
    <n v="1"/>
    <m/>
    <m/>
    <m/>
    <m/>
    <n v="1"/>
    <n v="13"/>
    <m/>
    <m/>
    <m/>
    <m/>
    <m/>
    <m/>
    <m/>
    <m/>
    <m/>
    <n v="0"/>
    <n v="9"/>
    <n v="-9"/>
    <m/>
    <m/>
    <m/>
    <m/>
    <m/>
    <m/>
    <m/>
    <n v="0"/>
    <n v="4"/>
    <n v="-4"/>
  </r>
  <r>
    <n v="1997"/>
    <d v="1997-08-31T00:00:00"/>
    <m/>
    <n v="144"/>
    <n v="1"/>
    <s v="T"/>
    <s v="Victoria RG"/>
    <n v="1"/>
    <x v="2"/>
    <n v="193"/>
    <n v="10"/>
    <n v="39.5"/>
    <n v="83"/>
    <n v="10"/>
    <n v="22.8333333333333"/>
    <n v="276"/>
    <n v="20"/>
    <n v="62.3333333333333"/>
    <s v="Won 110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1997"/>
    <d v="1997-09-07T00:00:00"/>
    <m/>
    <n v="145"/>
    <n v="1"/>
    <s v="T"/>
    <s v="Victoria RG"/>
    <n v="1"/>
    <x v="7"/>
    <n v="192"/>
    <n v="10"/>
    <n v="39.6666666666666"/>
    <n v="64"/>
    <n v="10"/>
    <n v="20.1666666666666"/>
    <n v="256"/>
    <n v="20"/>
    <n v="59.833333333333201"/>
    <s v="Won 128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1998"/>
    <d v="1998-05-10T00:00:00"/>
    <m/>
    <n v="146"/>
    <n v="1"/>
    <n v="40"/>
    <s v="Victoria RG"/>
    <n v="2"/>
    <x v="10"/>
    <n v="90"/>
    <n v="10"/>
    <n v="29"/>
    <n v="206"/>
    <n v="6"/>
    <n v="40"/>
    <n v="296"/>
    <n v="16"/>
    <n v="69"/>
    <s v="Lost 116 runs"/>
    <n v="1"/>
    <m/>
    <m/>
    <m/>
    <m/>
    <n v="1"/>
    <n v="16"/>
    <m/>
    <m/>
    <m/>
    <m/>
    <m/>
    <m/>
    <m/>
    <m/>
    <m/>
    <n v="0"/>
    <n v="10"/>
    <n v="-10"/>
    <m/>
    <m/>
    <m/>
    <m/>
    <m/>
    <m/>
    <m/>
    <n v="0"/>
    <n v="6"/>
    <n v="-6"/>
  </r>
  <r>
    <n v="1998"/>
    <d v="1998-05-17T00:00:00"/>
    <m/>
    <n v="147"/>
    <n v="1"/>
    <n v="35"/>
    <s v="Victoria RG"/>
    <n v="1"/>
    <x v="0"/>
    <n v="142"/>
    <n v="10"/>
    <n v="34.8333333333333"/>
    <n v="146"/>
    <n v="7"/>
    <n v="31.3"/>
    <n v="288"/>
    <n v="17"/>
    <n v="66.133333333333297"/>
    <s v="Lost 4 wickets"/>
    <n v="1"/>
    <m/>
    <m/>
    <m/>
    <m/>
    <n v="1"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1998"/>
    <d v="1998-05-24T00:00:00"/>
    <m/>
    <n v="148"/>
    <n v="1"/>
    <n v="35"/>
    <s v="British Gas"/>
    <n v="2"/>
    <x v="11"/>
    <n v="101"/>
    <n v="11"/>
    <n v="31.3333333333333"/>
    <n v="140"/>
    <n v="9"/>
    <n v="35"/>
    <n v="241"/>
    <n v="20"/>
    <n v="66.3333333333333"/>
    <s v="Lost 39 runs"/>
    <n v="1"/>
    <m/>
    <m/>
    <m/>
    <m/>
    <n v="1"/>
    <n v="20"/>
    <m/>
    <m/>
    <m/>
    <m/>
    <m/>
    <m/>
    <m/>
    <m/>
    <m/>
    <n v="0"/>
    <n v="11"/>
    <n v="-11"/>
    <m/>
    <m/>
    <m/>
    <m/>
    <m/>
    <m/>
    <m/>
    <n v="0"/>
    <n v="9"/>
    <n v="-9"/>
  </r>
  <r>
    <n v="1998"/>
    <d v="1998-05-31T00:00:00"/>
    <m/>
    <n v="149"/>
    <n v="1"/>
    <s v="T"/>
    <s v="Victoria RG"/>
    <n v="1"/>
    <x v="12"/>
    <n v="107"/>
    <n v="10"/>
    <n v="27.1666666666666"/>
    <n v="108"/>
    <n v="3"/>
    <n v="27.1666666666666"/>
    <n v="215"/>
    <n v="13"/>
    <n v="54.333333333333201"/>
    <s v="Lost 7 wickets"/>
    <n v="1"/>
    <m/>
    <m/>
    <m/>
    <m/>
    <n v="1"/>
    <n v="13"/>
    <m/>
    <m/>
    <m/>
    <m/>
    <m/>
    <m/>
    <m/>
    <m/>
    <m/>
    <n v="0"/>
    <n v="10"/>
    <n v="-10"/>
    <m/>
    <m/>
    <m/>
    <m/>
    <m/>
    <m/>
    <m/>
    <n v="0"/>
    <n v="3"/>
    <n v="-3"/>
  </r>
  <r>
    <n v="1998"/>
    <d v="1998-06-07T00:00:00"/>
    <m/>
    <n v="150"/>
    <n v="1"/>
    <n v="35"/>
    <s v="KGF Tolworth"/>
    <n v="1"/>
    <x v="7"/>
    <n v="175"/>
    <n v="9"/>
    <n v="35"/>
    <n v="79"/>
    <n v="9"/>
    <n v="24.6666666666666"/>
    <n v="254"/>
    <n v="18"/>
    <n v="59.6666666666666"/>
    <s v="Won 96 runs"/>
    <n v="1"/>
    <n v="1"/>
    <m/>
    <m/>
    <m/>
    <m/>
    <n v="18"/>
    <m/>
    <m/>
    <m/>
    <m/>
    <m/>
    <m/>
    <m/>
    <m/>
    <m/>
    <n v="0"/>
    <n v="9"/>
    <n v="-9"/>
    <m/>
    <m/>
    <m/>
    <m/>
    <m/>
    <m/>
    <m/>
    <n v="0"/>
    <n v="9"/>
    <n v="-9"/>
  </r>
  <r>
    <n v="1998"/>
    <d v="1998-06-20T00:00:00"/>
    <m/>
    <n v="151"/>
    <n v="1"/>
    <s v="T"/>
    <s v="Town Park"/>
    <n v="1"/>
    <x v="6"/>
    <n v="198"/>
    <n v="7"/>
    <n v="41"/>
    <n v="101"/>
    <n v="10"/>
    <n v="32.8333333333333"/>
    <n v="299"/>
    <n v="17"/>
    <n v="73.8333333333333"/>
    <s v="Won 97 runs"/>
    <n v="1"/>
    <n v="1"/>
    <m/>
    <m/>
    <m/>
    <m/>
    <n v="17"/>
    <m/>
    <m/>
    <m/>
    <m/>
    <m/>
    <m/>
    <m/>
    <m/>
    <m/>
    <n v="0"/>
    <n v="7"/>
    <n v="-7"/>
    <m/>
    <m/>
    <m/>
    <m/>
    <m/>
    <m/>
    <m/>
    <n v="0"/>
    <n v="10"/>
    <n v="-10"/>
  </r>
  <r>
    <n v="1998"/>
    <d v="1998-07-05T00:00:00"/>
    <m/>
    <n v="152"/>
    <n v="1"/>
    <s v="T"/>
    <s v="Victoria RG"/>
    <n v="1"/>
    <x v="15"/>
    <n v="106"/>
    <n v="10"/>
    <n v="41.8333333333333"/>
    <n v="81"/>
    <n v="10"/>
    <n v="31.5"/>
    <n v="187"/>
    <n v="20"/>
    <n v="73.3333333333333"/>
    <s v="Won 25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1998"/>
    <d v="1998-07-11T00:00:00"/>
    <m/>
    <n v="153"/>
    <n v="1"/>
    <n v="35"/>
    <s v="Long Ditton RG"/>
    <n v="1"/>
    <x v="2"/>
    <n v="150"/>
    <n v="5"/>
    <n v="26"/>
    <n v="29"/>
    <n v="2"/>
    <n v="11"/>
    <n v="179"/>
    <n v="7"/>
    <n v="37"/>
    <s v="Abandoned"/>
    <n v="1"/>
    <m/>
    <m/>
    <n v="1"/>
    <m/>
    <m/>
    <n v="7"/>
    <m/>
    <m/>
    <m/>
    <m/>
    <m/>
    <m/>
    <m/>
    <m/>
    <m/>
    <n v="0"/>
    <n v="5"/>
    <n v="-5"/>
    <m/>
    <m/>
    <m/>
    <m/>
    <m/>
    <m/>
    <m/>
    <n v="0"/>
    <n v="2"/>
    <n v="-2"/>
  </r>
  <r>
    <n v="1998"/>
    <d v="1998-07-19T00:00:00"/>
    <m/>
    <n v="154"/>
    <n v="1"/>
    <n v="40"/>
    <s v="Boston Manor Park"/>
    <n v="1"/>
    <x v="0"/>
    <n v="123"/>
    <n v="10"/>
    <n v="31.5"/>
    <n v="125"/>
    <n v="4"/>
    <n v="23.1666666666666"/>
    <n v="248"/>
    <n v="14"/>
    <n v="54.6666666666666"/>
    <s v="Lost 6 wickets"/>
    <n v="1"/>
    <m/>
    <m/>
    <m/>
    <m/>
    <n v="1"/>
    <n v="14"/>
    <m/>
    <m/>
    <m/>
    <m/>
    <m/>
    <m/>
    <m/>
    <m/>
    <m/>
    <n v="0"/>
    <n v="10"/>
    <n v="-10"/>
    <m/>
    <m/>
    <m/>
    <m/>
    <m/>
    <m/>
    <m/>
    <n v="0"/>
    <n v="4"/>
    <n v="-4"/>
  </r>
  <r>
    <n v="1998"/>
    <d v="1998-07-26T00:00:00"/>
    <m/>
    <n v="155"/>
    <n v="1"/>
    <s v="T"/>
    <s v="Victoria RG"/>
    <n v="2"/>
    <x v="5"/>
    <n v="67"/>
    <n v="8"/>
    <n v="44"/>
    <n v="227"/>
    <n v="10"/>
    <n v="44.5"/>
    <n v="294"/>
    <n v="18"/>
    <n v="88.5"/>
    <s v="Drawn"/>
    <n v="1"/>
    <m/>
    <n v="1"/>
    <m/>
    <m/>
    <m/>
    <n v="18"/>
    <m/>
    <m/>
    <m/>
    <m/>
    <m/>
    <m/>
    <m/>
    <m/>
    <m/>
    <n v="0"/>
    <n v="8"/>
    <n v="-8"/>
    <m/>
    <m/>
    <m/>
    <m/>
    <m/>
    <m/>
    <m/>
    <n v="0"/>
    <n v="10"/>
    <n v="-10"/>
  </r>
  <r>
    <n v="1998"/>
    <d v="1998-08-01T00:00:00"/>
    <m/>
    <n v="156"/>
    <n v="1"/>
    <n v="35"/>
    <s v="Town Park"/>
    <n v="1"/>
    <x v="15"/>
    <n v="16"/>
    <n v="1"/>
    <n v="7"/>
    <n v="0"/>
    <n v="0"/>
    <m/>
    <n v="16"/>
    <n v="1"/>
    <n v="7"/>
    <s v="Abandoned"/>
    <n v="1"/>
    <m/>
    <m/>
    <n v="1"/>
    <m/>
    <m/>
    <n v="1"/>
    <m/>
    <m/>
    <m/>
    <m/>
    <m/>
    <m/>
    <m/>
    <m/>
    <m/>
    <n v="0"/>
    <n v="1"/>
    <n v="-1"/>
    <m/>
    <m/>
    <m/>
    <m/>
    <m/>
    <m/>
    <m/>
    <n v="0"/>
    <n v="0"/>
    <n v="0"/>
  </r>
  <r>
    <n v="1998"/>
    <d v="1998-08-02T00:00:00"/>
    <m/>
    <n v="157"/>
    <n v="1"/>
    <n v="35"/>
    <s v="KGF Tolworth"/>
    <n v="1"/>
    <x v="2"/>
    <n v="173"/>
    <n v="6"/>
    <n v="35"/>
    <n v="87"/>
    <n v="10"/>
    <n v="21.1666666666666"/>
    <n v="260"/>
    <n v="16"/>
    <n v="56.1666666666666"/>
    <s v="Won 86 run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1998"/>
    <d v="1998-08-09T00:00:00"/>
    <m/>
    <n v="158"/>
    <n v="1"/>
    <n v="35"/>
    <s v="Victoria RG"/>
    <n v="1"/>
    <x v="14"/>
    <n v="159"/>
    <n v="9"/>
    <n v="35"/>
    <n v="160"/>
    <n v="1"/>
    <n v="31.8333333333333"/>
    <n v="319"/>
    <n v="10"/>
    <n v="66.8333333333333"/>
    <s v="Lost 9 wickets"/>
    <n v="1"/>
    <m/>
    <m/>
    <m/>
    <m/>
    <n v="1"/>
    <n v="10"/>
    <m/>
    <m/>
    <m/>
    <m/>
    <m/>
    <m/>
    <m/>
    <m/>
    <m/>
    <n v="0"/>
    <n v="9"/>
    <n v="-9"/>
    <m/>
    <m/>
    <m/>
    <m/>
    <m/>
    <m/>
    <m/>
    <n v="0"/>
    <n v="1"/>
    <n v="-1"/>
  </r>
  <r>
    <n v="1998"/>
    <d v="1998-08-16T00:00:00"/>
    <m/>
    <n v="159"/>
    <n v="1"/>
    <n v="25"/>
    <s v="Victoria RG"/>
    <n v="1"/>
    <x v="7"/>
    <n v="166"/>
    <n v="7"/>
    <n v="25"/>
    <n v="149"/>
    <n v="9"/>
    <n v="20.5"/>
    <n v="315"/>
    <n v="16"/>
    <n v="45.5"/>
    <s v="Won 17 runs"/>
    <n v="1"/>
    <n v="1"/>
    <m/>
    <m/>
    <m/>
    <m/>
    <n v="16"/>
    <m/>
    <m/>
    <m/>
    <m/>
    <m/>
    <m/>
    <m/>
    <m/>
    <m/>
    <n v="0"/>
    <n v="7"/>
    <n v="-7"/>
    <m/>
    <m/>
    <m/>
    <m/>
    <m/>
    <m/>
    <m/>
    <n v="0"/>
    <n v="9"/>
    <n v="-9"/>
  </r>
  <r>
    <n v="1998"/>
    <d v="1998-08-23T00:00:00"/>
    <m/>
    <n v="160"/>
    <n v="1"/>
    <n v="35"/>
    <s v="Victoria RG"/>
    <n v="1"/>
    <x v="16"/>
    <n v="57"/>
    <n v="3"/>
    <n v="8"/>
    <n v="0"/>
    <n v="0"/>
    <m/>
    <n v="57"/>
    <n v="3"/>
    <n v="8"/>
    <s v="Abandoned"/>
    <n v="1"/>
    <m/>
    <m/>
    <n v="1"/>
    <m/>
    <m/>
    <n v="3"/>
    <m/>
    <m/>
    <m/>
    <m/>
    <m/>
    <m/>
    <m/>
    <m/>
    <m/>
    <n v="0"/>
    <n v="3"/>
    <n v="-3"/>
    <m/>
    <m/>
    <m/>
    <m/>
    <m/>
    <m/>
    <m/>
    <n v="0"/>
    <n v="0"/>
    <n v="0"/>
  </r>
  <r>
    <n v="1998"/>
    <d v="1998-08-30T00:00:00"/>
    <m/>
    <n v="161"/>
    <n v="1"/>
    <n v="20"/>
    <s v="King’s College"/>
    <n v="1"/>
    <x v="7"/>
    <n v="146"/>
    <n v="7"/>
    <n v="20"/>
    <n v="120"/>
    <n v="5"/>
    <n v="20"/>
    <n v="266"/>
    <n v="12"/>
    <n v="40"/>
    <s v="Won 26 runs"/>
    <n v="1"/>
    <n v="1"/>
    <m/>
    <m/>
    <m/>
    <m/>
    <n v="12"/>
    <m/>
    <m/>
    <m/>
    <m/>
    <m/>
    <m/>
    <m/>
    <m/>
    <m/>
    <n v="0"/>
    <n v="7"/>
    <n v="-7"/>
    <m/>
    <m/>
    <m/>
    <m/>
    <m/>
    <m/>
    <m/>
    <n v="0"/>
    <n v="5"/>
    <n v="-5"/>
  </r>
  <r>
    <n v="1998"/>
    <d v="1998-08-30T00:00:00"/>
    <m/>
    <n v="162"/>
    <n v="1"/>
    <n v="20"/>
    <s v="King’s College"/>
    <n v="1"/>
    <x v="5"/>
    <n v="76"/>
    <n v="9"/>
    <n v="20"/>
    <n v="79"/>
    <n v="2"/>
    <n v="17.1666666666666"/>
    <n v="155"/>
    <n v="11"/>
    <n v="37.1666666666666"/>
    <s v="Lost 8 wickets"/>
    <n v="1"/>
    <m/>
    <m/>
    <m/>
    <m/>
    <n v="1"/>
    <n v="11"/>
    <m/>
    <m/>
    <m/>
    <m/>
    <m/>
    <m/>
    <m/>
    <m/>
    <m/>
    <n v="0"/>
    <n v="9"/>
    <n v="-9"/>
    <m/>
    <m/>
    <m/>
    <m/>
    <m/>
    <m/>
    <m/>
    <n v="0"/>
    <n v="2"/>
    <n v="-2"/>
  </r>
  <r>
    <n v="1998"/>
    <d v="1998-09-06T00:00:00"/>
    <m/>
    <n v="163"/>
    <n v="1"/>
    <n v="30"/>
    <s v="Victoria RG"/>
    <n v="2"/>
    <x v="17"/>
    <n v="141"/>
    <n v="5"/>
    <n v="27.6666666666666"/>
    <n v="135"/>
    <n v="9"/>
    <n v="28.8333333333333"/>
    <n v="276"/>
    <n v="14"/>
    <n v="56.499999999999901"/>
    <s v="Won 3 wickets"/>
    <n v="1"/>
    <n v="1"/>
    <m/>
    <m/>
    <m/>
    <m/>
    <n v="14"/>
    <m/>
    <m/>
    <m/>
    <m/>
    <m/>
    <m/>
    <m/>
    <m/>
    <m/>
    <n v="0"/>
    <n v="5"/>
    <n v="-5"/>
    <m/>
    <m/>
    <m/>
    <m/>
    <m/>
    <m/>
    <m/>
    <n v="0"/>
    <n v="9"/>
    <n v="-9"/>
  </r>
  <r>
    <n v="1999"/>
    <d v="1999-04-25T00:00:00"/>
    <m/>
    <n v="164"/>
    <n v="1"/>
    <n v="40"/>
    <s v="Honor Oak"/>
    <n v="1"/>
    <x v="18"/>
    <n v="100"/>
    <n v="10"/>
    <n v="39.3333333333333"/>
    <n v="104"/>
    <n v="4"/>
    <n v="20.3333333333333"/>
    <n v="204"/>
    <n v="14"/>
    <n v="59.6666666666666"/>
    <s v="Lost 6 wickets"/>
    <n v="1"/>
    <m/>
    <m/>
    <m/>
    <m/>
    <n v="1"/>
    <n v="14"/>
    <m/>
    <m/>
    <m/>
    <m/>
    <m/>
    <m/>
    <m/>
    <m/>
    <m/>
    <n v="0"/>
    <n v="10"/>
    <n v="-10"/>
    <m/>
    <m/>
    <m/>
    <m/>
    <m/>
    <m/>
    <m/>
    <n v="0"/>
    <n v="4"/>
    <n v="-4"/>
  </r>
  <r>
    <n v="1999"/>
    <d v="1999-05-02T00:00:00"/>
    <m/>
    <n v="165"/>
    <n v="1"/>
    <n v="40"/>
    <s v="Victoria RG"/>
    <n v="2"/>
    <x v="10"/>
    <n v="112"/>
    <n v="10"/>
    <n v="33.5"/>
    <n v="186"/>
    <n v="7"/>
    <n v="40"/>
    <n v="298"/>
    <n v="17"/>
    <n v="73.5"/>
    <s v="Lost 74 runs"/>
    <n v="1"/>
    <m/>
    <m/>
    <m/>
    <m/>
    <n v="1"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1999"/>
    <d v="1999-05-09T00:00:00"/>
    <m/>
    <n v="166"/>
    <n v="1"/>
    <s v="T"/>
    <s v="Fire Brigade"/>
    <n v="1"/>
    <x v="12"/>
    <n v="152"/>
    <n v="10"/>
    <n v="34.8333333333333"/>
    <n v="153"/>
    <n v="5"/>
    <n v="35.5"/>
    <n v="305"/>
    <n v="15"/>
    <n v="70.3333333333333"/>
    <s v="Lost 5 wickets"/>
    <n v="1"/>
    <m/>
    <m/>
    <m/>
    <m/>
    <n v="1"/>
    <n v="15"/>
    <m/>
    <m/>
    <m/>
    <m/>
    <m/>
    <m/>
    <m/>
    <m/>
    <m/>
    <n v="0"/>
    <n v="10"/>
    <n v="-10"/>
    <m/>
    <m/>
    <m/>
    <m/>
    <m/>
    <m/>
    <m/>
    <n v="0"/>
    <n v="5"/>
    <n v="-5"/>
  </r>
  <r>
    <n v="1999"/>
    <d v="1999-05-16T00:00:00"/>
    <m/>
    <n v="167"/>
    <n v="1"/>
    <s v="T"/>
    <s v="Albert Road RG"/>
    <n v="2"/>
    <x v="11"/>
    <n v="112"/>
    <n v="4"/>
    <n v="25.8333333333333"/>
    <n v="108"/>
    <n v="10"/>
    <n v="34"/>
    <n v="220"/>
    <n v="14"/>
    <n v="59.8333333333333"/>
    <s v="Won 6 wickets"/>
    <n v="1"/>
    <n v="1"/>
    <m/>
    <m/>
    <m/>
    <m/>
    <n v="14"/>
    <m/>
    <m/>
    <m/>
    <m/>
    <m/>
    <m/>
    <m/>
    <m/>
    <m/>
    <n v="0"/>
    <n v="4"/>
    <n v="-4"/>
    <m/>
    <m/>
    <m/>
    <m/>
    <m/>
    <m/>
    <m/>
    <n v="0"/>
    <n v="10"/>
    <n v="-10"/>
  </r>
  <r>
    <n v="1999"/>
    <d v="1999-05-23T00:00:00"/>
    <m/>
    <n v="168"/>
    <n v="1"/>
    <n v="40"/>
    <s v="Victoria RG"/>
    <n v="1"/>
    <x v="7"/>
    <n v="211"/>
    <n v="9"/>
    <n v="37"/>
    <n v="145"/>
    <n v="9"/>
    <n v="36"/>
    <n v="356"/>
    <n v="18"/>
    <n v="73"/>
    <s v="Won 66 runs"/>
    <n v="1"/>
    <n v="1"/>
    <m/>
    <m/>
    <m/>
    <m/>
    <n v="18"/>
    <m/>
    <m/>
    <m/>
    <m/>
    <m/>
    <m/>
    <m/>
    <m/>
    <m/>
    <n v="0"/>
    <n v="9"/>
    <n v="-9"/>
    <m/>
    <m/>
    <m/>
    <m/>
    <m/>
    <m/>
    <m/>
    <n v="0"/>
    <n v="9"/>
    <n v="-9"/>
  </r>
  <r>
    <n v="1999"/>
    <d v="1999-05-30T00:00:00"/>
    <m/>
    <n v="169"/>
    <n v="1"/>
    <n v="30"/>
    <s v="Victoria RG"/>
    <n v="1"/>
    <x v="12"/>
    <n v="173"/>
    <n v="7"/>
    <n v="30"/>
    <n v="96"/>
    <n v="8"/>
    <n v="28.166666666600001"/>
    <n v="269"/>
    <n v="15"/>
    <n v="58.166666666600001"/>
    <s v="Won 77 runs"/>
    <n v="1"/>
    <n v="1"/>
    <m/>
    <m/>
    <m/>
    <m/>
    <n v="15"/>
    <m/>
    <m/>
    <m/>
    <m/>
    <m/>
    <m/>
    <m/>
    <m/>
    <m/>
    <n v="0"/>
    <n v="7"/>
    <n v="-7"/>
    <m/>
    <m/>
    <m/>
    <m/>
    <m/>
    <m/>
    <m/>
    <n v="0"/>
    <n v="8"/>
    <n v="-8"/>
  </r>
  <r>
    <n v="1999"/>
    <d v="1999-06-06T00:00:00"/>
    <m/>
    <n v="170"/>
    <n v="1"/>
    <n v="35"/>
    <s v="Victoria RG"/>
    <n v="2"/>
    <x v="0"/>
    <n v="103"/>
    <n v="6"/>
    <n v="28.33333333333"/>
    <n v="101"/>
    <n v="7"/>
    <n v="35"/>
    <n v="204"/>
    <n v="13"/>
    <n v="63.333333333330003"/>
    <s v="Won 4 wickets"/>
    <n v="1"/>
    <n v="1"/>
    <m/>
    <m/>
    <m/>
    <m/>
    <n v="13"/>
    <m/>
    <m/>
    <m/>
    <m/>
    <m/>
    <m/>
    <m/>
    <m/>
    <m/>
    <n v="0"/>
    <n v="6"/>
    <n v="-6"/>
    <m/>
    <m/>
    <m/>
    <m/>
    <m/>
    <m/>
    <m/>
    <n v="0"/>
    <n v="7"/>
    <n v="-7"/>
  </r>
  <r>
    <n v="1999"/>
    <d v="1999-06-12T00:00:00"/>
    <m/>
    <n v="171"/>
    <n v="1"/>
    <s v="T"/>
    <s v="CSSC Eltham"/>
    <n v="1"/>
    <x v="5"/>
    <n v="151"/>
    <n v="10"/>
    <n v="43.6666666666666"/>
    <n v="37"/>
    <n v="1"/>
    <n v="17.1666666666666"/>
    <n v="188"/>
    <n v="11"/>
    <n v="60.833333333333201"/>
    <s v="Abandoned"/>
    <n v="1"/>
    <m/>
    <m/>
    <n v="1"/>
    <m/>
    <m/>
    <n v="11"/>
    <m/>
    <m/>
    <m/>
    <m/>
    <m/>
    <m/>
    <m/>
    <m/>
    <m/>
    <n v="0"/>
    <n v="10"/>
    <n v="-10"/>
    <m/>
    <m/>
    <m/>
    <m/>
    <m/>
    <m/>
    <m/>
    <n v="0"/>
    <n v="1"/>
    <n v="-1"/>
  </r>
  <r>
    <n v="1999"/>
    <d v="1999-06-19T00:00:00"/>
    <m/>
    <n v="172"/>
    <n v="1"/>
    <s v="T"/>
    <s v="Town Park"/>
    <n v="2"/>
    <x v="6"/>
    <n v="91"/>
    <n v="10"/>
    <n v="26"/>
    <n v="154"/>
    <n v="8"/>
    <n v="38"/>
    <n v="245"/>
    <n v="18"/>
    <n v="64"/>
    <s v="Lost 63 runs"/>
    <n v="1"/>
    <m/>
    <m/>
    <m/>
    <m/>
    <n v="1"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1999"/>
    <d v="1999-06-20T00:00:00"/>
    <m/>
    <n v="173"/>
    <n v="1"/>
    <n v="35"/>
    <s v="KGF Tolworth"/>
    <n v="1"/>
    <x v="2"/>
    <n v="147"/>
    <n v="9"/>
    <n v="35"/>
    <n v="89"/>
    <n v="11"/>
    <n v="22.6666666666666"/>
    <n v="236"/>
    <n v="20"/>
    <n v="57.6666666666666"/>
    <s v="Won 58 runs"/>
    <n v="1"/>
    <n v="1"/>
    <m/>
    <m/>
    <m/>
    <m/>
    <n v="20"/>
    <m/>
    <m/>
    <m/>
    <m/>
    <m/>
    <m/>
    <m/>
    <m/>
    <m/>
    <n v="0"/>
    <n v="9"/>
    <n v="-9"/>
    <m/>
    <m/>
    <m/>
    <m/>
    <m/>
    <m/>
    <m/>
    <n v="0"/>
    <n v="11"/>
    <n v="-11"/>
  </r>
  <r>
    <n v="1999"/>
    <d v="1999-06-27T00:00:00"/>
    <m/>
    <n v="174"/>
    <n v="1"/>
    <n v="35"/>
    <s v="Sutton Common RG"/>
    <n v="2"/>
    <x v="19"/>
    <n v="109"/>
    <n v="10"/>
    <n v="30.1666666666666"/>
    <n v="174"/>
    <n v="3"/>
    <n v="35"/>
    <n v="283"/>
    <n v="13"/>
    <n v="65.1666666666666"/>
    <s v="Lost 65 runs"/>
    <n v="1"/>
    <m/>
    <m/>
    <m/>
    <m/>
    <n v="1"/>
    <n v="13"/>
    <m/>
    <m/>
    <m/>
    <m/>
    <m/>
    <m/>
    <m/>
    <m/>
    <m/>
    <n v="0"/>
    <n v="10"/>
    <n v="-10"/>
    <m/>
    <m/>
    <m/>
    <m/>
    <m/>
    <m/>
    <m/>
    <n v="0"/>
    <n v="3"/>
    <n v="-3"/>
  </r>
  <r>
    <n v="1999"/>
    <d v="1999-07-04T00:00:00"/>
    <m/>
    <n v="175"/>
    <n v="1"/>
    <s v="T"/>
    <s v="Victoria RG"/>
    <n v="1"/>
    <x v="15"/>
    <n v="125"/>
    <n v="10"/>
    <n v="32.8333333333333"/>
    <n v="129"/>
    <n v="7"/>
    <n v="45.5"/>
    <n v="254"/>
    <n v="17"/>
    <n v="78.3333333333333"/>
    <s v="Lost 3 wickets"/>
    <n v="1"/>
    <m/>
    <m/>
    <m/>
    <m/>
    <n v="1"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1999"/>
    <d v="1999-07-11T00:00:00"/>
    <m/>
    <n v="176"/>
    <n v="1"/>
    <s v="T"/>
    <s v="Victoria RG"/>
    <n v="1"/>
    <x v="11"/>
    <n v="124"/>
    <n v="11"/>
    <n v="29.1666666666666"/>
    <n v="83"/>
    <n v="11"/>
    <n v="31"/>
    <n v="207"/>
    <n v="22"/>
    <n v="60.1666666666666"/>
    <s v="Won 41 runs"/>
    <n v="1"/>
    <n v="1"/>
    <m/>
    <m/>
    <m/>
    <m/>
    <n v="22"/>
    <m/>
    <m/>
    <m/>
    <m/>
    <m/>
    <m/>
    <m/>
    <m/>
    <m/>
    <n v="0"/>
    <n v="11"/>
    <n v="-11"/>
    <m/>
    <m/>
    <m/>
    <m/>
    <m/>
    <m/>
    <m/>
    <n v="0"/>
    <n v="11"/>
    <n v="-11"/>
  </r>
  <r>
    <n v="1999"/>
    <d v="1999-07-18T00:00:00"/>
    <m/>
    <n v="177"/>
    <n v="1"/>
    <n v="35"/>
    <s v="Gunnersbury Park"/>
    <n v="1"/>
    <x v="0"/>
    <n v="166"/>
    <n v="10"/>
    <n v="34"/>
    <n v="150"/>
    <n v="7"/>
    <n v="35"/>
    <n v="316"/>
    <n v="17"/>
    <n v="69"/>
    <s v="Won 16 runs"/>
    <n v="1"/>
    <n v="1"/>
    <m/>
    <m/>
    <m/>
    <m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1999"/>
    <d v="1999-07-25T00:00:00"/>
    <m/>
    <n v="178"/>
    <n v="1"/>
    <s v="T"/>
    <s v="KGF Tolworth"/>
    <n v="2"/>
    <x v="5"/>
    <n v="81"/>
    <n v="9"/>
    <n v="40"/>
    <n v="174"/>
    <n v="3"/>
    <n v="41"/>
    <n v="255"/>
    <n v="12"/>
    <n v="81"/>
    <s v="Drawn"/>
    <n v="1"/>
    <m/>
    <n v="1"/>
    <m/>
    <m/>
    <m/>
    <n v="12"/>
    <m/>
    <m/>
    <m/>
    <m/>
    <m/>
    <m/>
    <m/>
    <m/>
    <m/>
    <n v="0"/>
    <n v="9"/>
    <n v="-9"/>
    <m/>
    <m/>
    <m/>
    <m/>
    <m/>
    <m/>
    <m/>
    <n v="0"/>
    <n v="3"/>
    <n v="-3"/>
  </r>
  <r>
    <n v="1999"/>
    <d v="1999-07-31T00:00:00"/>
    <m/>
    <n v="179"/>
    <n v="1"/>
    <n v="40"/>
    <s v="Town Park"/>
    <n v="1"/>
    <x v="15"/>
    <n v="188"/>
    <n v="9"/>
    <n v="40"/>
    <n v="184"/>
    <n v="9"/>
    <n v="40"/>
    <n v="372"/>
    <n v="18"/>
    <n v="80"/>
    <s v="Won 4 runs"/>
    <n v="1"/>
    <n v="1"/>
    <m/>
    <m/>
    <m/>
    <m/>
    <n v="18"/>
    <m/>
    <m/>
    <m/>
    <m/>
    <m/>
    <m/>
    <m/>
    <m/>
    <m/>
    <n v="0"/>
    <n v="9"/>
    <n v="-9"/>
    <m/>
    <m/>
    <m/>
    <m/>
    <m/>
    <m/>
    <m/>
    <n v="0"/>
    <n v="9"/>
    <n v="-9"/>
  </r>
  <r>
    <n v="1999"/>
    <d v="1999-08-01T00:00:00"/>
    <m/>
    <n v="180"/>
    <n v="1"/>
    <n v="35"/>
    <s v="Victoria RG"/>
    <n v="2"/>
    <x v="2"/>
    <n v="132"/>
    <n v="7"/>
    <n v="35"/>
    <n v="135"/>
    <n v="10"/>
    <n v="26.3"/>
    <n v="267"/>
    <n v="17"/>
    <n v="61.3"/>
    <s v="Lost 3 runs"/>
    <n v="1"/>
    <m/>
    <m/>
    <m/>
    <m/>
    <n v="1"/>
    <n v="17"/>
    <m/>
    <m/>
    <m/>
    <m/>
    <m/>
    <m/>
    <m/>
    <m/>
    <m/>
    <n v="0"/>
    <n v="7"/>
    <n v="-7"/>
    <m/>
    <m/>
    <m/>
    <m/>
    <m/>
    <m/>
    <m/>
    <n v="0"/>
    <n v="10"/>
    <n v="-10"/>
  </r>
  <r>
    <n v="1999"/>
    <d v="1999-08-15T00:00:00"/>
    <m/>
    <n v="181"/>
    <n v="1"/>
    <s v="T"/>
    <s v="Victoria RG"/>
    <n v="2"/>
    <x v="6"/>
    <n v="174"/>
    <n v="9"/>
    <n v="38.5"/>
    <n v="209"/>
    <n v="4"/>
    <n v="37"/>
    <n v="383"/>
    <n v="13"/>
    <n v="75.5"/>
    <s v="Lost 35 runs"/>
    <n v="1"/>
    <m/>
    <m/>
    <m/>
    <m/>
    <n v="1"/>
    <n v="13"/>
    <m/>
    <m/>
    <m/>
    <m/>
    <m/>
    <m/>
    <m/>
    <m/>
    <m/>
    <n v="0"/>
    <n v="9"/>
    <n v="-9"/>
    <m/>
    <m/>
    <m/>
    <m/>
    <m/>
    <m/>
    <m/>
    <n v="0"/>
    <n v="4"/>
    <n v="-4"/>
  </r>
  <r>
    <n v="1999"/>
    <d v="1999-08-29T00:00:00"/>
    <m/>
    <n v="182"/>
    <n v="1"/>
    <n v="20"/>
    <s v="King’s College"/>
    <n v="2"/>
    <x v="7"/>
    <n v="122"/>
    <n v="9"/>
    <n v="20"/>
    <n v="127"/>
    <n v="5"/>
    <n v="20"/>
    <n v="249"/>
    <n v="14"/>
    <n v="40"/>
    <s v="Lost 5 runs"/>
    <n v="1"/>
    <m/>
    <m/>
    <m/>
    <m/>
    <n v="1"/>
    <n v="14"/>
    <m/>
    <m/>
    <m/>
    <m/>
    <m/>
    <m/>
    <m/>
    <m/>
    <m/>
    <n v="0"/>
    <n v="9"/>
    <n v="-9"/>
    <m/>
    <m/>
    <m/>
    <m/>
    <m/>
    <m/>
    <m/>
    <n v="0"/>
    <n v="5"/>
    <n v="-5"/>
  </r>
  <r>
    <n v="1999"/>
    <d v="1999-08-29T00:00:00"/>
    <m/>
    <n v="183"/>
    <n v="1"/>
    <n v="20"/>
    <s v="King’s College"/>
    <n v="1"/>
    <x v="5"/>
    <n v="87"/>
    <n v="10"/>
    <n v="20"/>
    <n v="89"/>
    <n v="2"/>
    <n v="12.166666666666"/>
    <n v="176"/>
    <n v="12"/>
    <n v="32.166666666666003"/>
    <s v="Lost 8 wickets"/>
    <n v="1"/>
    <m/>
    <m/>
    <m/>
    <m/>
    <n v="1"/>
    <n v="12"/>
    <m/>
    <m/>
    <m/>
    <m/>
    <m/>
    <m/>
    <m/>
    <m/>
    <m/>
    <n v="0"/>
    <n v="10"/>
    <n v="-10"/>
    <m/>
    <m/>
    <m/>
    <m/>
    <m/>
    <m/>
    <m/>
    <n v="0"/>
    <n v="2"/>
    <n v="-2"/>
  </r>
  <r>
    <n v="1999"/>
    <d v="1999-09-05T00:00:00"/>
    <m/>
    <n v="184"/>
    <n v="1"/>
    <s v="T"/>
    <s v="Victoria RG"/>
    <n v="2"/>
    <x v="20"/>
    <n v="0"/>
    <n v="0"/>
    <n v="0"/>
    <n v="169"/>
    <n v="4"/>
    <n v="37"/>
    <n v="169"/>
    <n v="4"/>
    <n v="37"/>
    <s v="Abandoned"/>
    <n v="1"/>
    <m/>
    <m/>
    <n v="1"/>
    <m/>
    <m/>
    <n v="4"/>
    <m/>
    <m/>
    <m/>
    <m/>
    <m/>
    <m/>
    <m/>
    <m/>
    <m/>
    <n v="0"/>
    <n v="0"/>
    <n v="0"/>
    <m/>
    <m/>
    <m/>
    <m/>
    <m/>
    <m/>
    <m/>
    <n v="0"/>
    <n v="4"/>
    <n v="-4"/>
  </r>
  <r>
    <n v="1999"/>
    <d v="1999-09-12T00:00:00"/>
    <m/>
    <n v="185"/>
    <n v="1"/>
    <n v="35"/>
    <s v="Raynes Park PF"/>
    <n v="2"/>
    <x v="0"/>
    <n v="134"/>
    <n v="5"/>
    <n v="30.3333333333333"/>
    <n v="133"/>
    <n v="10"/>
    <n v="31.3333333333333"/>
    <n v="267"/>
    <n v="15"/>
    <n v="61.6666666666666"/>
    <s v="Won 5 wickets"/>
    <n v="1"/>
    <n v="1"/>
    <m/>
    <m/>
    <m/>
    <m/>
    <n v="15"/>
    <m/>
    <m/>
    <m/>
    <m/>
    <m/>
    <m/>
    <m/>
    <m/>
    <m/>
    <n v="0"/>
    <n v="5"/>
    <n v="-5"/>
    <m/>
    <m/>
    <m/>
    <m/>
    <m/>
    <m/>
    <m/>
    <n v="0"/>
    <n v="10"/>
    <n v="-10"/>
  </r>
  <r>
    <n v="2000"/>
    <d v="2000-05-07T00:00:00"/>
    <m/>
    <n v="186"/>
    <n v="1"/>
    <s v="T"/>
    <s v="Paulin Ground"/>
    <n v="2"/>
    <x v="11"/>
    <n v="122"/>
    <n v="8"/>
    <n v="31.3333333333333"/>
    <n v="121"/>
    <n v="10"/>
    <n v="47.1666666666666"/>
    <n v="243"/>
    <n v="18"/>
    <n v="78.499999999999901"/>
    <s v="Won 2 wickets"/>
    <n v="1"/>
    <n v="1"/>
    <m/>
    <m/>
    <m/>
    <m/>
    <n v="18"/>
    <m/>
    <m/>
    <m/>
    <m/>
    <m/>
    <m/>
    <m/>
    <m/>
    <m/>
    <n v="0"/>
    <n v="8"/>
    <n v="-8"/>
    <m/>
    <m/>
    <m/>
    <m/>
    <m/>
    <m/>
    <m/>
    <n v="0"/>
    <n v="10"/>
    <n v="-10"/>
  </r>
  <r>
    <n v="2000"/>
    <d v="2000-05-14T00:00:00"/>
    <m/>
    <n v="187"/>
    <n v="1"/>
    <s v="T"/>
    <s v="Fire Brigade"/>
    <n v="1"/>
    <x v="12"/>
    <n v="185"/>
    <n v="9"/>
    <n v="44"/>
    <n v="80"/>
    <n v="7"/>
    <n v="36"/>
    <n v="265"/>
    <n v="16"/>
    <n v="80"/>
    <s v="Drawn"/>
    <n v="1"/>
    <m/>
    <n v="1"/>
    <m/>
    <m/>
    <m/>
    <n v="16"/>
    <m/>
    <m/>
    <m/>
    <m/>
    <m/>
    <m/>
    <m/>
    <m/>
    <m/>
    <n v="0"/>
    <n v="9"/>
    <n v="-9"/>
    <m/>
    <m/>
    <m/>
    <m/>
    <m/>
    <m/>
    <m/>
    <n v="0"/>
    <n v="7"/>
    <n v="-7"/>
  </r>
  <r>
    <n v="2000"/>
    <d v="2000-05-21T00:00:00"/>
    <m/>
    <n v="188"/>
    <n v="1"/>
    <n v="35"/>
    <s v="Victoria RG"/>
    <n v="2"/>
    <x v="4"/>
    <n v="101"/>
    <n v="3"/>
    <n v="20"/>
    <n v="98"/>
    <n v="10"/>
    <n v="29.8333333333333"/>
    <n v="199"/>
    <n v="13"/>
    <n v="49.8333333333333"/>
    <s v="Won 7 wickets"/>
    <n v="1"/>
    <n v="1"/>
    <m/>
    <m/>
    <m/>
    <m/>
    <n v="13"/>
    <m/>
    <m/>
    <m/>
    <m/>
    <m/>
    <m/>
    <m/>
    <m/>
    <m/>
    <n v="0"/>
    <n v="3"/>
    <n v="-3"/>
    <m/>
    <m/>
    <m/>
    <m/>
    <m/>
    <m/>
    <m/>
    <n v="0"/>
    <n v="10"/>
    <n v="-10"/>
  </r>
  <r>
    <n v="2000"/>
    <d v="2000-06-04T00:00:00"/>
    <m/>
    <n v="189"/>
    <n v="1"/>
    <n v="40"/>
    <s v="Victoria RG"/>
    <n v="1"/>
    <x v="0"/>
    <n v="139"/>
    <n v="10"/>
    <n v="39.3333333333333"/>
    <n v="109"/>
    <n v="10"/>
    <n v="37.8333333333333"/>
    <n v="248"/>
    <n v="20"/>
    <n v="77.1666666666666"/>
    <s v="Won 30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0"/>
    <d v="2000-06-10T00:00:00"/>
    <m/>
    <n v="190"/>
    <n v="1"/>
    <s v="T"/>
    <s v="Town Park"/>
    <n v="1"/>
    <x v="6"/>
    <n v="184"/>
    <n v="4"/>
    <n v="42"/>
    <n v="113"/>
    <n v="10"/>
    <n v="41.1666666666666"/>
    <n v="297"/>
    <n v="14"/>
    <n v="83.1666666666666"/>
    <s v="Won 71 runs"/>
    <n v="1"/>
    <n v="1"/>
    <m/>
    <m/>
    <m/>
    <m/>
    <n v="14"/>
    <m/>
    <m/>
    <m/>
    <m/>
    <m/>
    <m/>
    <m/>
    <m/>
    <m/>
    <n v="0"/>
    <n v="4"/>
    <n v="-4"/>
    <m/>
    <m/>
    <m/>
    <m/>
    <m/>
    <m/>
    <m/>
    <n v="0"/>
    <n v="10"/>
    <n v="-10"/>
  </r>
  <r>
    <n v="2000"/>
    <d v="2000-06-11T00:00:00"/>
    <m/>
    <n v="191"/>
    <n v="1"/>
    <n v="35"/>
    <s v="Victoria RG"/>
    <n v="2"/>
    <x v="2"/>
    <n v="141"/>
    <n v="9"/>
    <n v="30.1666666666666"/>
    <n v="160"/>
    <n v="9"/>
    <n v="34.3333333333333"/>
    <n v="301"/>
    <n v="18"/>
    <n v="64.499999999999901"/>
    <s v="Lost 19 runs"/>
    <n v="1"/>
    <m/>
    <m/>
    <m/>
    <m/>
    <n v="1"/>
    <n v="18"/>
    <m/>
    <m/>
    <m/>
    <m/>
    <m/>
    <m/>
    <m/>
    <m/>
    <m/>
    <n v="0"/>
    <n v="9"/>
    <n v="-9"/>
    <m/>
    <m/>
    <m/>
    <m/>
    <m/>
    <m/>
    <m/>
    <n v="0"/>
    <n v="9"/>
    <n v="-9"/>
  </r>
  <r>
    <n v="2000"/>
    <d v="2000-06-18T00:00:00"/>
    <m/>
    <n v="192"/>
    <n v="1"/>
    <s v="T"/>
    <s v="King’s College"/>
    <n v="1"/>
    <x v="5"/>
    <n v="192"/>
    <n v="7"/>
    <n v="46"/>
    <n v="72"/>
    <n v="9"/>
    <n v="29"/>
    <n v="264"/>
    <n v="16"/>
    <n v="75"/>
    <s v="Won 120 runs"/>
    <n v="1"/>
    <n v="1"/>
    <m/>
    <m/>
    <m/>
    <m/>
    <n v="16"/>
    <m/>
    <m/>
    <m/>
    <m/>
    <m/>
    <m/>
    <m/>
    <m/>
    <m/>
    <n v="0"/>
    <n v="7"/>
    <n v="-7"/>
    <m/>
    <m/>
    <m/>
    <m/>
    <m/>
    <m/>
    <m/>
    <n v="0"/>
    <n v="9"/>
    <n v="-9"/>
  </r>
  <r>
    <n v="2000"/>
    <d v="2000-06-25T00:00:00"/>
    <m/>
    <n v="193"/>
    <n v="1"/>
    <n v="35"/>
    <s v="Victoria RG"/>
    <n v="1"/>
    <x v="21"/>
    <n v="174"/>
    <n v="3"/>
    <n v="35"/>
    <n v="109"/>
    <n v="10"/>
    <n v="34.3333333333333"/>
    <n v="283"/>
    <n v="13"/>
    <n v="69.3333333333333"/>
    <s v="Won 65 runs"/>
    <n v="1"/>
    <n v="1"/>
    <m/>
    <m/>
    <m/>
    <m/>
    <n v="13"/>
    <m/>
    <m/>
    <m/>
    <m/>
    <m/>
    <m/>
    <m/>
    <m/>
    <m/>
    <n v="0"/>
    <n v="3"/>
    <n v="-3"/>
    <m/>
    <m/>
    <m/>
    <m/>
    <m/>
    <m/>
    <m/>
    <n v="0"/>
    <n v="10"/>
    <n v="-10"/>
  </r>
  <r>
    <n v="2000"/>
    <d v="2000-07-01T00:00:00"/>
    <m/>
    <n v="194"/>
    <n v="1"/>
    <n v="35"/>
    <s v="Beverley Park"/>
    <n v="1"/>
    <x v="2"/>
    <n v="181"/>
    <n v="7"/>
    <n v="35"/>
    <n v="105"/>
    <n v="9"/>
    <n v="25"/>
    <n v="286"/>
    <n v="16"/>
    <n v="60"/>
    <s v="Won 76 runs"/>
    <n v="1"/>
    <n v="1"/>
    <m/>
    <m/>
    <m/>
    <m/>
    <n v="16"/>
    <m/>
    <m/>
    <m/>
    <m/>
    <m/>
    <m/>
    <m/>
    <m/>
    <m/>
    <n v="0"/>
    <n v="7"/>
    <n v="-7"/>
    <m/>
    <m/>
    <m/>
    <m/>
    <m/>
    <m/>
    <m/>
    <n v="0"/>
    <n v="9"/>
    <n v="-9"/>
  </r>
  <r>
    <n v="2000"/>
    <d v="2000-07-09T00:00:00"/>
    <m/>
    <n v="195"/>
    <n v="1"/>
    <n v="35"/>
    <s v="Victoria RG"/>
    <n v="2"/>
    <x v="22"/>
    <n v="0"/>
    <n v="0"/>
    <n v="0"/>
    <n v="96"/>
    <n v="6"/>
    <n v="25"/>
    <n v="96"/>
    <n v="6"/>
    <n v="25"/>
    <s v="Abandoned"/>
    <n v="1"/>
    <m/>
    <m/>
    <n v="1"/>
    <m/>
    <m/>
    <n v="6"/>
    <m/>
    <m/>
    <m/>
    <m/>
    <m/>
    <m/>
    <m/>
    <m/>
    <m/>
    <n v="0"/>
    <n v="0"/>
    <n v="0"/>
    <m/>
    <m/>
    <m/>
    <m/>
    <m/>
    <m/>
    <m/>
    <n v="0"/>
    <n v="6"/>
    <n v="-6"/>
  </r>
  <r>
    <n v="2000"/>
    <d v="2000-07-16T00:00:00"/>
    <m/>
    <n v="196"/>
    <n v="1"/>
    <n v="40"/>
    <s v="Victoria RG"/>
    <n v="1"/>
    <x v="5"/>
    <n v="208"/>
    <n v="10"/>
    <n v="38.8333333333333"/>
    <n v="101"/>
    <n v="10"/>
    <n v="35.6666666666666"/>
    <n v="309"/>
    <n v="20"/>
    <n v="74.499999999999901"/>
    <s v="Won 107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0"/>
    <d v="2000-07-23T00:00:00"/>
    <m/>
    <n v="197"/>
    <n v="1"/>
    <n v="40"/>
    <s v="Gunnersbury Park"/>
    <n v="2"/>
    <x v="0"/>
    <n v="97"/>
    <n v="5"/>
    <n v="27.1666666666666"/>
    <n v="96"/>
    <n v="10"/>
    <n v="38.6666666666666"/>
    <n v="193"/>
    <n v="15"/>
    <n v="65.833333333333201"/>
    <s v="Won 5 wickets"/>
    <n v="1"/>
    <n v="1"/>
    <m/>
    <m/>
    <m/>
    <m/>
    <n v="15"/>
    <m/>
    <m/>
    <m/>
    <m/>
    <m/>
    <m/>
    <m/>
    <m/>
    <m/>
    <n v="0"/>
    <n v="5"/>
    <n v="-5"/>
    <m/>
    <m/>
    <m/>
    <m/>
    <m/>
    <m/>
    <m/>
    <n v="0"/>
    <n v="10"/>
    <n v="-10"/>
  </r>
  <r>
    <n v="2000"/>
    <d v="2000-08-06T00:00:00"/>
    <m/>
    <n v="198"/>
    <n v="1"/>
    <n v="40"/>
    <s v="Beverley Park"/>
    <n v="2"/>
    <x v="15"/>
    <n v="95"/>
    <n v="3"/>
    <n v="16.1666666666666"/>
    <n v="94"/>
    <n v="10"/>
    <n v="36.6666666666666"/>
    <n v="189"/>
    <n v="13"/>
    <n v="52.833333333333201"/>
    <s v="Won 7 wickets"/>
    <n v="1"/>
    <n v="1"/>
    <m/>
    <m/>
    <m/>
    <m/>
    <n v="13"/>
    <m/>
    <m/>
    <m/>
    <m/>
    <m/>
    <m/>
    <m/>
    <m/>
    <m/>
    <n v="0"/>
    <n v="3"/>
    <n v="-3"/>
    <m/>
    <m/>
    <m/>
    <m/>
    <m/>
    <m/>
    <m/>
    <n v="0"/>
    <n v="10"/>
    <n v="-10"/>
  </r>
  <r>
    <n v="2000"/>
    <d v="2000-08-12T00:00:00"/>
    <m/>
    <n v="199"/>
    <n v="1"/>
    <n v="40"/>
    <s v="Kinver"/>
    <n v="1"/>
    <x v="23"/>
    <n v="190"/>
    <n v="8"/>
    <n v="40"/>
    <n v="151"/>
    <n v="11"/>
    <n v="39.6666666666666"/>
    <n v="341"/>
    <n v="19"/>
    <n v="79.6666666666666"/>
    <s v="Won 39 runs"/>
    <n v="1"/>
    <n v="1"/>
    <m/>
    <m/>
    <m/>
    <m/>
    <n v="19"/>
    <m/>
    <m/>
    <m/>
    <m/>
    <m/>
    <m/>
    <m/>
    <m/>
    <m/>
    <n v="0"/>
    <n v="8"/>
    <n v="-8"/>
    <m/>
    <m/>
    <m/>
    <m/>
    <m/>
    <m/>
    <m/>
    <n v="0"/>
    <n v="11"/>
    <n v="-11"/>
  </r>
  <r>
    <n v="2000"/>
    <d v="2000-08-13T00:00:00"/>
    <m/>
    <n v="200"/>
    <n v="1"/>
    <n v="40"/>
    <s v="Enville"/>
    <n v="2"/>
    <x v="24"/>
    <n v="0"/>
    <n v="0"/>
    <n v="0"/>
    <n v="145"/>
    <n v="1"/>
    <n v="25"/>
    <n v="145"/>
    <n v="1"/>
    <n v="25"/>
    <s v="Abandoned"/>
    <n v="1"/>
    <m/>
    <m/>
    <n v="1"/>
    <m/>
    <m/>
    <n v="1"/>
    <m/>
    <m/>
    <m/>
    <m/>
    <m/>
    <m/>
    <m/>
    <m/>
    <m/>
    <n v="0"/>
    <n v="0"/>
    <n v="0"/>
    <m/>
    <m/>
    <m/>
    <m/>
    <m/>
    <m/>
    <m/>
    <n v="0"/>
    <n v="1"/>
    <n v="-1"/>
  </r>
  <r>
    <n v="2000"/>
    <d v="2000-08-20T00:00:00"/>
    <m/>
    <n v="201"/>
    <n v="1"/>
    <n v="35"/>
    <s v="Victoria RG"/>
    <n v="1"/>
    <x v="6"/>
    <n v="142"/>
    <n v="8"/>
    <n v="32.3333333333333"/>
    <n v="145"/>
    <n v="8"/>
    <n v="34.1666666666666"/>
    <n v="287"/>
    <n v="16"/>
    <n v="66.499999999999901"/>
    <s v="Lost 2 wickets"/>
    <n v="1"/>
    <m/>
    <m/>
    <m/>
    <m/>
    <n v="1"/>
    <n v="16"/>
    <m/>
    <m/>
    <m/>
    <m/>
    <m/>
    <m/>
    <m/>
    <m/>
    <m/>
    <n v="0"/>
    <n v="8"/>
    <n v="-8"/>
    <m/>
    <m/>
    <m/>
    <m/>
    <m/>
    <m/>
    <m/>
    <n v="0"/>
    <n v="8"/>
    <n v="-8"/>
  </r>
  <r>
    <n v="2000"/>
    <d v="2000-08-27T00:00:00"/>
    <m/>
    <n v="202"/>
    <n v="1"/>
    <n v="20"/>
    <s v="King’s College"/>
    <n v="1"/>
    <x v="5"/>
    <n v="174"/>
    <n v="6"/>
    <n v="20"/>
    <n v="107"/>
    <n v="4"/>
    <n v="20"/>
    <n v="281"/>
    <n v="10"/>
    <n v="40"/>
    <s v="Won 67 runs"/>
    <n v="1"/>
    <n v="1"/>
    <m/>
    <m/>
    <m/>
    <m/>
    <n v="10"/>
    <m/>
    <m/>
    <m/>
    <m/>
    <m/>
    <m/>
    <m/>
    <m/>
    <m/>
    <n v="0"/>
    <n v="6"/>
    <n v="-6"/>
    <m/>
    <m/>
    <m/>
    <m/>
    <m/>
    <m/>
    <m/>
    <n v="0"/>
    <n v="4"/>
    <n v="-4"/>
  </r>
  <r>
    <n v="2000"/>
    <d v="2000-08-27T00:00:00"/>
    <m/>
    <n v="203"/>
    <n v="1"/>
    <n v="20"/>
    <s v="King’s College"/>
    <n v="2"/>
    <x v="5"/>
    <n v="68"/>
    <n v="4"/>
    <n v="13.8333333333333"/>
    <n v="67"/>
    <n v="7"/>
    <n v="20"/>
    <n v="135"/>
    <n v="11"/>
    <n v="33.8333333333333"/>
    <s v="Won 6 wickets"/>
    <n v="1"/>
    <n v="1"/>
    <m/>
    <m/>
    <m/>
    <m/>
    <n v="11"/>
    <m/>
    <m/>
    <m/>
    <m/>
    <m/>
    <m/>
    <m/>
    <m/>
    <m/>
    <n v="0"/>
    <n v="4"/>
    <n v="-4"/>
    <m/>
    <m/>
    <m/>
    <m/>
    <m/>
    <m/>
    <m/>
    <n v="0"/>
    <n v="7"/>
    <n v="-7"/>
  </r>
  <r>
    <n v="2000"/>
    <d v="2000-09-03T00:00:00"/>
    <m/>
    <n v="204"/>
    <n v="1"/>
    <n v="40"/>
    <s v="Victoria RG"/>
    <n v="2"/>
    <x v="11"/>
    <n v="235"/>
    <n v="9"/>
    <n v="39.1666666666666"/>
    <n v="231"/>
    <n v="3"/>
    <n v="40"/>
    <n v="466"/>
    <n v="12"/>
    <n v="79.1666666666666"/>
    <s v="Won 1 wicket"/>
    <n v="1"/>
    <n v="1"/>
    <m/>
    <m/>
    <m/>
    <m/>
    <n v="12"/>
    <m/>
    <m/>
    <m/>
    <m/>
    <m/>
    <m/>
    <m/>
    <m/>
    <m/>
    <n v="0"/>
    <n v="9"/>
    <n v="-9"/>
    <m/>
    <m/>
    <m/>
    <m/>
    <m/>
    <m/>
    <m/>
    <n v="0"/>
    <n v="3"/>
    <n v="-3"/>
  </r>
  <r>
    <n v="2000"/>
    <d v="2000-09-10T00:00:00"/>
    <m/>
    <n v="205"/>
    <n v="1"/>
    <n v="35"/>
    <s v="KGF Morden"/>
    <n v="2"/>
    <x v="0"/>
    <n v="162"/>
    <n v="8"/>
    <n v="35"/>
    <n v="178"/>
    <n v="7"/>
    <n v="35"/>
    <n v="340"/>
    <n v="15"/>
    <n v="70"/>
    <s v="Lost 16 runs"/>
    <n v="1"/>
    <m/>
    <m/>
    <m/>
    <m/>
    <n v="1"/>
    <n v="15"/>
    <m/>
    <m/>
    <m/>
    <m/>
    <m/>
    <m/>
    <m/>
    <m/>
    <m/>
    <n v="0"/>
    <n v="8"/>
    <n v="-8"/>
    <m/>
    <m/>
    <m/>
    <m/>
    <m/>
    <m/>
    <m/>
    <n v="0"/>
    <n v="7"/>
    <n v="-7"/>
  </r>
  <r>
    <n v="2000"/>
    <d v="2000-09-17T00:00:00"/>
    <m/>
    <n v="206"/>
    <n v="1"/>
    <n v="40"/>
    <s v="Shepherd’s Bush"/>
    <n v="1"/>
    <x v="14"/>
    <n v="213"/>
    <n v="10"/>
    <n v="39.8333333333333"/>
    <n v="146"/>
    <n v="10"/>
    <n v="36.3333333333333"/>
    <n v="359"/>
    <n v="20"/>
    <n v="76.1666666666666"/>
    <s v="Won 67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1"/>
    <d v="2001-05-06T00:00:00"/>
    <m/>
    <n v="207"/>
    <n v="1"/>
    <n v="35"/>
    <s v="Victoria RG"/>
    <n v="1"/>
    <x v="25"/>
    <n v="168"/>
    <n v="9"/>
    <n v="35"/>
    <n v="117"/>
    <n v="9"/>
    <n v="29.3333333333333"/>
    <n v="285"/>
    <n v="18"/>
    <n v="64.3333333333333"/>
    <s v="Won 51 runs"/>
    <n v="1"/>
    <n v="1"/>
    <m/>
    <m/>
    <m/>
    <m/>
    <n v="18"/>
    <m/>
    <m/>
    <m/>
    <m/>
    <m/>
    <m/>
    <m/>
    <m/>
    <m/>
    <n v="0"/>
    <n v="9"/>
    <n v="-9"/>
    <m/>
    <m/>
    <m/>
    <m/>
    <m/>
    <m/>
    <m/>
    <n v="0"/>
    <n v="9"/>
    <n v="-9"/>
  </r>
  <r>
    <n v="2001"/>
    <d v="2001-05-20T00:00:00"/>
    <m/>
    <n v="208"/>
    <n v="1"/>
    <n v="35"/>
    <s v="Victoria RG"/>
    <n v="2"/>
    <x v="10"/>
    <n v="127"/>
    <n v="5"/>
    <n v="32.3333333333333"/>
    <n v="123"/>
    <n v="10"/>
    <n v="35"/>
    <n v="250"/>
    <n v="15"/>
    <n v="67.3333333333333"/>
    <s v="Won 5 wickets"/>
    <n v="1"/>
    <n v="1"/>
    <m/>
    <m/>
    <m/>
    <m/>
    <n v="15"/>
    <m/>
    <m/>
    <m/>
    <m/>
    <m/>
    <m/>
    <m/>
    <m/>
    <m/>
    <n v="0"/>
    <n v="5"/>
    <n v="-5"/>
    <m/>
    <m/>
    <m/>
    <m/>
    <m/>
    <m/>
    <m/>
    <n v="0"/>
    <n v="10"/>
    <n v="-10"/>
  </r>
  <r>
    <n v="2001"/>
    <d v="2001-05-26T00:00:00"/>
    <m/>
    <n v="209"/>
    <n v="1"/>
    <n v="35"/>
    <s v="Victoria RG"/>
    <n v="1"/>
    <x v="15"/>
    <n v="81"/>
    <n v="10"/>
    <n v="25.6666666666666"/>
    <n v="82"/>
    <n v="8"/>
    <n v="29.8333333333333"/>
    <n v="163"/>
    <n v="18"/>
    <n v="55.499999999999901"/>
    <s v="Lost 1 wicket"/>
    <n v="1"/>
    <m/>
    <m/>
    <m/>
    <m/>
    <n v="1"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2001"/>
    <d v="2001-06-03T00:00:00"/>
    <m/>
    <n v="210"/>
    <n v="1"/>
    <n v="35"/>
    <s v="Fairfield RG"/>
    <n v="2"/>
    <x v="0"/>
    <n v="142"/>
    <n v="10"/>
    <n v="34"/>
    <n v="152"/>
    <n v="10"/>
    <n v="34.8333333333333"/>
    <n v="294"/>
    <n v="20"/>
    <n v="68.8333333333333"/>
    <s v="Lost 10 runs"/>
    <n v="1"/>
    <m/>
    <m/>
    <m/>
    <m/>
    <n v="1"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1"/>
    <d v="2001-06-09T00:00:00"/>
    <m/>
    <n v="211"/>
    <n v="1"/>
    <s v="T"/>
    <s v="Church Street RG"/>
    <n v="2"/>
    <x v="6"/>
    <n v="62"/>
    <n v="9"/>
    <n v="35"/>
    <n v="164"/>
    <n v="6"/>
    <n v="38"/>
    <n v="226"/>
    <n v="15"/>
    <n v="73"/>
    <s v="Lost 102 runs"/>
    <n v="1"/>
    <m/>
    <m/>
    <m/>
    <m/>
    <n v="1"/>
    <n v="15"/>
    <m/>
    <m/>
    <m/>
    <m/>
    <m/>
    <m/>
    <m/>
    <m/>
    <m/>
    <n v="0"/>
    <n v="9"/>
    <n v="-9"/>
    <m/>
    <m/>
    <m/>
    <m/>
    <m/>
    <m/>
    <m/>
    <n v="0"/>
    <n v="6"/>
    <n v="-6"/>
  </r>
  <r>
    <n v="2001"/>
    <d v="2001-06-10T00:00:00"/>
    <m/>
    <n v="212"/>
    <n v="1"/>
    <n v="35"/>
    <s v="Victoria RG"/>
    <n v="1"/>
    <x v="2"/>
    <n v="172"/>
    <n v="10"/>
    <n v="31.8333333333333"/>
    <n v="47"/>
    <n v="9"/>
    <n v="14.8333333333333"/>
    <n v="219"/>
    <n v="19"/>
    <n v="46.6666666666666"/>
    <s v="Won 125 runs"/>
    <n v="1"/>
    <n v="1"/>
    <m/>
    <m/>
    <m/>
    <m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01"/>
    <d v="2001-06-23T00:00:00"/>
    <m/>
    <n v="213"/>
    <n v="1"/>
    <n v="35"/>
    <s v="Victoria RG"/>
    <n v="1"/>
    <x v="15"/>
    <n v="174"/>
    <n v="8"/>
    <n v="35"/>
    <n v="178"/>
    <n v="6"/>
    <n v="34.8333333333333"/>
    <n v="352"/>
    <n v="14"/>
    <n v="69.8333333333333"/>
    <s v="Lost 4 wickets"/>
    <n v="1"/>
    <m/>
    <m/>
    <m/>
    <m/>
    <n v="1"/>
    <n v="14"/>
    <m/>
    <m/>
    <m/>
    <m/>
    <m/>
    <m/>
    <m/>
    <m/>
    <m/>
    <n v="0"/>
    <n v="8"/>
    <n v="-8"/>
    <m/>
    <m/>
    <m/>
    <m/>
    <m/>
    <m/>
    <m/>
    <n v="0"/>
    <n v="6"/>
    <n v="-6"/>
  </r>
  <r>
    <n v="2001"/>
    <d v="2001-06-24T00:00:00"/>
    <m/>
    <n v="214"/>
    <n v="1"/>
    <n v="35"/>
    <s v="Victoria RG"/>
    <n v="2"/>
    <x v="4"/>
    <n v="157"/>
    <n v="6"/>
    <n v="28.1666666666666"/>
    <n v="156"/>
    <n v="10"/>
    <n v="31.3333333333333"/>
    <n v="313"/>
    <n v="16"/>
    <n v="59.499999999999901"/>
    <s v="Won 4 wicket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2001"/>
    <d v="2001-07-01T00:00:00"/>
    <m/>
    <n v="215"/>
    <n v="1"/>
    <n v="35"/>
    <s v="Victoria RG"/>
    <n v="1"/>
    <x v="21"/>
    <n v="225"/>
    <n v="5"/>
    <n v="35"/>
    <n v="17"/>
    <n v="10"/>
    <n v="10.3333333333333"/>
    <n v="242"/>
    <n v="15"/>
    <n v="45.3333333333333"/>
    <s v="Won 208 runs"/>
    <n v="1"/>
    <n v="1"/>
    <m/>
    <m/>
    <m/>
    <m/>
    <n v="15"/>
    <m/>
    <m/>
    <m/>
    <m/>
    <m/>
    <m/>
    <m/>
    <m/>
    <m/>
    <n v="0"/>
    <n v="5"/>
    <n v="-5"/>
    <m/>
    <m/>
    <m/>
    <m/>
    <m/>
    <m/>
    <m/>
    <n v="0"/>
    <n v="10"/>
    <n v="-10"/>
  </r>
  <r>
    <n v="2001"/>
    <d v="2001-07-08T00:00:00"/>
    <m/>
    <n v="216"/>
    <n v="1"/>
    <n v="35"/>
    <s v="Victoria RG"/>
    <n v="1"/>
    <x v="2"/>
    <n v="181"/>
    <n v="5"/>
    <n v="36"/>
    <n v="107"/>
    <n v="9"/>
    <n v="26.8333333333333"/>
    <n v="288"/>
    <n v="14"/>
    <n v="62.8333333333333"/>
    <s v="Won 74 runs"/>
    <n v="1"/>
    <n v="1"/>
    <m/>
    <m/>
    <m/>
    <m/>
    <n v="14"/>
    <m/>
    <m/>
    <m/>
    <m/>
    <m/>
    <m/>
    <m/>
    <m/>
    <m/>
    <n v="0"/>
    <n v="5"/>
    <n v="-5"/>
    <m/>
    <m/>
    <m/>
    <m/>
    <m/>
    <m/>
    <m/>
    <n v="0"/>
    <n v="9"/>
    <n v="-9"/>
  </r>
  <r>
    <n v="2001"/>
    <d v="2001-07-15T00:00:00"/>
    <m/>
    <n v="217"/>
    <n v="1"/>
    <s v="T"/>
    <s v="Victoria RG"/>
    <n v="1"/>
    <x v="5"/>
    <n v="261"/>
    <n v="4"/>
    <n v="39"/>
    <n v="77"/>
    <n v="9"/>
    <n v="20.8333333333333"/>
    <n v="338"/>
    <n v="13"/>
    <n v="59.8333333333333"/>
    <s v="Won 184 runs"/>
    <n v="1"/>
    <n v="1"/>
    <m/>
    <m/>
    <m/>
    <m/>
    <n v="13"/>
    <m/>
    <m/>
    <m/>
    <m/>
    <m/>
    <m/>
    <m/>
    <m/>
    <m/>
    <n v="0"/>
    <n v="4"/>
    <n v="-4"/>
    <m/>
    <m/>
    <m/>
    <m/>
    <m/>
    <m/>
    <m/>
    <n v="0"/>
    <n v="9"/>
    <n v="-9"/>
  </r>
  <r>
    <n v="2001"/>
    <d v="2001-07-22T00:00:00"/>
    <m/>
    <n v="218"/>
    <n v="1"/>
    <n v="35"/>
    <s v="Gunnersbury Park"/>
    <n v="2"/>
    <x v="0"/>
    <n v="126"/>
    <n v="6"/>
    <n v="32.3333333333333"/>
    <n v="125"/>
    <n v="8"/>
    <n v="35"/>
    <n v="251"/>
    <n v="14"/>
    <n v="67.3333333333333"/>
    <s v="Won 4 wickets"/>
    <n v="1"/>
    <n v="1"/>
    <m/>
    <m/>
    <m/>
    <m/>
    <n v="14"/>
    <m/>
    <m/>
    <m/>
    <m/>
    <m/>
    <m/>
    <m/>
    <m/>
    <m/>
    <n v="0"/>
    <n v="6"/>
    <n v="-6"/>
    <m/>
    <m/>
    <m/>
    <m/>
    <m/>
    <m/>
    <m/>
    <n v="0"/>
    <n v="8"/>
    <n v="-8"/>
  </r>
  <r>
    <n v="2001"/>
    <d v="2001-07-28T00:00:00"/>
    <m/>
    <n v="219"/>
    <n v="1"/>
    <n v="35"/>
    <s v="Belair Park"/>
    <n v="2"/>
    <x v="25"/>
    <n v="119"/>
    <n v="7"/>
    <n v="28"/>
    <n v="117"/>
    <n v="9"/>
    <n v="32"/>
    <n v="236"/>
    <n v="16"/>
    <n v="60"/>
    <s v="Won 3 wickets"/>
    <n v="1"/>
    <n v="1"/>
    <m/>
    <m/>
    <m/>
    <m/>
    <n v="16"/>
    <m/>
    <m/>
    <m/>
    <m/>
    <m/>
    <m/>
    <m/>
    <m/>
    <m/>
    <n v="0"/>
    <n v="7"/>
    <n v="-7"/>
    <m/>
    <m/>
    <m/>
    <m/>
    <m/>
    <m/>
    <m/>
    <n v="0"/>
    <n v="9"/>
    <n v="-9"/>
  </r>
  <r>
    <n v="2001"/>
    <d v="2001-07-29T00:00:00"/>
    <m/>
    <n v="220"/>
    <n v="1"/>
    <n v="40"/>
    <s v="Victoria RG"/>
    <n v="2"/>
    <x v="11"/>
    <n v="164"/>
    <n v="10"/>
    <n v="32"/>
    <n v="284"/>
    <n v="3"/>
    <n v="40"/>
    <n v="448"/>
    <n v="13"/>
    <n v="72"/>
    <s v="Lost 120 runs"/>
    <n v="1"/>
    <m/>
    <m/>
    <m/>
    <m/>
    <n v="1"/>
    <n v="13"/>
    <m/>
    <m/>
    <m/>
    <m/>
    <m/>
    <m/>
    <m/>
    <m/>
    <m/>
    <n v="0"/>
    <n v="10"/>
    <n v="-10"/>
    <m/>
    <m/>
    <m/>
    <m/>
    <m/>
    <m/>
    <m/>
    <n v="0"/>
    <n v="3"/>
    <n v="-3"/>
  </r>
  <r>
    <n v="2001"/>
    <d v="2001-08-05T00:00:00"/>
    <m/>
    <n v="221"/>
    <n v="1"/>
    <n v="35"/>
    <s v="Victoria RG"/>
    <n v="2"/>
    <x v="18"/>
    <n v="62"/>
    <n v="10"/>
    <n v="22"/>
    <n v="221"/>
    <n v="6"/>
    <n v="35"/>
    <n v="283"/>
    <n v="16"/>
    <n v="57"/>
    <s v="Lost 159 runs"/>
    <n v="1"/>
    <m/>
    <m/>
    <m/>
    <m/>
    <n v="1"/>
    <n v="16"/>
    <m/>
    <m/>
    <m/>
    <m/>
    <m/>
    <m/>
    <m/>
    <m/>
    <m/>
    <n v="0"/>
    <n v="10"/>
    <n v="-10"/>
    <m/>
    <m/>
    <m/>
    <m/>
    <m/>
    <m/>
    <m/>
    <n v="0"/>
    <n v="6"/>
    <n v="-6"/>
  </r>
  <r>
    <n v="2001"/>
    <d v="2001-08-11T00:00:00"/>
    <m/>
    <n v="222"/>
    <n v="1"/>
    <n v="35"/>
    <s v="Kinver"/>
    <n v="1"/>
    <x v="23"/>
    <n v="200"/>
    <n v="10"/>
    <n v="34"/>
    <n v="140"/>
    <n v="10"/>
    <n v="32"/>
    <n v="340"/>
    <n v="20"/>
    <n v="66"/>
    <s v="Won 60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1"/>
    <d v="2001-08-19T00:00:00"/>
    <m/>
    <n v="223"/>
    <n v="1"/>
    <n v="35"/>
    <s v="Victoria RG"/>
    <n v="2"/>
    <x v="6"/>
    <n v="6"/>
    <n v="2"/>
    <n v="3"/>
    <n v="86"/>
    <n v="10"/>
    <n v="30"/>
    <n v="92"/>
    <n v="12"/>
    <n v="33"/>
    <s v="Abandoned"/>
    <n v="1"/>
    <m/>
    <m/>
    <n v="1"/>
    <m/>
    <m/>
    <n v="12"/>
    <m/>
    <m/>
    <m/>
    <m/>
    <m/>
    <m/>
    <m/>
    <m/>
    <m/>
    <n v="0"/>
    <n v="2"/>
    <n v="-2"/>
    <m/>
    <m/>
    <m/>
    <m/>
    <m/>
    <m/>
    <m/>
    <n v="0"/>
    <n v="10"/>
    <n v="-10"/>
  </r>
  <r>
    <n v="2001"/>
    <d v="2001-08-26T00:00:00"/>
    <m/>
    <n v="224"/>
    <n v="1"/>
    <n v="20"/>
    <s v="LSE"/>
    <n v="2"/>
    <x v="5"/>
    <n v="131"/>
    <n v="2"/>
    <n v="18"/>
    <n v="130"/>
    <n v="10"/>
    <n v="18"/>
    <n v="261"/>
    <n v="12"/>
    <n v="36"/>
    <s v="Won 8 wickets"/>
    <n v="1"/>
    <n v="1"/>
    <m/>
    <m/>
    <m/>
    <m/>
    <n v="12"/>
    <m/>
    <m/>
    <m/>
    <m/>
    <m/>
    <m/>
    <m/>
    <m/>
    <m/>
    <n v="0"/>
    <n v="2"/>
    <n v="-2"/>
    <m/>
    <m/>
    <m/>
    <m/>
    <m/>
    <m/>
    <m/>
    <n v="0"/>
    <n v="10"/>
    <n v="-10"/>
  </r>
  <r>
    <n v="2001"/>
    <d v="2001-09-02T00:00:00"/>
    <m/>
    <n v="225"/>
    <n v="1"/>
    <n v="35"/>
    <s v="Victoria RG"/>
    <n v="1"/>
    <x v="22"/>
    <n v="177"/>
    <n v="10"/>
    <n v="34"/>
    <n v="151"/>
    <n v="9"/>
    <n v="35"/>
    <n v="328"/>
    <n v="19"/>
    <n v="69"/>
    <s v="Won 26 runs"/>
    <n v="1"/>
    <n v="1"/>
    <m/>
    <m/>
    <m/>
    <m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01"/>
    <d v="2001-09-09T00:00:00"/>
    <m/>
    <n v="226"/>
    <n v="1"/>
    <n v="35"/>
    <s v="Brondesbury"/>
    <n v="2"/>
    <x v="14"/>
    <n v="108"/>
    <n v="10"/>
    <n v="30"/>
    <n v="207"/>
    <n v="7"/>
    <n v="35"/>
    <n v="315"/>
    <n v="17"/>
    <n v="65"/>
    <s v="Lost 99 runs"/>
    <n v="1"/>
    <m/>
    <m/>
    <m/>
    <m/>
    <n v="1"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2001"/>
    <d v="2001-09-16T00:00:00"/>
    <m/>
    <n v="227"/>
    <n v="1"/>
    <n v="35"/>
    <s v="Berkhamsted"/>
    <n v="1"/>
    <x v="0"/>
    <n v="194"/>
    <n v="8"/>
    <n v="35"/>
    <n v="196"/>
    <n v="5"/>
    <n v="33"/>
    <n v="390"/>
    <n v="13"/>
    <n v="68"/>
    <s v="Lost 5 wickets"/>
    <n v="1"/>
    <m/>
    <m/>
    <m/>
    <m/>
    <n v="1"/>
    <n v="13"/>
    <m/>
    <m/>
    <m/>
    <m/>
    <m/>
    <m/>
    <m/>
    <m/>
    <m/>
    <n v="0"/>
    <n v="8"/>
    <n v="-8"/>
    <m/>
    <m/>
    <m/>
    <m/>
    <m/>
    <m/>
    <m/>
    <n v="0"/>
    <n v="5"/>
    <n v="-5"/>
  </r>
  <r>
    <n v="2002"/>
    <d v="2002-04-28T00:00:00"/>
    <m/>
    <n v="228"/>
    <n v="1"/>
    <n v="35"/>
    <s v="Victoria RG"/>
    <n v="1"/>
    <x v="26"/>
    <n v="137"/>
    <n v="3"/>
    <n v="35"/>
    <n v="7"/>
    <n v="1"/>
    <n v="3"/>
    <n v="144"/>
    <n v="4"/>
    <n v="38"/>
    <s v="Abandoned"/>
    <n v="1"/>
    <m/>
    <m/>
    <n v="1"/>
    <m/>
    <m/>
    <n v="4"/>
    <m/>
    <m/>
    <m/>
    <m/>
    <m/>
    <m/>
    <m/>
    <m/>
    <m/>
    <n v="0"/>
    <n v="3"/>
    <n v="-3"/>
    <m/>
    <m/>
    <m/>
    <m/>
    <m/>
    <m/>
    <m/>
    <n v="0"/>
    <n v="1"/>
    <n v="-1"/>
  </r>
  <r>
    <n v="2002"/>
    <d v="2002-05-05T00:00:00"/>
    <m/>
    <n v="229"/>
    <n v="1"/>
    <n v="35"/>
    <s v="Victoria RG"/>
    <n v="1"/>
    <x v="25"/>
    <n v="160"/>
    <n v="7"/>
    <n v="35"/>
    <n v="160"/>
    <n v="8"/>
    <n v="35"/>
    <n v="320"/>
    <n v="15"/>
    <n v="70"/>
    <s v="Tied"/>
    <n v="1"/>
    <m/>
    <m/>
    <m/>
    <n v="1"/>
    <m/>
    <n v="15"/>
    <m/>
    <m/>
    <m/>
    <m/>
    <m/>
    <m/>
    <m/>
    <m/>
    <m/>
    <n v="0"/>
    <n v="7"/>
    <n v="-7"/>
    <m/>
    <m/>
    <m/>
    <m/>
    <m/>
    <m/>
    <m/>
    <n v="0"/>
    <n v="8"/>
    <n v="-8"/>
  </r>
  <r>
    <n v="2002"/>
    <d v="2002-05-12T00:00:00"/>
    <m/>
    <n v="230"/>
    <n v="1"/>
    <n v="35"/>
    <s v="Hampstead Heath"/>
    <n v="1"/>
    <x v="11"/>
    <n v="91"/>
    <n v="10"/>
    <n v="30"/>
    <n v="78"/>
    <n v="10"/>
    <n v="29"/>
    <n v="169"/>
    <n v="20"/>
    <n v="59"/>
    <s v="Won 13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2"/>
    <d v="2002-05-19T00:00:00"/>
    <m/>
    <n v="231"/>
    <n v="1"/>
    <n v="35"/>
    <s v="Victoria RG"/>
    <n v="2"/>
    <x v="10"/>
    <n v="96"/>
    <n v="10"/>
    <n v="28"/>
    <n v="193"/>
    <n v="4"/>
    <n v="35"/>
    <n v="289"/>
    <n v="14"/>
    <n v="63"/>
    <s v="Lost 97 runs"/>
    <n v="1"/>
    <m/>
    <m/>
    <m/>
    <m/>
    <n v="1"/>
    <n v="14"/>
    <m/>
    <m/>
    <m/>
    <m/>
    <m/>
    <m/>
    <m/>
    <m/>
    <m/>
    <n v="0"/>
    <n v="10"/>
    <n v="-10"/>
    <m/>
    <m/>
    <m/>
    <m/>
    <m/>
    <m/>
    <m/>
    <n v="0"/>
    <n v="4"/>
    <n v="-4"/>
  </r>
  <r>
    <n v="2002"/>
    <d v="2002-05-25T00:00:00"/>
    <m/>
    <n v="232"/>
    <n v="1"/>
    <n v="35"/>
    <s v="Victoria RG"/>
    <n v="1"/>
    <x v="15"/>
    <n v="189"/>
    <n v="9"/>
    <n v="35"/>
    <n v="77"/>
    <n v="10"/>
    <n v="30.5"/>
    <n v="266"/>
    <n v="19"/>
    <n v="65.5"/>
    <s v="Won 112 runs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2002"/>
    <d v="2002-06-02T00:00:00"/>
    <m/>
    <n v="233"/>
    <n v="1"/>
    <n v="35"/>
    <s v="Victoria RG"/>
    <n v="2"/>
    <x v="0"/>
    <n v="145"/>
    <n v="10"/>
    <n v="26.3333333333333"/>
    <n v="227"/>
    <n v="6"/>
    <n v="35"/>
    <n v="372"/>
    <n v="16"/>
    <n v="61.3333333333333"/>
    <s v="Lost 82 runs"/>
    <n v="1"/>
    <m/>
    <m/>
    <m/>
    <m/>
    <n v="1"/>
    <n v="16"/>
    <m/>
    <m/>
    <m/>
    <m/>
    <m/>
    <m/>
    <m/>
    <m/>
    <m/>
    <n v="0"/>
    <n v="10"/>
    <n v="-10"/>
    <m/>
    <m/>
    <m/>
    <m/>
    <m/>
    <m/>
    <m/>
    <n v="0"/>
    <n v="6"/>
    <n v="-6"/>
  </r>
  <r>
    <n v="2002"/>
    <d v="2002-06-08T00:00:00"/>
    <m/>
    <n v="234"/>
    <n v="1"/>
    <n v="35"/>
    <s v="Town Park"/>
    <n v="2"/>
    <x v="6"/>
    <n v="94"/>
    <n v="2"/>
    <n v="31"/>
    <n v="90"/>
    <n v="9"/>
    <n v="26"/>
    <n v="184"/>
    <n v="11"/>
    <n v="57"/>
    <s v="Won 8 wickets"/>
    <n v="1"/>
    <n v="1"/>
    <m/>
    <m/>
    <m/>
    <m/>
    <n v="11"/>
    <m/>
    <m/>
    <m/>
    <m/>
    <m/>
    <m/>
    <m/>
    <m/>
    <m/>
    <n v="0"/>
    <n v="2"/>
    <n v="-2"/>
    <m/>
    <m/>
    <m/>
    <m/>
    <m/>
    <m/>
    <m/>
    <n v="0"/>
    <n v="9"/>
    <n v="-9"/>
  </r>
  <r>
    <n v="2002"/>
    <d v="2002-06-15T00:00:00"/>
    <m/>
    <n v="235"/>
    <n v="1"/>
    <n v="35"/>
    <s v="CSSC Chiswick"/>
    <n v="2"/>
    <x v="5"/>
    <n v="90"/>
    <n v="10"/>
    <n v="28"/>
    <n v="167"/>
    <n v="9"/>
    <n v="34"/>
    <n v="257"/>
    <n v="19"/>
    <n v="62"/>
    <s v="Lost 77 runs"/>
    <n v="1"/>
    <m/>
    <m/>
    <m/>
    <m/>
    <n v="1"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02"/>
    <d v="2002-06-29T00:00:00"/>
    <m/>
    <n v="236"/>
    <n v="1"/>
    <n v="35"/>
    <s v="Victoria RG"/>
    <n v="1"/>
    <x v="21"/>
    <n v="193"/>
    <n v="6"/>
    <n v="35"/>
    <n v="59"/>
    <n v="10"/>
    <n v="20"/>
    <n v="252"/>
    <n v="16"/>
    <n v="55"/>
    <s v="Won 134 run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2002"/>
    <d v="2002-07-07T00:00:00"/>
    <m/>
    <n v="237"/>
    <n v="1"/>
    <n v="35"/>
    <s v="Cottenham Park"/>
    <n v="2"/>
    <x v="10"/>
    <n v="97"/>
    <n v="9"/>
    <n v="30"/>
    <n v="174"/>
    <n v="5"/>
    <n v="35"/>
    <n v="271"/>
    <n v="14"/>
    <n v="65"/>
    <s v="Lost 77 runs"/>
    <n v="1"/>
    <m/>
    <m/>
    <m/>
    <m/>
    <n v="1"/>
    <n v="14"/>
    <m/>
    <m/>
    <m/>
    <m/>
    <m/>
    <m/>
    <m/>
    <m/>
    <m/>
    <n v="0"/>
    <n v="9"/>
    <n v="-9"/>
    <m/>
    <m/>
    <m/>
    <m/>
    <m/>
    <m/>
    <m/>
    <n v="0"/>
    <n v="5"/>
    <n v="-5"/>
  </r>
  <r>
    <n v="2002"/>
    <d v="2002-07-13T00:00:00"/>
    <m/>
    <n v="238"/>
    <n v="1"/>
    <n v="35"/>
    <s v="Victoria RG"/>
    <n v="1"/>
    <x v="5"/>
    <n v="208"/>
    <n v="10"/>
    <n v="35"/>
    <n v="180"/>
    <n v="4"/>
    <n v="35"/>
    <n v="388"/>
    <n v="14"/>
    <n v="70"/>
    <s v="Won 28 runs"/>
    <n v="1"/>
    <n v="1"/>
    <m/>
    <m/>
    <m/>
    <m/>
    <n v="14"/>
    <m/>
    <m/>
    <m/>
    <m/>
    <m/>
    <m/>
    <m/>
    <m/>
    <m/>
    <n v="0"/>
    <n v="10"/>
    <n v="-10"/>
    <m/>
    <m/>
    <m/>
    <m/>
    <m/>
    <m/>
    <m/>
    <n v="0"/>
    <n v="4"/>
    <n v="-4"/>
  </r>
  <r>
    <n v="2002"/>
    <d v="2002-07-21T00:00:00"/>
    <m/>
    <n v="239"/>
    <n v="1"/>
    <n v="35"/>
    <s v="Gunnersbury Park"/>
    <n v="1"/>
    <x v="0"/>
    <n v="249"/>
    <n v="6"/>
    <n v="35"/>
    <n v="150"/>
    <n v="6"/>
    <n v="35"/>
    <n v="399"/>
    <n v="12"/>
    <n v="70"/>
    <s v="Won 99 runs"/>
    <n v="1"/>
    <n v="1"/>
    <m/>
    <m/>
    <m/>
    <m/>
    <n v="12"/>
    <m/>
    <m/>
    <m/>
    <m/>
    <m/>
    <m/>
    <m/>
    <m/>
    <m/>
    <n v="0"/>
    <n v="6"/>
    <n v="-6"/>
    <m/>
    <m/>
    <m/>
    <m/>
    <m/>
    <m/>
    <m/>
    <n v="0"/>
    <n v="6"/>
    <n v="-6"/>
  </r>
  <r>
    <n v="2002"/>
    <d v="2002-07-27T00:00:00"/>
    <m/>
    <n v="240"/>
    <n v="1"/>
    <n v="35"/>
    <s v="Muswell Hill RG"/>
    <n v="2"/>
    <x v="25"/>
    <n v="89"/>
    <n v="4"/>
    <n v="16.1666666666666"/>
    <n v="85"/>
    <n v="10"/>
    <n v="24.8333333333333"/>
    <n v="174"/>
    <n v="14"/>
    <n v="40.999999999999901"/>
    <s v="Won 6 wickets"/>
    <n v="1"/>
    <n v="1"/>
    <m/>
    <m/>
    <m/>
    <m/>
    <n v="14"/>
    <m/>
    <m/>
    <m/>
    <m/>
    <m/>
    <m/>
    <m/>
    <m/>
    <m/>
    <n v="0"/>
    <n v="4"/>
    <n v="-4"/>
    <m/>
    <m/>
    <m/>
    <m/>
    <m/>
    <m/>
    <m/>
    <n v="0"/>
    <n v="10"/>
    <n v="-10"/>
  </r>
  <r>
    <n v="2002"/>
    <d v="2002-07-28T00:00:00"/>
    <m/>
    <n v="241"/>
    <n v="1"/>
    <n v="35"/>
    <s v="Victoria RG"/>
    <n v="2"/>
    <x v="11"/>
    <n v="164"/>
    <n v="9"/>
    <n v="31"/>
    <n v="160"/>
    <n v="6"/>
    <n v="35"/>
    <n v="324"/>
    <n v="15"/>
    <n v="66"/>
    <s v="Won 1 wicket"/>
    <n v="1"/>
    <n v="1"/>
    <m/>
    <m/>
    <m/>
    <m/>
    <n v="15"/>
    <m/>
    <m/>
    <m/>
    <m/>
    <m/>
    <m/>
    <m/>
    <m/>
    <m/>
    <n v="0"/>
    <n v="9"/>
    <n v="-9"/>
    <m/>
    <m/>
    <m/>
    <m/>
    <m/>
    <m/>
    <m/>
    <n v="0"/>
    <n v="6"/>
    <n v="-6"/>
  </r>
  <r>
    <n v="2002"/>
    <d v="2002-08-04T00:00:00"/>
    <m/>
    <n v="242"/>
    <n v="1"/>
    <n v="35"/>
    <s v="Victoria RG"/>
    <n v="2"/>
    <x v="15"/>
    <n v="0"/>
    <n v="0"/>
    <n v="0"/>
    <n v="121"/>
    <n v="3"/>
    <n v="33"/>
    <n v="121"/>
    <n v="3"/>
    <n v="33"/>
    <s v="Abandoned"/>
    <n v="1"/>
    <m/>
    <m/>
    <n v="1"/>
    <m/>
    <m/>
    <n v="3"/>
    <m/>
    <m/>
    <m/>
    <m/>
    <m/>
    <m/>
    <m/>
    <m/>
    <m/>
    <n v="0"/>
    <n v="0"/>
    <n v="0"/>
    <m/>
    <m/>
    <m/>
    <m/>
    <m/>
    <m/>
    <m/>
    <n v="0"/>
    <n v="3"/>
    <n v="-3"/>
  </r>
  <r>
    <n v="2002"/>
    <d v="2002-08-11T00:00:00"/>
    <m/>
    <n v="243"/>
    <n v="1"/>
    <n v="40"/>
    <s v="Enville"/>
    <n v="2"/>
    <x v="24"/>
    <n v="117"/>
    <n v="9"/>
    <n v="40"/>
    <n v="122"/>
    <n v="10"/>
    <n v="38.3333333333333"/>
    <n v="239"/>
    <n v="19"/>
    <n v="78.3333333333333"/>
    <s v="Lost 5 runs"/>
    <n v="1"/>
    <m/>
    <m/>
    <m/>
    <m/>
    <n v="1"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2002"/>
    <d v="2002-08-18T00:00:00"/>
    <m/>
    <n v="244"/>
    <n v="1"/>
    <n v="40"/>
    <s v="Victoria RG"/>
    <n v="1"/>
    <x v="6"/>
    <n v="191"/>
    <n v="10"/>
    <n v="35"/>
    <n v="103"/>
    <n v="10"/>
    <n v="25"/>
    <n v="294"/>
    <n v="20"/>
    <n v="60"/>
    <s v="Won 88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2"/>
    <d v="2002-08-24T00:00:00"/>
    <m/>
    <n v="245"/>
    <n v="1"/>
    <n v="35"/>
    <s v="Victoria RG"/>
    <n v="2"/>
    <x v="27"/>
    <n v="139"/>
    <n v="6"/>
    <n v="33.1666666666666"/>
    <n v="134"/>
    <n v="9"/>
    <n v="35"/>
    <n v="273"/>
    <n v="15"/>
    <n v="68.1666666666666"/>
    <s v="Won 4 wickets"/>
    <n v="1"/>
    <n v="1"/>
    <m/>
    <m/>
    <m/>
    <m/>
    <n v="15"/>
    <m/>
    <m/>
    <m/>
    <m/>
    <m/>
    <m/>
    <m/>
    <m/>
    <m/>
    <n v="0"/>
    <n v="6"/>
    <n v="-6"/>
    <m/>
    <m/>
    <m/>
    <m/>
    <m/>
    <m/>
    <m/>
    <n v="0"/>
    <n v="9"/>
    <n v="-9"/>
  </r>
  <r>
    <n v="2002"/>
    <d v="2002-09-08T00:00:00"/>
    <m/>
    <n v="246"/>
    <n v="1"/>
    <n v="40"/>
    <s v="Brondesbury"/>
    <n v="1"/>
    <x v="14"/>
    <n v="107"/>
    <n v="10"/>
    <n v="36.8333333333333"/>
    <n v="108"/>
    <n v="0"/>
    <n v="22.5"/>
    <n v="215"/>
    <n v="10"/>
    <n v="59.3333333333333"/>
    <s v="Lost 10 wickets"/>
    <n v="1"/>
    <m/>
    <m/>
    <m/>
    <m/>
    <n v="1"/>
    <n v="10"/>
    <m/>
    <m/>
    <m/>
    <m/>
    <m/>
    <m/>
    <m/>
    <m/>
    <m/>
    <n v="0"/>
    <n v="10"/>
    <n v="-10"/>
    <m/>
    <m/>
    <m/>
    <m/>
    <m/>
    <m/>
    <m/>
    <n v="0"/>
    <n v="0"/>
    <n v="0"/>
  </r>
  <r>
    <n v="2002"/>
    <d v="2002-09-15T00:00:00"/>
    <m/>
    <n v="247"/>
    <n v="1"/>
    <n v="35"/>
    <s v="Berkhamsted"/>
    <n v="1"/>
    <x v="0"/>
    <n v="155"/>
    <n v="6"/>
    <n v="35"/>
    <n v="154"/>
    <n v="8"/>
    <n v="35"/>
    <n v="309"/>
    <n v="14"/>
    <n v="70"/>
    <s v="Won 1 run"/>
    <n v="1"/>
    <n v="1"/>
    <m/>
    <m/>
    <m/>
    <m/>
    <n v="14"/>
    <m/>
    <m/>
    <m/>
    <m/>
    <m/>
    <m/>
    <m/>
    <m/>
    <m/>
    <n v="0"/>
    <n v="6"/>
    <n v="-6"/>
    <m/>
    <m/>
    <m/>
    <m/>
    <m/>
    <m/>
    <m/>
    <n v="0"/>
    <n v="8"/>
    <n v="-8"/>
  </r>
  <r>
    <n v="2003"/>
    <d v="2003-04-27T00:00:00"/>
    <m/>
    <n v="248"/>
    <n v="1"/>
    <n v="35"/>
    <s v="Victoria RG"/>
    <n v="1"/>
    <x v="26"/>
    <n v="118"/>
    <n v="10"/>
    <n v="31.5"/>
    <n v="98"/>
    <n v="10"/>
    <n v="27.5"/>
    <n v="216"/>
    <n v="20"/>
    <n v="59"/>
    <s v="Won 20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3"/>
    <d v="2003-05-04T00:00:00"/>
    <m/>
    <n v="249"/>
    <n v="1"/>
    <n v="35"/>
    <s v="Victoria RG"/>
    <n v="2"/>
    <x v="25"/>
    <n v="104"/>
    <n v="10"/>
    <n v="30"/>
    <n v="165"/>
    <n v="9"/>
    <n v="34"/>
    <n v="269"/>
    <n v="19"/>
    <n v="64"/>
    <s v="Lost 61 runs"/>
    <n v="1"/>
    <m/>
    <m/>
    <m/>
    <m/>
    <n v="1"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03"/>
    <d v="2003-05-11T00:00:00"/>
    <m/>
    <n v="250"/>
    <n v="1"/>
    <n v="35"/>
    <s v="Hampstead Heath"/>
    <n v="2"/>
    <x v="11"/>
    <n v="85"/>
    <n v="10"/>
    <n v="25"/>
    <n v="103"/>
    <n v="10"/>
    <n v="29"/>
    <n v="188"/>
    <n v="20"/>
    <n v="54"/>
    <s v="Lost 18 runs"/>
    <n v="1"/>
    <m/>
    <m/>
    <m/>
    <m/>
    <n v="1"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3"/>
    <d v="2003-05-24T00:00:00"/>
    <m/>
    <n v="251"/>
    <n v="1"/>
    <n v="35"/>
    <s v="Victoria RG"/>
    <n v="1"/>
    <x v="15"/>
    <n v="131"/>
    <n v="10"/>
    <n v="28"/>
    <n v="89"/>
    <n v="9"/>
    <n v="30"/>
    <n v="220"/>
    <n v="19"/>
    <n v="58"/>
    <s v="Won 42 runs"/>
    <n v="1"/>
    <n v="1"/>
    <m/>
    <m/>
    <m/>
    <m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03"/>
    <d v="2003-06-01T00:00:00"/>
    <m/>
    <n v="252"/>
    <n v="1"/>
    <n v="35"/>
    <s v="Victoria RG"/>
    <n v="2"/>
    <x v="0"/>
    <n v="145"/>
    <n v="10"/>
    <n v="33"/>
    <n v="188"/>
    <n v="9"/>
    <n v="35"/>
    <n v="333"/>
    <n v="19"/>
    <n v="68"/>
    <s v="Lost 43 runs"/>
    <n v="1"/>
    <m/>
    <m/>
    <m/>
    <m/>
    <n v="1"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03"/>
    <d v="2003-06-07T00:00:00"/>
    <m/>
    <n v="253"/>
    <n v="1"/>
    <n v="35"/>
    <s v="Church Street RG"/>
    <n v="1"/>
    <x v="6"/>
    <n v="114"/>
    <n v="10"/>
    <n v="33"/>
    <n v="117"/>
    <n v="5"/>
    <n v="28.5"/>
    <n v="231"/>
    <n v="15"/>
    <n v="61.5"/>
    <s v="Lost 5 wickets"/>
    <n v="1"/>
    <m/>
    <m/>
    <m/>
    <m/>
    <n v="1"/>
    <n v="15"/>
    <m/>
    <m/>
    <m/>
    <m/>
    <m/>
    <m/>
    <m/>
    <m/>
    <m/>
    <n v="0"/>
    <n v="10"/>
    <n v="-10"/>
    <m/>
    <m/>
    <m/>
    <m/>
    <m/>
    <m/>
    <m/>
    <n v="0"/>
    <n v="5"/>
    <n v="-5"/>
  </r>
  <r>
    <n v="2003"/>
    <d v="2003-06-14T00:00:00"/>
    <m/>
    <n v="254"/>
    <n v="1"/>
    <n v="35"/>
    <s v="King’s College"/>
    <n v="1"/>
    <x v="5"/>
    <n v="182"/>
    <n v="10"/>
    <n v="35"/>
    <n v="183"/>
    <n v="7"/>
    <n v="33.8333333333333"/>
    <n v="365"/>
    <n v="17"/>
    <n v="68.8333333333333"/>
    <s v="Lost 3 wickets"/>
    <n v="1"/>
    <m/>
    <m/>
    <m/>
    <m/>
    <n v="1"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2003"/>
    <d v="2003-06-21T00:00:00"/>
    <m/>
    <n v="255"/>
    <n v="1"/>
    <n v="35"/>
    <s v="Victoria RG"/>
    <n v="1"/>
    <x v="28"/>
    <n v="83"/>
    <n v="10"/>
    <n v="20.5"/>
    <n v="84"/>
    <n v="4"/>
    <n v="19.8333333333333"/>
    <n v="167"/>
    <n v="14"/>
    <n v="40.3333333333333"/>
    <s v="Lost 6 wickets"/>
    <n v="1"/>
    <m/>
    <m/>
    <m/>
    <m/>
    <n v="1"/>
    <n v="14"/>
    <m/>
    <m/>
    <m/>
    <m/>
    <m/>
    <m/>
    <m/>
    <m/>
    <m/>
    <n v="0"/>
    <n v="10"/>
    <n v="-10"/>
    <m/>
    <m/>
    <m/>
    <m/>
    <m/>
    <m/>
    <m/>
    <n v="0"/>
    <n v="4"/>
    <n v="-4"/>
  </r>
  <r>
    <n v="2003"/>
    <d v="2003-06-29T00:00:00"/>
    <m/>
    <n v="256"/>
    <n v="1"/>
    <n v="35"/>
    <s v="Victoria RG"/>
    <n v="1"/>
    <x v="2"/>
    <n v="248"/>
    <n v="8"/>
    <n v="35"/>
    <n v="163"/>
    <n v="9"/>
    <n v="35"/>
    <n v="411"/>
    <n v="17"/>
    <n v="70"/>
    <s v="Won 85 runs"/>
    <n v="1"/>
    <n v="1"/>
    <m/>
    <m/>
    <m/>
    <m/>
    <n v="17"/>
    <m/>
    <m/>
    <m/>
    <m/>
    <m/>
    <m/>
    <m/>
    <m/>
    <m/>
    <n v="0"/>
    <n v="8"/>
    <n v="-8"/>
    <m/>
    <m/>
    <m/>
    <m/>
    <m/>
    <m/>
    <m/>
    <n v="0"/>
    <n v="9"/>
    <n v="-9"/>
  </r>
  <r>
    <n v="2003"/>
    <d v="2003-07-06T00:00:00"/>
    <m/>
    <n v="257"/>
    <n v="1"/>
    <n v="35"/>
    <s v="Dundonald RG"/>
    <n v="2"/>
    <x v="10"/>
    <n v="157"/>
    <n v="10"/>
    <n v="34.3333333333333"/>
    <n v="170"/>
    <n v="9"/>
    <n v="35"/>
    <n v="327"/>
    <n v="19"/>
    <n v="69.3333333333333"/>
    <s v="Lost 13 runs"/>
    <n v="1"/>
    <m/>
    <m/>
    <m/>
    <m/>
    <n v="1"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03"/>
    <d v="2003-07-12T00:00:00"/>
    <m/>
    <n v="258"/>
    <n v="1"/>
    <n v="35"/>
    <s v="Victoria RG"/>
    <n v="1"/>
    <x v="5"/>
    <n v="167"/>
    <n v="5"/>
    <n v="35"/>
    <n v="167"/>
    <n v="8"/>
    <n v="35"/>
    <n v="334"/>
    <n v="13"/>
    <n v="70"/>
    <s v="Tied "/>
    <n v="1"/>
    <m/>
    <m/>
    <m/>
    <n v="1"/>
    <m/>
    <n v="13"/>
    <m/>
    <m/>
    <m/>
    <m/>
    <m/>
    <m/>
    <m/>
    <m/>
    <m/>
    <n v="0"/>
    <n v="5"/>
    <n v="-5"/>
    <m/>
    <m/>
    <m/>
    <m/>
    <m/>
    <m/>
    <m/>
    <n v="0"/>
    <n v="8"/>
    <n v="-8"/>
  </r>
  <r>
    <n v="2003"/>
    <d v="2003-07-20T00:00:00"/>
    <m/>
    <n v="259"/>
    <n v="1"/>
    <n v="35"/>
    <s v="Gunnersbury Park"/>
    <n v="2"/>
    <x v="0"/>
    <n v="131"/>
    <n v="10"/>
    <n v="30"/>
    <n v="171"/>
    <n v="6"/>
    <n v="35"/>
    <n v="302"/>
    <n v="16"/>
    <n v="65"/>
    <s v="Lost 40 runs"/>
    <n v="1"/>
    <m/>
    <m/>
    <m/>
    <m/>
    <n v="1"/>
    <n v="16"/>
    <m/>
    <m/>
    <m/>
    <m/>
    <m/>
    <m/>
    <m/>
    <m/>
    <m/>
    <n v="0"/>
    <n v="10"/>
    <n v="-10"/>
    <m/>
    <m/>
    <m/>
    <m/>
    <m/>
    <m/>
    <m/>
    <n v="0"/>
    <n v="6"/>
    <n v="-6"/>
  </r>
  <r>
    <n v="2003"/>
    <d v="2003-07-27T00:00:00"/>
    <m/>
    <n v="260"/>
    <n v="1"/>
    <n v="35"/>
    <s v="Victoria RG"/>
    <n v="1"/>
    <x v="11"/>
    <n v="119"/>
    <n v="10"/>
    <n v="35"/>
    <n v="121"/>
    <n v="3"/>
    <n v="29.8333333333333"/>
    <n v="240"/>
    <n v="13"/>
    <n v="64.8333333333333"/>
    <s v="Lost 7 wickets"/>
    <n v="1"/>
    <m/>
    <m/>
    <m/>
    <m/>
    <n v="1"/>
    <n v="13"/>
    <m/>
    <m/>
    <m/>
    <m/>
    <m/>
    <m/>
    <m/>
    <m/>
    <m/>
    <n v="0"/>
    <n v="10"/>
    <n v="-10"/>
    <m/>
    <m/>
    <m/>
    <m/>
    <m/>
    <m/>
    <m/>
    <n v="0"/>
    <n v="3"/>
    <n v="-3"/>
  </r>
  <r>
    <n v="2003"/>
    <d v="2003-08-03T00:00:00"/>
    <m/>
    <n v="261"/>
    <n v="1"/>
    <n v="35"/>
    <s v="Victoria RG"/>
    <n v="1"/>
    <x v="15"/>
    <n v="167"/>
    <n v="9"/>
    <n v="35"/>
    <n v="124"/>
    <n v="8"/>
    <n v="35"/>
    <n v="291"/>
    <n v="17"/>
    <n v="70"/>
    <s v="Won 43 runs"/>
    <n v="1"/>
    <n v="1"/>
    <m/>
    <m/>
    <m/>
    <m/>
    <n v="17"/>
    <m/>
    <m/>
    <m/>
    <m/>
    <m/>
    <m/>
    <m/>
    <m/>
    <m/>
    <n v="0"/>
    <n v="9"/>
    <n v="-9"/>
    <m/>
    <m/>
    <m/>
    <m/>
    <m/>
    <m/>
    <m/>
    <n v="0"/>
    <n v="8"/>
    <n v="-8"/>
  </r>
  <r>
    <n v="2003"/>
    <d v="2003-08-10T00:00:00"/>
    <m/>
    <n v="262"/>
    <n v="1"/>
    <n v="35"/>
    <s v="Victoria RG"/>
    <n v="2"/>
    <x v="29"/>
    <n v="112"/>
    <n v="10"/>
    <n v="30"/>
    <n v="167"/>
    <n v="10"/>
    <n v="34"/>
    <n v="279"/>
    <n v="20"/>
    <n v="64"/>
    <s v="Lost 55 runs"/>
    <n v="1"/>
    <m/>
    <m/>
    <m/>
    <m/>
    <n v="1"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3"/>
    <d v="2003-08-17T00:00:00"/>
    <m/>
    <n v="263"/>
    <n v="1"/>
    <n v="35"/>
    <s v="Victoria RG"/>
    <n v="1"/>
    <x v="6"/>
    <n v="184"/>
    <n v="9"/>
    <n v="35"/>
    <n v="121"/>
    <n v="10"/>
    <n v="27"/>
    <n v="305"/>
    <n v="19"/>
    <n v="62"/>
    <s v="Won 63 runs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2003"/>
    <d v="2003-08-31T00:00:00"/>
    <m/>
    <n v="264"/>
    <n v="1"/>
    <n v="35"/>
    <s v="Victoria RG"/>
    <n v="2"/>
    <x v="26"/>
    <n v="119"/>
    <n v="4"/>
    <n v="21.3333333333333"/>
    <n v="114"/>
    <n v="10"/>
    <n v="28.3333333333333"/>
    <n v="233"/>
    <n v="14"/>
    <n v="49.6666666666666"/>
    <s v="Won 6 wickets"/>
    <n v="1"/>
    <n v="1"/>
    <m/>
    <m/>
    <m/>
    <m/>
    <n v="14"/>
    <m/>
    <m/>
    <m/>
    <m/>
    <m/>
    <m/>
    <m/>
    <m/>
    <m/>
    <n v="0"/>
    <n v="4"/>
    <n v="-4"/>
    <m/>
    <m/>
    <m/>
    <m/>
    <m/>
    <m/>
    <m/>
    <n v="0"/>
    <n v="10"/>
    <n v="-10"/>
  </r>
  <r>
    <n v="2003"/>
    <d v="2003-09-07T00:00:00"/>
    <m/>
    <n v="265"/>
    <n v="1"/>
    <n v="35"/>
    <s v="Brondesbury"/>
    <n v="1"/>
    <x v="14"/>
    <n v="55"/>
    <n v="10"/>
    <n v="21"/>
    <n v="59"/>
    <n v="7"/>
    <n v="22"/>
    <n v="114"/>
    <n v="17"/>
    <n v="43"/>
    <s v="Lost 3 wickets"/>
    <n v="1"/>
    <m/>
    <m/>
    <m/>
    <m/>
    <n v="1"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2003"/>
    <d v="2003-09-14T00:00:00"/>
    <m/>
    <n v="266"/>
    <n v="1"/>
    <n v="35"/>
    <s v="Berkhamsted"/>
    <n v="2"/>
    <x v="0"/>
    <n v="167"/>
    <n v="10"/>
    <n v="34.3333333333333"/>
    <n v="178"/>
    <n v="9"/>
    <n v="35"/>
    <n v="345"/>
    <n v="19"/>
    <n v="69.3333333333333"/>
    <s v="Lost 11 runs"/>
    <n v="1"/>
    <m/>
    <m/>
    <m/>
    <m/>
    <n v="1"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04"/>
    <d v="2004-04-25T00:00:00"/>
    <m/>
    <n v="267"/>
    <n v="1"/>
    <n v="35"/>
    <s v="Victoria RG"/>
    <n v="2"/>
    <x v="26"/>
    <n v="43"/>
    <n v="6"/>
    <n v="28.8333333333333"/>
    <n v="42"/>
    <n v="11"/>
    <n v="22.6666666666666"/>
    <n v="85"/>
    <n v="17"/>
    <n v="51.499999999999901"/>
    <s v="Won 6 wickets "/>
    <n v="1"/>
    <n v="1"/>
    <m/>
    <m/>
    <m/>
    <m/>
    <n v="17"/>
    <m/>
    <m/>
    <m/>
    <m/>
    <m/>
    <m/>
    <m/>
    <m/>
    <m/>
    <n v="0"/>
    <n v="6"/>
    <n v="-6"/>
    <m/>
    <m/>
    <m/>
    <m/>
    <m/>
    <m/>
    <m/>
    <n v="0"/>
    <n v="11"/>
    <n v="-11"/>
  </r>
  <r>
    <n v="2004"/>
    <d v="2004-05-09T00:00:00"/>
    <m/>
    <n v="268"/>
    <n v="1"/>
    <n v="35"/>
    <s v="CSSC Chiswick"/>
    <n v="2"/>
    <x v="11"/>
    <n v="139"/>
    <n v="4"/>
    <n v="32"/>
    <n v="136"/>
    <n v="10"/>
    <n v="35"/>
    <n v="275"/>
    <n v="14"/>
    <n v="67"/>
    <s v="Won 6 wickets "/>
    <n v="1"/>
    <n v="1"/>
    <m/>
    <m/>
    <m/>
    <m/>
    <n v="14"/>
    <m/>
    <m/>
    <m/>
    <m/>
    <m/>
    <m/>
    <m/>
    <m/>
    <m/>
    <n v="0"/>
    <n v="4"/>
    <n v="-4"/>
    <m/>
    <m/>
    <m/>
    <m/>
    <m/>
    <m/>
    <m/>
    <n v="0"/>
    <n v="10"/>
    <n v="-10"/>
  </r>
  <r>
    <n v="2004"/>
    <d v="2004-05-23T00:00:00"/>
    <m/>
    <n v="269"/>
    <n v="1"/>
    <n v="35"/>
    <s v="Lyttelton PF"/>
    <n v="2"/>
    <x v="30"/>
    <n v="56"/>
    <n v="3"/>
    <n v="16.8333333333333"/>
    <n v="55"/>
    <n v="10"/>
    <n v="21.5"/>
    <n v="111"/>
    <n v="13"/>
    <n v="38.3333333333333"/>
    <s v="Won 7 wickets "/>
    <n v="1"/>
    <n v="1"/>
    <m/>
    <m/>
    <m/>
    <m/>
    <n v="13"/>
    <m/>
    <m/>
    <m/>
    <m/>
    <m/>
    <m/>
    <m/>
    <m/>
    <m/>
    <n v="0"/>
    <n v="3"/>
    <n v="-3"/>
    <m/>
    <m/>
    <m/>
    <m/>
    <m/>
    <m/>
    <m/>
    <n v="0"/>
    <n v="10"/>
    <n v="-10"/>
  </r>
  <r>
    <n v="2004"/>
    <d v="2004-05-30T00:00:00"/>
    <m/>
    <n v="270"/>
    <n v="1"/>
    <n v="35"/>
    <s v="Victoria RG"/>
    <n v="1"/>
    <x v="0"/>
    <n v="151"/>
    <n v="8"/>
    <n v="35"/>
    <n v="155"/>
    <n v="4"/>
    <n v="32.1666666666666"/>
    <n v="306"/>
    <n v="12"/>
    <n v="67.1666666666666"/>
    <s v="Lost 6 wickets"/>
    <n v="1"/>
    <m/>
    <m/>
    <m/>
    <m/>
    <n v="1"/>
    <n v="12"/>
    <m/>
    <m/>
    <m/>
    <m/>
    <m/>
    <m/>
    <m/>
    <m/>
    <m/>
    <n v="0"/>
    <n v="8"/>
    <n v="-8"/>
    <m/>
    <m/>
    <m/>
    <m/>
    <m/>
    <m/>
    <m/>
    <n v="0"/>
    <n v="4"/>
    <n v="-4"/>
  </r>
  <r>
    <n v="2004"/>
    <d v="2004-06-05T00:00:00"/>
    <m/>
    <n v="271"/>
    <n v="1"/>
    <n v="40"/>
    <s v="Church Street RG"/>
    <n v="1"/>
    <x v="6"/>
    <n v="190"/>
    <n v="10"/>
    <n v="39.8333333333333"/>
    <n v="147"/>
    <n v="10"/>
    <n v="39.1666666666666"/>
    <n v="337"/>
    <n v="20"/>
    <n v="78.999999999999901"/>
    <s v="Won 43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4"/>
    <d v="2004-06-12T00:00:00"/>
    <m/>
    <n v="272"/>
    <n v="1"/>
    <n v="35"/>
    <s v="King’s College"/>
    <n v="2"/>
    <x v="5"/>
    <n v="137"/>
    <n v="8"/>
    <n v="32.3333333333333"/>
    <n v="136"/>
    <n v="10"/>
    <n v="35"/>
    <n v="273"/>
    <n v="18"/>
    <n v="67.3333333333333"/>
    <s v="Won 2 wickets"/>
    <n v="1"/>
    <n v="1"/>
    <m/>
    <m/>
    <m/>
    <m/>
    <n v="18"/>
    <m/>
    <m/>
    <m/>
    <m/>
    <m/>
    <m/>
    <m/>
    <m/>
    <m/>
    <n v="0"/>
    <n v="8"/>
    <n v="-8"/>
    <m/>
    <m/>
    <m/>
    <m/>
    <m/>
    <m/>
    <m/>
    <n v="0"/>
    <n v="10"/>
    <n v="-10"/>
  </r>
  <r>
    <n v="2004"/>
    <d v="2004-06-13T00:00:00"/>
    <m/>
    <n v="273"/>
    <n v="1"/>
    <n v="40"/>
    <s v="Old Rutlishians"/>
    <n v="2"/>
    <x v="31"/>
    <n v="178"/>
    <n v="9"/>
    <n v="40"/>
    <n v="215"/>
    <n v="3"/>
    <n v="40"/>
    <n v="393"/>
    <n v="12"/>
    <n v="80"/>
    <s v="Lost 37 runs"/>
    <n v="1"/>
    <m/>
    <m/>
    <m/>
    <m/>
    <n v="1"/>
    <n v="12"/>
    <m/>
    <m/>
    <m/>
    <m/>
    <m/>
    <m/>
    <m/>
    <m/>
    <m/>
    <n v="0"/>
    <n v="9"/>
    <n v="-9"/>
    <m/>
    <m/>
    <m/>
    <m/>
    <m/>
    <m/>
    <m/>
    <n v="0"/>
    <n v="3"/>
    <n v="-3"/>
  </r>
  <r>
    <n v="2004"/>
    <d v="2004-06-20T00:00:00"/>
    <m/>
    <n v="274"/>
    <n v="1"/>
    <n v="35"/>
    <s v="Victoria RG"/>
    <n v="1"/>
    <x v="2"/>
    <n v="220"/>
    <n v="6"/>
    <n v="35"/>
    <n v="82"/>
    <n v="10"/>
    <n v="24.8333333333333"/>
    <n v="302"/>
    <n v="16"/>
    <n v="59.8333333333333"/>
    <s v="Won 138 run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2004"/>
    <d v="2004-06-27T00:00:00"/>
    <m/>
    <n v="275"/>
    <n v="1"/>
    <n v="35"/>
    <s v="Brondesbury"/>
    <n v="2"/>
    <x v="14"/>
    <n v="42"/>
    <n v="6"/>
    <n v="14"/>
    <n v="172"/>
    <n v="8"/>
    <n v="35"/>
    <n v="214"/>
    <n v="14"/>
    <n v="49"/>
    <s v="Abandoned"/>
    <n v="1"/>
    <m/>
    <m/>
    <n v="1"/>
    <m/>
    <m/>
    <n v="14"/>
    <m/>
    <m/>
    <m/>
    <m/>
    <m/>
    <m/>
    <m/>
    <m/>
    <m/>
    <n v="0"/>
    <n v="6"/>
    <n v="-6"/>
    <m/>
    <m/>
    <m/>
    <m/>
    <m/>
    <m/>
    <m/>
    <n v="0"/>
    <n v="8"/>
    <n v="-8"/>
  </r>
  <r>
    <n v="2004"/>
    <d v="2004-07-03T00:00:00"/>
    <m/>
    <n v="276"/>
    <n v="1"/>
    <n v="35"/>
    <s v="Belair Park"/>
    <n v="1"/>
    <x v="25"/>
    <n v="231"/>
    <n v="6"/>
    <n v="35"/>
    <n v="141"/>
    <n v="10"/>
    <n v="32.3333333333333"/>
    <n v="372"/>
    <n v="16"/>
    <n v="67.3333333333333"/>
    <s v="Won 90 run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2004"/>
    <d v="2004-07-10T00:00:00"/>
    <m/>
    <n v="277"/>
    <n v="1"/>
    <n v="35"/>
    <s v="Victoria RG"/>
    <n v="2"/>
    <x v="5"/>
    <n v="108"/>
    <n v="7"/>
    <n v="28.5"/>
    <n v="104"/>
    <n v="10"/>
    <n v="35"/>
    <n v="212"/>
    <n v="17"/>
    <n v="63.5"/>
    <s v="Won 3 wickets"/>
    <n v="1"/>
    <n v="1"/>
    <m/>
    <m/>
    <m/>
    <m/>
    <n v="17"/>
    <m/>
    <m/>
    <m/>
    <m/>
    <m/>
    <m/>
    <m/>
    <m/>
    <m/>
    <n v="0"/>
    <n v="7"/>
    <n v="-7"/>
    <m/>
    <m/>
    <m/>
    <m/>
    <m/>
    <m/>
    <m/>
    <n v="0"/>
    <n v="10"/>
    <n v="-10"/>
  </r>
  <r>
    <n v="2004"/>
    <d v="2004-07-18T00:00:00"/>
    <m/>
    <n v="278"/>
    <n v="1"/>
    <n v="35"/>
    <s v="Gunnersbury Park"/>
    <n v="2"/>
    <x v="0"/>
    <n v="150"/>
    <n v="8"/>
    <n v="35"/>
    <n v="163"/>
    <n v="5"/>
    <n v="35"/>
    <n v="313"/>
    <n v="13"/>
    <n v="70"/>
    <s v="Lost 13 runs"/>
    <n v="1"/>
    <m/>
    <m/>
    <m/>
    <m/>
    <n v="1"/>
    <n v="13"/>
    <m/>
    <m/>
    <m/>
    <m/>
    <m/>
    <m/>
    <m/>
    <m/>
    <m/>
    <n v="0"/>
    <n v="8"/>
    <n v="-8"/>
    <m/>
    <m/>
    <m/>
    <m/>
    <m/>
    <m/>
    <m/>
    <n v="0"/>
    <n v="5"/>
    <n v="-5"/>
  </r>
  <r>
    <n v="2004"/>
    <d v="2004-07-25T00:00:00"/>
    <m/>
    <n v="279"/>
    <n v="1"/>
    <n v="35"/>
    <s v="Victoria RG"/>
    <n v="2"/>
    <x v="11"/>
    <n v="99"/>
    <n v="3"/>
    <n v="21"/>
    <n v="98"/>
    <n v="10"/>
    <n v="29.8333333333333"/>
    <n v="197"/>
    <n v="13"/>
    <n v="50.8333333333333"/>
    <s v="Won 7 wickets"/>
    <n v="1"/>
    <n v="1"/>
    <m/>
    <m/>
    <m/>
    <m/>
    <n v="13"/>
    <m/>
    <m/>
    <m/>
    <m/>
    <m/>
    <m/>
    <m/>
    <m/>
    <m/>
    <n v="0"/>
    <n v="3"/>
    <n v="-3"/>
    <m/>
    <m/>
    <m/>
    <m/>
    <m/>
    <m/>
    <m/>
    <n v="0"/>
    <n v="10"/>
    <n v="-10"/>
  </r>
  <r>
    <n v="2004"/>
    <d v="2004-08-01T00:00:00"/>
    <m/>
    <n v="280"/>
    <n v="1"/>
    <n v="35"/>
    <s v="Victoria RG"/>
    <n v="2"/>
    <x v="15"/>
    <n v="129"/>
    <n v="4"/>
    <n v="23.5"/>
    <n v="125"/>
    <n v="10"/>
    <n v="34.8333333333333"/>
    <n v="254"/>
    <n v="14"/>
    <n v="58.3333333333333"/>
    <s v="Won 6 wickets"/>
    <n v="1"/>
    <n v="1"/>
    <m/>
    <m/>
    <m/>
    <m/>
    <n v="14"/>
    <m/>
    <m/>
    <m/>
    <m/>
    <m/>
    <m/>
    <m/>
    <m/>
    <m/>
    <n v="0"/>
    <n v="4"/>
    <n v="-4"/>
    <m/>
    <m/>
    <m/>
    <m/>
    <m/>
    <m/>
    <m/>
    <n v="0"/>
    <n v="10"/>
    <n v="-10"/>
  </r>
  <r>
    <n v="2004"/>
    <d v="2004-08-08T00:00:00"/>
    <m/>
    <n v="281"/>
    <n v="1"/>
    <n v="35"/>
    <s v="Victoria RG"/>
    <n v="1"/>
    <x v="4"/>
    <n v="133"/>
    <n v="6"/>
    <n v="24"/>
    <n v="0"/>
    <n v="0"/>
    <m/>
    <n v="133"/>
    <n v="6"/>
    <n v="24"/>
    <s v="Abandoned"/>
    <n v="1"/>
    <m/>
    <m/>
    <n v="1"/>
    <m/>
    <m/>
    <n v="6"/>
    <m/>
    <m/>
    <m/>
    <m/>
    <m/>
    <m/>
    <m/>
    <m/>
    <m/>
    <n v="0"/>
    <n v="6"/>
    <n v="-6"/>
    <m/>
    <m/>
    <m/>
    <m/>
    <m/>
    <m/>
    <m/>
    <n v="0"/>
    <n v="0"/>
    <n v="0"/>
  </r>
  <r>
    <n v="2004"/>
    <d v="2004-08-14T00:00:00"/>
    <m/>
    <n v="282"/>
    <n v="1"/>
    <n v="35"/>
    <s v="Kinver"/>
    <n v="1"/>
    <x v="23"/>
    <n v="163"/>
    <n v="10"/>
    <n v="35"/>
    <n v="40"/>
    <n v="10"/>
    <n v="20"/>
    <n v="203"/>
    <n v="20"/>
    <n v="55"/>
    <s v="Won 123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4"/>
    <d v="2004-08-15T00:00:00"/>
    <m/>
    <n v="283"/>
    <n v="1"/>
    <n v="35"/>
    <s v="Enville"/>
    <n v="1"/>
    <x v="24"/>
    <n v="163"/>
    <n v="10"/>
    <n v="35"/>
    <n v="131"/>
    <n v="10"/>
    <n v="34"/>
    <n v="294"/>
    <n v="20"/>
    <n v="69"/>
    <s v="Won 32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4"/>
    <d v="2004-08-22T00:00:00"/>
    <m/>
    <n v="284"/>
    <n v="1"/>
    <n v="35"/>
    <s v="Victoria RG"/>
    <n v="2"/>
    <x v="6"/>
    <n v="129"/>
    <n v="7"/>
    <n v="30"/>
    <n v="125"/>
    <n v="7"/>
    <n v="35"/>
    <n v="254"/>
    <n v="14"/>
    <n v="65"/>
    <s v="Won 3 wickets"/>
    <n v="1"/>
    <n v="1"/>
    <m/>
    <m/>
    <m/>
    <m/>
    <n v="14"/>
    <m/>
    <m/>
    <m/>
    <m/>
    <m/>
    <m/>
    <m/>
    <m/>
    <m/>
    <n v="0"/>
    <n v="7"/>
    <n v="-7"/>
    <m/>
    <m/>
    <m/>
    <m/>
    <m/>
    <m/>
    <m/>
    <n v="0"/>
    <n v="7"/>
    <n v="-7"/>
  </r>
  <r>
    <n v="2004"/>
    <d v="2004-08-29T00:00:00"/>
    <m/>
    <n v="285"/>
    <n v="1"/>
    <n v="35"/>
    <s v="Victoria RG"/>
    <n v="1"/>
    <x v="26"/>
    <n v="84"/>
    <n v="10"/>
    <n v="30"/>
    <n v="73"/>
    <n v="10"/>
    <n v="25"/>
    <n v="157"/>
    <n v="20"/>
    <n v="55"/>
    <s v="Won 11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4"/>
    <d v="2004-09-12T00:00:00"/>
    <m/>
    <n v="286"/>
    <n v="1"/>
    <n v="35"/>
    <s v="Berkhamsted"/>
    <n v="1"/>
    <x v="0"/>
    <n v="157"/>
    <n v="10"/>
    <n v="34.8333333333333"/>
    <n v="161"/>
    <n v="6"/>
    <n v="32.6666666666666"/>
    <n v="318"/>
    <n v="16"/>
    <n v="67.499999999999901"/>
    <s v="Lost 3 wickets"/>
    <n v="1"/>
    <m/>
    <m/>
    <m/>
    <m/>
    <n v="1"/>
    <n v="16"/>
    <m/>
    <m/>
    <m/>
    <m/>
    <m/>
    <m/>
    <m/>
    <m/>
    <m/>
    <n v="0"/>
    <n v="10"/>
    <n v="-10"/>
    <m/>
    <m/>
    <m/>
    <m/>
    <m/>
    <m/>
    <m/>
    <n v="0"/>
    <n v="6"/>
    <n v="-6"/>
  </r>
  <r>
    <n v="2004"/>
    <d v="2004-09-19T00:00:00"/>
    <m/>
    <n v="287"/>
    <n v="1"/>
    <n v="35"/>
    <s v="GSK Greenford"/>
    <n v="2"/>
    <x v="32"/>
    <n v="111"/>
    <n v="5"/>
    <n v="28"/>
    <n v="110"/>
    <n v="10"/>
    <n v="34.1666666666666"/>
    <n v="221"/>
    <n v="15"/>
    <n v="62.1666666666666"/>
    <s v="Won 5 wickets"/>
    <n v="1"/>
    <n v="1"/>
    <m/>
    <m/>
    <m/>
    <m/>
    <n v="15"/>
    <m/>
    <m/>
    <m/>
    <m/>
    <m/>
    <m/>
    <m/>
    <m/>
    <m/>
    <n v="0"/>
    <n v="5"/>
    <n v="-5"/>
    <m/>
    <m/>
    <m/>
    <m/>
    <m/>
    <m/>
    <m/>
    <n v="0"/>
    <n v="10"/>
    <n v="-10"/>
  </r>
  <r>
    <n v="2005"/>
    <d v="2005-04-24T00:00:00"/>
    <m/>
    <n v="288"/>
    <n v="1"/>
    <n v="35"/>
    <s v="Victoria RG"/>
    <n v="2"/>
    <x v="26"/>
    <n v="114"/>
    <n v="10"/>
    <n v="30"/>
    <n v="153"/>
    <n v="8"/>
    <n v="34"/>
    <n v="267"/>
    <n v="18"/>
    <n v="64"/>
    <s v="Lost 39 runs "/>
    <n v="1"/>
    <m/>
    <m/>
    <m/>
    <m/>
    <n v="1"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2005"/>
    <d v="2005-05-08T00:00:00"/>
    <m/>
    <n v="289"/>
    <n v="1"/>
    <n v="35"/>
    <s v="Battersea Park"/>
    <n v="2"/>
    <x v="11"/>
    <n v="143"/>
    <n v="10"/>
    <n v="30"/>
    <n v="196"/>
    <n v="5"/>
    <n v="35"/>
    <n v="339"/>
    <n v="15"/>
    <n v="65"/>
    <s v="Lost 53 runs "/>
    <n v="1"/>
    <m/>
    <m/>
    <m/>
    <m/>
    <n v="1"/>
    <n v="15"/>
    <m/>
    <m/>
    <m/>
    <m/>
    <m/>
    <m/>
    <m/>
    <m/>
    <m/>
    <n v="0"/>
    <n v="10"/>
    <n v="-10"/>
    <m/>
    <m/>
    <m/>
    <m/>
    <m/>
    <m/>
    <m/>
    <n v="0"/>
    <n v="5"/>
    <n v="-5"/>
  </r>
  <r>
    <n v="2005"/>
    <d v="2005-05-15T00:00:00"/>
    <m/>
    <n v="290"/>
    <n v="1"/>
    <n v="35"/>
    <s v="Victoria RG"/>
    <n v="1"/>
    <x v="33"/>
    <n v="147"/>
    <n v="10"/>
    <n v="32.3333333333333"/>
    <n v="146"/>
    <n v="10"/>
    <n v="33.5"/>
    <n v="293"/>
    <n v="20"/>
    <n v="65.8333333333333"/>
    <s v="Won 1 run 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5"/>
    <d v="2005-05-22T00:00:00"/>
    <m/>
    <n v="291"/>
    <n v="1"/>
    <n v="35"/>
    <s v="Victoria RG"/>
    <n v="2"/>
    <x v="10"/>
    <n v="143"/>
    <n v="10"/>
    <n v="34.1666666666666"/>
    <n v="175"/>
    <n v="8"/>
    <n v="35"/>
    <n v="318"/>
    <n v="18"/>
    <n v="69.1666666666666"/>
    <s v="Lost 32 runs "/>
    <n v="1"/>
    <m/>
    <m/>
    <m/>
    <m/>
    <n v="1"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2005"/>
    <d v="2005-05-29T00:00:00"/>
    <m/>
    <n v="292"/>
    <n v="1"/>
    <n v="35"/>
    <s v="Victoria RG"/>
    <n v="2"/>
    <x v="0"/>
    <n v="60"/>
    <n v="10"/>
    <n v="20.8333333333333"/>
    <n v="165"/>
    <n v="9"/>
    <n v="35"/>
    <n v="225"/>
    <n v="19"/>
    <n v="55.8333333333333"/>
    <s v="Lost 105 runs"/>
    <n v="1"/>
    <m/>
    <m/>
    <m/>
    <m/>
    <n v="1"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05"/>
    <d v="2005-06-05T00:00:00"/>
    <m/>
    <n v="293"/>
    <n v="1"/>
    <n v="35"/>
    <s v="Old Haberdashers"/>
    <n v="1"/>
    <x v="6"/>
    <n v="116"/>
    <n v="10"/>
    <n v="29.5"/>
    <n v="117"/>
    <n v="7"/>
    <n v="34.5"/>
    <n v="233"/>
    <n v="17"/>
    <n v="64"/>
    <s v="Lost 3 wickets"/>
    <n v="1"/>
    <m/>
    <m/>
    <m/>
    <m/>
    <n v="1"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2005"/>
    <d v="2005-06-11T00:00:00"/>
    <m/>
    <n v="294"/>
    <n v="1"/>
    <n v="35"/>
    <s v="King’s College"/>
    <n v="2"/>
    <x v="5"/>
    <n v="175"/>
    <n v="3"/>
    <n v="30"/>
    <n v="174"/>
    <n v="7"/>
    <n v="35"/>
    <n v="349"/>
    <n v="10"/>
    <n v="65"/>
    <s v="Won 7 wickets"/>
    <n v="1"/>
    <n v="1"/>
    <m/>
    <m/>
    <m/>
    <m/>
    <n v="10"/>
    <m/>
    <m/>
    <m/>
    <m/>
    <m/>
    <m/>
    <m/>
    <m/>
    <m/>
    <n v="0"/>
    <n v="3"/>
    <n v="-3"/>
    <m/>
    <m/>
    <m/>
    <m/>
    <m/>
    <m/>
    <m/>
    <n v="0"/>
    <n v="7"/>
    <n v="-7"/>
  </r>
  <r>
    <n v="2005"/>
    <d v="2005-06-19T00:00:00"/>
    <m/>
    <n v="295"/>
    <n v="1"/>
    <n v="35"/>
    <s v="King Edward RG"/>
    <n v="1"/>
    <x v="33"/>
    <n v="187"/>
    <n v="7"/>
    <n v="35"/>
    <n v="191"/>
    <n v="4"/>
    <n v="32"/>
    <n v="378"/>
    <n v="11"/>
    <n v="67"/>
    <s v="Lost 6 wickets"/>
    <n v="1"/>
    <m/>
    <m/>
    <m/>
    <m/>
    <n v="1"/>
    <n v="11"/>
    <m/>
    <m/>
    <m/>
    <m/>
    <m/>
    <m/>
    <m/>
    <m/>
    <m/>
    <n v="0"/>
    <n v="7"/>
    <n v="-7"/>
    <m/>
    <m/>
    <m/>
    <m/>
    <m/>
    <m/>
    <m/>
    <n v="0"/>
    <n v="4"/>
    <n v="-4"/>
  </r>
  <r>
    <n v="2005"/>
    <d v="2005-06-26T00:00:00"/>
    <m/>
    <n v="296"/>
    <n v="1"/>
    <n v="35"/>
    <s v="Brondesbury"/>
    <n v="1"/>
    <x v="14"/>
    <n v="184"/>
    <n v="10"/>
    <n v="34"/>
    <n v="186"/>
    <n v="7"/>
    <n v="34"/>
    <n v="370"/>
    <n v="17"/>
    <n v="68"/>
    <s v="Lost 3 wickets"/>
    <n v="1"/>
    <m/>
    <m/>
    <m/>
    <m/>
    <n v="1"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2005"/>
    <d v="2005-07-03T00:00:00"/>
    <m/>
    <n v="297"/>
    <n v="1"/>
    <n v="35"/>
    <s v="Belair Park"/>
    <n v="1"/>
    <x v="25"/>
    <n v="264"/>
    <n v="6"/>
    <n v="34"/>
    <n v="203"/>
    <n v="10"/>
    <n v="34"/>
    <n v="467"/>
    <n v="16"/>
    <n v="68"/>
    <s v="Won 61 run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2005"/>
    <d v="2005-07-09T00:00:00"/>
    <m/>
    <n v="298"/>
    <n v="1"/>
    <n v="35"/>
    <s v="Victoria RG"/>
    <n v="1"/>
    <x v="5"/>
    <n v="112"/>
    <n v="10"/>
    <n v="28"/>
    <n v="116"/>
    <n v="3"/>
    <n v="25"/>
    <n v="228"/>
    <n v="13"/>
    <n v="53"/>
    <s v="Lost 7 wickets"/>
    <n v="1"/>
    <m/>
    <m/>
    <m/>
    <m/>
    <n v="1"/>
    <n v="13"/>
    <m/>
    <m/>
    <m/>
    <m/>
    <m/>
    <m/>
    <m/>
    <m/>
    <m/>
    <n v="0"/>
    <n v="10"/>
    <n v="-10"/>
    <m/>
    <m/>
    <m/>
    <m/>
    <m/>
    <m/>
    <m/>
    <n v="0"/>
    <n v="3"/>
    <n v="-3"/>
  </r>
  <r>
    <n v="2005"/>
    <d v="2005-07-17T00:00:00"/>
    <m/>
    <n v="299"/>
    <n v="1"/>
    <n v="35"/>
    <s v="Gunnersbury Park"/>
    <n v="1"/>
    <x v="0"/>
    <n v="125"/>
    <n v="11"/>
    <n v="35"/>
    <n v="114"/>
    <n v="11"/>
    <n v="34"/>
    <n v="239"/>
    <n v="22"/>
    <n v="69"/>
    <s v="Won 11 runs"/>
    <n v="1"/>
    <n v="1"/>
    <m/>
    <m/>
    <m/>
    <m/>
    <n v="22"/>
    <m/>
    <m/>
    <m/>
    <m/>
    <m/>
    <m/>
    <m/>
    <m/>
    <m/>
    <n v="0"/>
    <n v="11"/>
    <n v="-11"/>
    <m/>
    <m/>
    <m/>
    <m/>
    <m/>
    <m/>
    <m/>
    <n v="0"/>
    <n v="11"/>
    <n v="-11"/>
  </r>
  <r>
    <n v="2005"/>
    <d v="2005-07-30T00:00:00"/>
    <m/>
    <n v="300"/>
    <n v="1"/>
    <n v="35"/>
    <s v="Victoria RG"/>
    <n v="1"/>
    <x v="15"/>
    <n v="183"/>
    <n v="10"/>
    <n v="34"/>
    <n v="92"/>
    <n v="10"/>
    <n v="29"/>
    <n v="275"/>
    <n v="20"/>
    <n v="63"/>
    <s v="Won 91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5"/>
    <d v="2005-08-07T00:00:00"/>
    <m/>
    <n v="301"/>
    <n v="1"/>
    <n v="35"/>
    <s v="Victoria RG"/>
    <n v="1"/>
    <x v="2"/>
    <n v="168"/>
    <n v="10"/>
    <n v="34"/>
    <n v="126"/>
    <n v="10"/>
    <n v="28"/>
    <n v="294"/>
    <n v="20"/>
    <n v="62"/>
    <s v="Won 42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5"/>
    <d v="2005-08-14T00:00:00"/>
    <m/>
    <n v="302"/>
    <n v="1"/>
    <n v="35"/>
    <s v="Victoria RG"/>
    <n v="2"/>
    <x v="6"/>
    <n v="92"/>
    <n v="10"/>
    <n v="28"/>
    <n v="133"/>
    <n v="10"/>
    <n v="34"/>
    <n v="225"/>
    <n v="20"/>
    <n v="62"/>
    <s v="Lost 41 runs"/>
    <n v="1"/>
    <m/>
    <m/>
    <m/>
    <m/>
    <n v="1"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5"/>
    <d v="2005-08-21T00:00:00"/>
    <m/>
    <n v="303"/>
    <n v="1"/>
    <n v="35"/>
    <s v="Old Tenisonians"/>
    <n v="1"/>
    <x v="29"/>
    <n v="104"/>
    <n v="10"/>
    <n v="34"/>
    <n v="108"/>
    <n v="4"/>
    <n v="30"/>
    <n v="212"/>
    <n v="14"/>
    <n v="64"/>
    <s v="Lost 6 wickets"/>
    <n v="1"/>
    <m/>
    <m/>
    <m/>
    <m/>
    <n v="1"/>
    <n v="14"/>
    <n v="1"/>
    <n v="0"/>
    <m/>
    <m/>
    <m/>
    <m/>
    <m/>
    <m/>
    <m/>
    <n v="0"/>
    <n v="10"/>
    <n v="-10"/>
    <m/>
    <m/>
    <m/>
    <m/>
    <m/>
    <m/>
    <m/>
    <n v="0"/>
    <n v="4"/>
    <n v="-4"/>
  </r>
  <r>
    <n v="2005"/>
    <d v="2005-09-04T00:00:00"/>
    <m/>
    <n v="304"/>
    <n v="1"/>
    <n v="35"/>
    <s v="Victoria RG"/>
    <n v="1"/>
    <x v="4"/>
    <n v="155"/>
    <n v="6"/>
    <n v="35"/>
    <n v="98"/>
    <n v="10"/>
    <n v="25"/>
    <n v="253"/>
    <n v="16"/>
    <n v="60"/>
    <s v="Won 57 run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2005"/>
    <d v="2005-09-11T00:00:00"/>
    <m/>
    <n v="305"/>
    <n v="1"/>
    <n v="35"/>
    <s v="Berkhamsted"/>
    <n v="1"/>
    <x v="0"/>
    <n v="116"/>
    <n v="10"/>
    <n v="34"/>
    <n v="117"/>
    <n v="2"/>
    <n v="25"/>
    <n v="233"/>
    <n v="12"/>
    <n v="59"/>
    <s v="Lost 8 wickets"/>
    <n v="1"/>
    <m/>
    <m/>
    <m/>
    <m/>
    <n v="1"/>
    <n v="12"/>
    <m/>
    <m/>
    <m/>
    <m/>
    <m/>
    <m/>
    <m/>
    <m/>
    <m/>
    <n v="0"/>
    <n v="10"/>
    <n v="-10"/>
    <m/>
    <m/>
    <m/>
    <m/>
    <m/>
    <m/>
    <m/>
    <n v="0"/>
    <n v="2"/>
    <n v="-2"/>
  </r>
  <r>
    <n v="2005"/>
    <d v="2005-09-18T00:00:00"/>
    <m/>
    <n v="306"/>
    <n v="1"/>
    <n v="35"/>
    <s v="GSK Greenford"/>
    <n v="1"/>
    <x v="32"/>
    <n v="93"/>
    <n v="10"/>
    <n v="30"/>
    <n v="94"/>
    <n v="7"/>
    <n v="30"/>
    <n v="187"/>
    <n v="17"/>
    <n v="60"/>
    <s v="Lost 3 wickets"/>
    <n v="1"/>
    <m/>
    <m/>
    <m/>
    <m/>
    <n v="1"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2006"/>
    <d v="2006-04-29T00:00:00"/>
    <m/>
    <n v="307"/>
    <n v="1"/>
    <n v="35"/>
    <s v="Barnes Common"/>
    <n v="2"/>
    <x v="26"/>
    <n v="133"/>
    <n v="3"/>
    <n v="23"/>
    <n v="131"/>
    <n v="10"/>
    <n v="31.3333333333333"/>
    <n v="264"/>
    <n v="13"/>
    <n v="54.3333333333333"/>
    <s v="Won 7 wickets"/>
    <n v="1"/>
    <n v="1"/>
    <m/>
    <m/>
    <m/>
    <m/>
    <n v="13"/>
    <m/>
    <m/>
    <m/>
    <m/>
    <m/>
    <m/>
    <m/>
    <m/>
    <m/>
    <n v="0"/>
    <n v="3"/>
    <n v="-3"/>
    <m/>
    <m/>
    <m/>
    <m/>
    <m/>
    <m/>
    <m/>
    <n v="0"/>
    <n v="10"/>
    <n v="-10"/>
  </r>
  <r>
    <n v="2006"/>
    <d v="2006-05-07T00:00:00"/>
    <m/>
    <n v="308"/>
    <n v="1"/>
    <n v="35"/>
    <s v="Hale Common"/>
    <n v="2"/>
    <x v="34"/>
    <n v="81"/>
    <n v="6"/>
    <n v="23.6666666666666"/>
    <n v="76"/>
    <n v="10"/>
    <n v="28.1666666666666"/>
    <n v="157"/>
    <n v="16"/>
    <n v="51.833333333333201"/>
    <s v="Won 4 wicket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2006"/>
    <d v="2006-05-14T00:00:00"/>
    <m/>
    <n v="309"/>
    <n v="1"/>
    <n v="35"/>
    <s v="Old Tenisonians"/>
    <n v="1"/>
    <x v="11"/>
    <n v="251"/>
    <n v="5"/>
    <n v="35"/>
    <n v="97"/>
    <n v="9"/>
    <n v="35"/>
    <n v="348"/>
    <n v="14"/>
    <n v="70"/>
    <s v="Won 154 runs"/>
    <n v="1"/>
    <n v="1"/>
    <m/>
    <m/>
    <m/>
    <m/>
    <n v="14"/>
    <n v="1"/>
    <n v="0"/>
    <m/>
    <m/>
    <m/>
    <m/>
    <m/>
    <m/>
    <m/>
    <n v="0"/>
    <n v="5"/>
    <n v="-5"/>
    <m/>
    <m/>
    <m/>
    <m/>
    <m/>
    <m/>
    <m/>
    <n v="0"/>
    <n v="9"/>
    <n v="-9"/>
  </r>
  <r>
    <n v="2006"/>
    <d v="2006-05-21T00:00:00"/>
    <m/>
    <n v="310"/>
    <n v="1"/>
    <n v="35"/>
    <s v="Victoria RG"/>
    <n v="1"/>
    <x v="33"/>
    <n v="99"/>
    <n v="10"/>
    <n v="33.5"/>
    <n v="26"/>
    <n v="3"/>
    <n v="9"/>
    <n v="125"/>
    <n v="13"/>
    <n v="42.5"/>
    <s v="Abandoned"/>
    <n v="1"/>
    <m/>
    <m/>
    <n v="1"/>
    <m/>
    <m/>
    <n v="13"/>
    <m/>
    <m/>
    <m/>
    <m/>
    <m/>
    <m/>
    <m/>
    <m/>
    <m/>
    <n v="0"/>
    <n v="10"/>
    <n v="-10"/>
    <m/>
    <m/>
    <m/>
    <m/>
    <m/>
    <m/>
    <m/>
    <n v="0"/>
    <n v="3"/>
    <n v="-3"/>
  </r>
  <r>
    <n v="2006"/>
    <d v="2006-06-04T00:00:00"/>
    <m/>
    <n v="311"/>
    <n v="1"/>
    <n v="40"/>
    <s v="Old Haberdashers"/>
    <n v="1"/>
    <x v="6"/>
    <n v="243"/>
    <n v="8"/>
    <n v="40"/>
    <n v="133"/>
    <n v="10"/>
    <n v="33.5"/>
    <n v="376"/>
    <n v="18"/>
    <n v="73.5"/>
    <s v="Won 110 runs"/>
    <n v="1"/>
    <n v="1"/>
    <m/>
    <m/>
    <m/>
    <m/>
    <n v="18"/>
    <m/>
    <m/>
    <m/>
    <m/>
    <m/>
    <m/>
    <m/>
    <m/>
    <m/>
    <n v="0"/>
    <n v="8"/>
    <n v="-8"/>
    <m/>
    <m/>
    <m/>
    <m/>
    <m/>
    <m/>
    <m/>
    <n v="0"/>
    <n v="10"/>
    <n v="-10"/>
  </r>
  <r>
    <n v="2006"/>
    <d v="2006-06-11T00:00:00"/>
    <m/>
    <n v="312"/>
    <n v="1"/>
    <n v="35"/>
    <s v="South Park"/>
    <n v="1"/>
    <x v="5"/>
    <n v="154"/>
    <n v="10"/>
    <n v="31.5"/>
    <n v="94"/>
    <n v="9"/>
    <n v="26"/>
    <n v="248"/>
    <n v="19"/>
    <n v="57.5"/>
    <s v="Won 60 runs"/>
    <n v="1"/>
    <n v="1"/>
    <m/>
    <m/>
    <m/>
    <m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06"/>
    <d v="2006-06-17T00:00:00"/>
    <m/>
    <n v="313"/>
    <n v="1"/>
    <n v="35"/>
    <s v="Victoria RG"/>
    <n v="1"/>
    <x v="15"/>
    <n v="141"/>
    <n v="8"/>
    <n v="35"/>
    <n v="142"/>
    <n v="6"/>
    <n v="30.33333333333"/>
    <n v="283"/>
    <n v="14"/>
    <n v="65.333333333330003"/>
    <s v="Lost 4 wickets"/>
    <n v="1"/>
    <m/>
    <m/>
    <m/>
    <m/>
    <n v="1"/>
    <n v="14"/>
    <m/>
    <m/>
    <m/>
    <m/>
    <m/>
    <m/>
    <m/>
    <m/>
    <m/>
    <n v="0"/>
    <n v="8"/>
    <n v="-8"/>
    <m/>
    <m/>
    <m/>
    <m/>
    <m/>
    <m/>
    <m/>
    <n v="0"/>
    <n v="6"/>
    <n v="-6"/>
  </r>
  <r>
    <n v="2006"/>
    <d v="2006-06-18T00:00:00"/>
    <m/>
    <n v="314"/>
    <n v="1"/>
    <n v="35"/>
    <s v="Fairfield RG"/>
    <n v="2"/>
    <x v="33"/>
    <n v="79"/>
    <n v="10"/>
    <n v="25.333333332999999"/>
    <n v="152"/>
    <n v="10"/>
    <n v="30.33333333333"/>
    <n v="231"/>
    <n v="20"/>
    <n v="55.666666666330002"/>
    <s v="Lost 73 runs"/>
    <n v="1"/>
    <m/>
    <m/>
    <m/>
    <m/>
    <n v="1"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6"/>
    <d v="2006-06-25T00:00:00"/>
    <m/>
    <n v="315"/>
    <n v="1"/>
    <n v="35"/>
    <s v="Old Tenisonians"/>
    <n v="1"/>
    <x v="25"/>
    <n v="290"/>
    <n v="3"/>
    <n v="35"/>
    <n v="218"/>
    <n v="10"/>
    <n v="34.1666666666666"/>
    <n v="508"/>
    <n v="13"/>
    <n v="69.1666666666666"/>
    <s v="Won 72 runs"/>
    <n v="1"/>
    <n v="1"/>
    <m/>
    <m/>
    <m/>
    <m/>
    <n v="13"/>
    <n v="1"/>
    <n v="0"/>
    <m/>
    <m/>
    <m/>
    <m/>
    <m/>
    <m/>
    <m/>
    <n v="0"/>
    <n v="3"/>
    <n v="-3"/>
    <m/>
    <m/>
    <m/>
    <m/>
    <m/>
    <m/>
    <m/>
    <n v="0"/>
    <n v="10"/>
    <n v="-10"/>
  </r>
  <r>
    <n v="2006"/>
    <d v="2006-07-02T00:00:00"/>
    <m/>
    <n v="316"/>
    <n v="1"/>
    <n v="35"/>
    <s v="Brondesbury"/>
    <n v="2"/>
    <x v="14"/>
    <n v="124"/>
    <n v="10"/>
    <n v="30"/>
    <n v="186"/>
    <n v="10"/>
    <n v="34"/>
    <n v="310"/>
    <n v="20"/>
    <n v="64"/>
    <s v="Lost 62 runs"/>
    <n v="1"/>
    <m/>
    <m/>
    <m/>
    <m/>
    <n v="1"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6"/>
    <d v="2006-07-08T00:00:00"/>
    <m/>
    <n v="317"/>
    <n v="1"/>
    <n v="35"/>
    <s v="Victoria RG"/>
    <n v="2"/>
    <x v="35"/>
    <n v="116"/>
    <n v="3"/>
    <n v="25"/>
    <n v="115"/>
    <n v="10"/>
    <n v="28"/>
    <n v="231"/>
    <n v="13"/>
    <n v="53"/>
    <s v="Won 7 wickets"/>
    <n v="1"/>
    <n v="1"/>
    <m/>
    <m/>
    <m/>
    <m/>
    <n v="13"/>
    <m/>
    <m/>
    <m/>
    <m/>
    <m/>
    <m/>
    <m/>
    <m/>
    <m/>
    <n v="0"/>
    <n v="3"/>
    <n v="-3"/>
    <m/>
    <m/>
    <m/>
    <m/>
    <m/>
    <m/>
    <m/>
    <n v="0"/>
    <n v="10"/>
    <n v="-10"/>
  </r>
  <r>
    <n v="2006"/>
    <d v="2006-07-16T00:00:00"/>
    <m/>
    <n v="318"/>
    <n v="1"/>
    <n v="35"/>
    <s v="Old Tenisonians"/>
    <n v="1"/>
    <x v="0"/>
    <n v="142"/>
    <n v="10"/>
    <n v="32"/>
    <n v="147"/>
    <n v="4"/>
    <n v="31"/>
    <n v="289"/>
    <n v="14"/>
    <n v="63"/>
    <s v="Lost 6 wickets"/>
    <n v="1"/>
    <m/>
    <m/>
    <m/>
    <m/>
    <n v="1"/>
    <n v="14"/>
    <n v="1"/>
    <n v="0"/>
    <m/>
    <m/>
    <m/>
    <m/>
    <m/>
    <m/>
    <m/>
    <n v="0"/>
    <n v="10"/>
    <n v="-10"/>
    <m/>
    <m/>
    <m/>
    <m/>
    <m/>
    <m/>
    <m/>
    <n v="0"/>
    <n v="4"/>
    <n v="-4"/>
  </r>
  <r>
    <n v="2006"/>
    <d v="2006-07-23T00:00:00"/>
    <m/>
    <n v="319"/>
    <n v="1"/>
    <n v="35"/>
    <s v="Victoria RG"/>
    <n v="1"/>
    <x v="29"/>
    <n v="137"/>
    <n v="8"/>
    <n v="35"/>
    <n v="139"/>
    <n v="5"/>
    <n v="32"/>
    <n v="276"/>
    <n v="13"/>
    <n v="67"/>
    <s v="Lost 5 wickets"/>
    <n v="1"/>
    <m/>
    <m/>
    <m/>
    <m/>
    <n v="1"/>
    <n v="13"/>
    <m/>
    <m/>
    <m/>
    <m/>
    <m/>
    <m/>
    <m/>
    <m/>
    <m/>
    <n v="0"/>
    <n v="8"/>
    <n v="-8"/>
    <m/>
    <m/>
    <m/>
    <m/>
    <m/>
    <m/>
    <m/>
    <n v="0"/>
    <n v="5"/>
    <n v="-5"/>
  </r>
  <r>
    <n v="2006"/>
    <d v="2006-07-30T00:00:00"/>
    <m/>
    <n v="320"/>
    <n v="1"/>
    <n v="35"/>
    <s v="Old Hamptonians"/>
    <n v="2"/>
    <x v="36"/>
    <n v="113"/>
    <n v="10"/>
    <n v="25"/>
    <n v="256"/>
    <n v="5"/>
    <n v="35"/>
    <n v="369"/>
    <n v="15"/>
    <n v="60"/>
    <s v="Lost 143 runs"/>
    <n v="1"/>
    <m/>
    <m/>
    <m/>
    <m/>
    <n v="1"/>
    <n v="15"/>
    <m/>
    <m/>
    <m/>
    <m/>
    <m/>
    <m/>
    <m/>
    <m/>
    <m/>
    <n v="0"/>
    <n v="10"/>
    <n v="-10"/>
    <m/>
    <m/>
    <m/>
    <m/>
    <m/>
    <m/>
    <m/>
    <n v="0"/>
    <n v="5"/>
    <n v="-5"/>
  </r>
  <r>
    <n v="2006"/>
    <d v="2006-08-06T00:00:00"/>
    <m/>
    <n v="321"/>
    <n v="1"/>
    <n v="40"/>
    <s v="Enville"/>
    <n v="2"/>
    <x v="24"/>
    <n v="119"/>
    <n v="8"/>
    <n v="33"/>
    <n v="199"/>
    <n v="8"/>
    <n v="40"/>
    <n v="318"/>
    <n v="16"/>
    <n v="73"/>
    <s v="Lost 80 runs"/>
    <n v="1"/>
    <m/>
    <m/>
    <m/>
    <m/>
    <n v="1"/>
    <n v="16"/>
    <m/>
    <m/>
    <m/>
    <m/>
    <m/>
    <m/>
    <m/>
    <m/>
    <m/>
    <n v="0"/>
    <n v="8"/>
    <n v="-8"/>
    <m/>
    <m/>
    <m/>
    <m/>
    <m/>
    <m/>
    <m/>
    <n v="0"/>
    <n v="8"/>
    <n v="-8"/>
  </r>
  <r>
    <n v="2006"/>
    <d v="2006-08-13T00:00:00"/>
    <m/>
    <n v="322"/>
    <n v="1"/>
    <n v="35"/>
    <s v="KGF Tolworth"/>
    <n v="1"/>
    <x v="6"/>
    <n v="201"/>
    <n v="6"/>
    <n v="35"/>
    <n v="128"/>
    <n v="9"/>
    <n v="35"/>
    <n v="329"/>
    <n v="15"/>
    <n v="70"/>
    <s v="Won 73 runs"/>
    <n v="1"/>
    <n v="1"/>
    <m/>
    <m/>
    <m/>
    <m/>
    <n v="15"/>
    <m/>
    <m/>
    <m/>
    <m/>
    <m/>
    <m/>
    <m/>
    <m/>
    <m/>
    <n v="0"/>
    <n v="6"/>
    <n v="-6"/>
    <m/>
    <m/>
    <m/>
    <m/>
    <m/>
    <m/>
    <m/>
    <n v="0"/>
    <n v="9"/>
    <n v="-9"/>
  </r>
  <r>
    <n v="2006"/>
    <d v="2006-08-20T00:00:00"/>
    <m/>
    <n v="323"/>
    <n v="1"/>
    <n v="35"/>
    <s v="Fairfield RG"/>
    <n v="1"/>
    <x v="4"/>
    <n v="172"/>
    <n v="11"/>
    <n v="33.6666666666666"/>
    <n v="74"/>
    <n v="11"/>
    <n v="28.5"/>
    <n v="246"/>
    <n v="22"/>
    <n v="62.1666666666666"/>
    <s v="Won 98 runs"/>
    <n v="1"/>
    <n v="1"/>
    <m/>
    <m/>
    <m/>
    <m/>
    <n v="22"/>
    <m/>
    <m/>
    <m/>
    <m/>
    <m/>
    <m/>
    <m/>
    <m/>
    <m/>
    <n v="0"/>
    <n v="11"/>
    <n v="-11"/>
    <m/>
    <m/>
    <m/>
    <m/>
    <m/>
    <m/>
    <m/>
    <n v="0"/>
    <n v="11"/>
    <n v="-11"/>
  </r>
  <r>
    <n v="2006"/>
    <d v="2006-08-27T00:00:00"/>
    <m/>
    <n v="324"/>
    <n v="1"/>
    <n v="20"/>
    <s v="Old Tenisonians"/>
    <n v="2"/>
    <x v="37"/>
    <n v="84"/>
    <n v="2"/>
    <n v="13.1666666666666"/>
    <n v="83"/>
    <n v="10"/>
    <n v="20"/>
    <n v="167"/>
    <n v="12"/>
    <n v="33.1666666666666"/>
    <s v="Won 8 wickets"/>
    <n v="1"/>
    <n v="1"/>
    <m/>
    <m/>
    <m/>
    <m/>
    <n v="12"/>
    <n v="1"/>
    <n v="0"/>
    <m/>
    <m/>
    <m/>
    <m/>
    <m/>
    <m/>
    <m/>
    <n v="0"/>
    <n v="2"/>
    <n v="-2"/>
    <m/>
    <m/>
    <m/>
    <m/>
    <m/>
    <m/>
    <m/>
    <n v="0"/>
    <n v="10"/>
    <n v="-10"/>
  </r>
  <r>
    <n v="2006"/>
    <d v="2006-08-27T00:00:00"/>
    <m/>
    <n v="325"/>
    <n v="1"/>
    <n v="20"/>
    <s v="Old Tenisonians"/>
    <n v="1"/>
    <x v="2"/>
    <n v="207"/>
    <n v="3"/>
    <n v="20"/>
    <n v="118"/>
    <n v="8"/>
    <n v="20"/>
    <n v="325"/>
    <n v="11"/>
    <n v="40"/>
    <s v="Won 89 runs"/>
    <n v="1"/>
    <n v="1"/>
    <m/>
    <m/>
    <m/>
    <m/>
    <n v="11"/>
    <n v="1"/>
    <n v="0"/>
    <m/>
    <m/>
    <m/>
    <m/>
    <m/>
    <m/>
    <m/>
    <n v="0"/>
    <n v="3"/>
    <n v="-3"/>
    <m/>
    <m/>
    <m/>
    <m/>
    <m/>
    <m/>
    <m/>
    <n v="0"/>
    <n v="8"/>
    <n v="-8"/>
  </r>
  <r>
    <n v="2006"/>
    <d v="2006-09-03T00:00:00"/>
    <m/>
    <n v="326"/>
    <n v="1"/>
    <n v="35"/>
    <s v="Fairfield RG"/>
    <n v="1"/>
    <x v="10"/>
    <n v="218"/>
    <n v="5"/>
    <n v="35"/>
    <n v="134"/>
    <n v="9"/>
    <n v="35"/>
    <n v="352"/>
    <n v="14"/>
    <n v="70"/>
    <s v="Won 84 runs"/>
    <n v="1"/>
    <n v="1"/>
    <m/>
    <m/>
    <m/>
    <m/>
    <n v="14"/>
    <m/>
    <m/>
    <m/>
    <m/>
    <m/>
    <m/>
    <m/>
    <m/>
    <m/>
    <n v="0"/>
    <n v="5"/>
    <n v="-5"/>
    <m/>
    <m/>
    <m/>
    <m/>
    <m/>
    <m/>
    <m/>
    <n v="0"/>
    <n v="9"/>
    <n v="-9"/>
  </r>
  <r>
    <n v="2006"/>
    <d v="2006-09-10T00:00:00"/>
    <m/>
    <n v="327"/>
    <n v="1"/>
    <n v="40"/>
    <s v="Berkhamsted"/>
    <n v="2"/>
    <x v="0"/>
    <n v="147"/>
    <n v="3"/>
    <n v="26"/>
    <n v="146"/>
    <n v="10"/>
    <n v="37.1666666666666"/>
    <n v="293"/>
    <n v="13"/>
    <n v="63.1666666666666"/>
    <s v="Won 7 wickets"/>
    <n v="1"/>
    <n v="1"/>
    <m/>
    <m/>
    <m/>
    <m/>
    <n v="13"/>
    <m/>
    <m/>
    <m/>
    <m/>
    <m/>
    <m/>
    <m/>
    <m/>
    <m/>
    <n v="0"/>
    <n v="3"/>
    <n v="-3"/>
    <m/>
    <m/>
    <m/>
    <m/>
    <m/>
    <m/>
    <m/>
    <n v="0"/>
    <n v="10"/>
    <n v="-10"/>
  </r>
  <r>
    <n v="2006"/>
    <d v="2006-09-17T00:00:00"/>
    <m/>
    <n v="328"/>
    <n v="1"/>
    <n v="35"/>
    <s v="GSK Greenford"/>
    <n v="2"/>
    <x v="32"/>
    <n v="138"/>
    <n v="10"/>
    <n v="32.6666666666666"/>
    <n v="150"/>
    <n v="8"/>
    <n v="35"/>
    <n v="288"/>
    <n v="18"/>
    <n v="67.6666666666666"/>
    <s v="Lost 12 runs"/>
    <n v="1"/>
    <m/>
    <m/>
    <m/>
    <m/>
    <n v="1"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2007"/>
    <d v="2007-05-06T00:00:00"/>
    <m/>
    <n v="329"/>
    <n v="1"/>
    <n v="35"/>
    <s v="Fairfield RG"/>
    <n v="1"/>
    <x v="33"/>
    <n v="139"/>
    <n v="10"/>
    <n v="27.8333333333333"/>
    <n v="85"/>
    <n v="10"/>
    <n v="21.8333333333333"/>
    <n v="224"/>
    <n v="20"/>
    <n v="49.6666666666666"/>
    <s v="Won 54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7"/>
    <d v="2007-05-20T00:00:00"/>
    <m/>
    <n v="330"/>
    <n v="1"/>
    <n v="35"/>
    <s v="Gunnersbury Park"/>
    <n v="1"/>
    <x v="0"/>
    <n v="194"/>
    <n v="7"/>
    <n v="35"/>
    <n v="79"/>
    <n v="10"/>
    <n v="26.6666666666666"/>
    <n v="273"/>
    <n v="17"/>
    <n v="61.6666666666666"/>
    <s v="Won 115 runs"/>
    <n v="1"/>
    <n v="1"/>
    <m/>
    <m/>
    <m/>
    <m/>
    <n v="17"/>
    <m/>
    <m/>
    <m/>
    <m/>
    <m/>
    <m/>
    <m/>
    <m/>
    <m/>
    <n v="0"/>
    <n v="7"/>
    <n v="-7"/>
    <m/>
    <m/>
    <m/>
    <m/>
    <m/>
    <m/>
    <m/>
    <n v="0"/>
    <n v="10"/>
    <n v="-10"/>
  </r>
  <r>
    <n v="2007"/>
    <d v="2007-06-03T00:00:00"/>
    <m/>
    <n v="331"/>
    <n v="1"/>
    <n v="40"/>
    <s v="Old Tenisonians"/>
    <n v="1"/>
    <x v="6"/>
    <n v="325"/>
    <n v="5"/>
    <n v="40"/>
    <n v="184"/>
    <n v="9"/>
    <n v="40"/>
    <n v="509"/>
    <n v="14"/>
    <n v="80"/>
    <s v="Won 141 runs"/>
    <n v="1"/>
    <n v="1"/>
    <m/>
    <m/>
    <m/>
    <m/>
    <n v="14"/>
    <n v="1"/>
    <n v="0"/>
    <m/>
    <m/>
    <m/>
    <m/>
    <m/>
    <m/>
    <m/>
    <n v="0"/>
    <n v="5"/>
    <n v="-5"/>
    <m/>
    <m/>
    <m/>
    <m/>
    <m/>
    <m/>
    <m/>
    <n v="0"/>
    <n v="9"/>
    <n v="-9"/>
  </r>
  <r>
    <n v="2007"/>
    <d v="2007-06-09T00:00:00"/>
    <m/>
    <n v="332"/>
    <n v="1"/>
    <n v="35"/>
    <s v="Dundonald RG"/>
    <n v="1"/>
    <x v="5"/>
    <n v="177"/>
    <n v="10"/>
    <n v="34"/>
    <n v="117"/>
    <n v="9"/>
    <n v="35"/>
    <n v="294"/>
    <n v="19"/>
    <n v="69"/>
    <s v="Won 60 runs"/>
    <n v="1"/>
    <n v="1"/>
    <m/>
    <m/>
    <m/>
    <m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07"/>
    <d v="2007-06-17T00:00:00"/>
    <m/>
    <n v="333"/>
    <n v="1"/>
    <n v="35"/>
    <s v="Fairfield RG"/>
    <n v="2"/>
    <x v="33"/>
    <n v="128"/>
    <n v="10"/>
    <n v="25.3333333333333"/>
    <n v="172"/>
    <n v="10"/>
    <n v="32.8333333333333"/>
    <n v="300"/>
    <n v="20"/>
    <n v="58.1666666666666"/>
    <s v="Lost 44 runs"/>
    <n v="1"/>
    <m/>
    <m/>
    <m/>
    <m/>
    <n v="1"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7"/>
    <d v="2007-07-07T00:00:00"/>
    <m/>
    <n v="334"/>
    <n v="1"/>
    <n v="35"/>
    <s v="Fairfield RG"/>
    <n v="1"/>
    <x v="5"/>
    <n v="281"/>
    <n v="7"/>
    <n v="35"/>
    <n v="45"/>
    <n v="9"/>
    <n v="19.3333333333333"/>
    <n v="326"/>
    <n v="16"/>
    <n v="54.3333333333333"/>
    <s v="Won 236 runs"/>
    <n v="1"/>
    <n v="1"/>
    <m/>
    <m/>
    <m/>
    <m/>
    <n v="16"/>
    <m/>
    <m/>
    <m/>
    <m/>
    <m/>
    <m/>
    <m/>
    <m/>
    <m/>
    <n v="0"/>
    <n v="7"/>
    <n v="-7"/>
    <m/>
    <m/>
    <m/>
    <m/>
    <m/>
    <m/>
    <m/>
    <n v="0"/>
    <n v="9"/>
    <n v="-9"/>
  </r>
  <r>
    <n v="2007"/>
    <d v="2007-07-08T00:00:00"/>
    <m/>
    <n v="335"/>
    <n v="1"/>
    <s v="T"/>
    <s v="Old Tenisonians"/>
    <n v="1"/>
    <x v="38"/>
    <n v="72"/>
    <n v="9"/>
    <n v="22.833333333333002"/>
    <n v="73"/>
    <n v="2"/>
    <n v="18.1666666666666"/>
    <n v="145"/>
    <n v="11"/>
    <n v="40.999999999999602"/>
    <s v="Lost 8 wickets"/>
    <n v="1"/>
    <m/>
    <m/>
    <m/>
    <m/>
    <n v="1"/>
    <n v="11"/>
    <n v="1"/>
    <n v="0"/>
    <m/>
    <m/>
    <m/>
    <m/>
    <m/>
    <m/>
    <m/>
    <n v="0"/>
    <n v="9"/>
    <n v="-9"/>
    <m/>
    <m/>
    <m/>
    <m/>
    <m/>
    <m/>
    <m/>
    <n v="0"/>
    <n v="2"/>
    <n v="-2"/>
  </r>
  <r>
    <n v="2007"/>
    <d v="2007-07-08T00:00:00"/>
    <m/>
    <n v="336"/>
    <n v="1"/>
    <n v="20"/>
    <s v="Old Tenisonians"/>
    <n v="2"/>
    <x v="38"/>
    <n v="111"/>
    <n v="2"/>
    <n v="16.3333333333333"/>
    <n v="109"/>
    <n v="6"/>
    <n v="20"/>
    <n v="220"/>
    <n v="8"/>
    <n v="36.3333333333333"/>
    <s v="Won 8 wickets"/>
    <n v="1"/>
    <n v="1"/>
    <m/>
    <m/>
    <m/>
    <m/>
    <n v="8"/>
    <n v="1"/>
    <n v="0"/>
    <m/>
    <m/>
    <m/>
    <m/>
    <m/>
    <m/>
    <m/>
    <n v="0"/>
    <n v="2"/>
    <n v="-2"/>
    <m/>
    <m/>
    <m/>
    <m/>
    <m/>
    <m/>
    <m/>
    <n v="0"/>
    <n v="6"/>
    <n v="-6"/>
  </r>
  <r>
    <n v="2007"/>
    <d v="2007-07-15T00:00:00"/>
    <m/>
    <n v="337"/>
    <n v="1"/>
    <n v="35"/>
    <s v="Old Tenisonians"/>
    <n v="2"/>
    <x v="0"/>
    <n v="0"/>
    <n v="0"/>
    <n v="0"/>
    <n v="81"/>
    <n v="5"/>
    <n v="25"/>
    <n v="81"/>
    <n v="5"/>
    <n v="25"/>
    <s v="Abandoned"/>
    <n v="1"/>
    <m/>
    <m/>
    <n v="1"/>
    <m/>
    <m/>
    <n v="5"/>
    <n v="1"/>
    <n v="0"/>
    <m/>
    <m/>
    <m/>
    <m/>
    <m/>
    <m/>
    <m/>
    <n v="0"/>
    <n v="0"/>
    <n v="0"/>
    <m/>
    <m/>
    <m/>
    <m/>
    <m/>
    <m/>
    <m/>
    <n v="0"/>
    <n v="5"/>
    <n v="-5"/>
  </r>
  <r>
    <n v="2007"/>
    <d v="2007-07-29T00:00:00"/>
    <m/>
    <n v="338"/>
    <n v="1"/>
    <n v="35"/>
    <s v="Fairfield RG"/>
    <n v="1"/>
    <x v="11"/>
    <n v="188"/>
    <n v="10"/>
    <n v="35"/>
    <n v="132"/>
    <n v="10"/>
    <n v="32"/>
    <n v="320"/>
    <n v="20"/>
    <n v="67"/>
    <s v="Won 56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7"/>
    <d v="2007-08-04T00:00:00"/>
    <m/>
    <n v="339"/>
    <n v="1"/>
    <n v="35"/>
    <s v="Fairfield RG"/>
    <n v="1"/>
    <x v="2"/>
    <n v="176"/>
    <n v="8"/>
    <n v="35"/>
    <n v="85"/>
    <n v="10"/>
    <n v="18"/>
    <n v="261"/>
    <n v="18"/>
    <n v="53"/>
    <s v="Won 91 runs"/>
    <n v="1"/>
    <n v="1"/>
    <m/>
    <m/>
    <m/>
    <m/>
    <n v="18"/>
    <m/>
    <m/>
    <m/>
    <m/>
    <m/>
    <m/>
    <m/>
    <m/>
    <m/>
    <n v="0"/>
    <n v="8"/>
    <n v="-8"/>
    <m/>
    <m/>
    <m/>
    <m/>
    <m/>
    <m/>
    <m/>
    <n v="0"/>
    <n v="10"/>
    <n v="-10"/>
  </r>
  <r>
    <n v="2007"/>
    <d v="2007-08-05T00:00:00"/>
    <m/>
    <n v="340"/>
    <n v="1"/>
    <n v="35"/>
    <s v="Fairfield RG"/>
    <n v="2"/>
    <x v="4"/>
    <n v="62"/>
    <n v="1"/>
    <n v="9.6666666666666607"/>
    <n v="61"/>
    <n v="10"/>
    <n v="21.5"/>
    <n v="123"/>
    <n v="11"/>
    <n v="31.166666666666661"/>
    <s v="Won 9 wickets"/>
    <n v="1"/>
    <n v="1"/>
    <m/>
    <m/>
    <m/>
    <m/>
    <n v="11"/>
    <m/>
    <m/>
    <m/>
    <m/>
    <m/>
    <m/>
    <m/>
    <m/>
    <m/>
    <n v="0"/>
    <n v="1"/>
    <n v="-1"/>
    <m/>
    <m/>
    <m/>
    <m/>
    <m/>
    <m/>
    <m/>
    <n v="0"/>
    <n v="10"/>
    <n v="-10"/>
  </r>
  <r>
    <n v="2007"/>
    <d v="2007-08-05T00:00:00"/>
    <m/>
    <n v="341"/>
    <n v="1"/>
    <n v="15"/>
    <s v="Fairfield RG"/>
    <n v="1"/>
    <x v="4"/>
    <n v="109"/>
    <n v="2"/>
    <n v="15"/>
    <n v="87"/>
    <n v="3"/>
    <n v="15"/>
    <n v="196"/>
    <n v="5"/>
    <n v="30"/>
    <s v="Won 22 runs"/>
    <n v="1"/>
    <n v="1"/>
    <m/>
    <m/>
    <m/>
    <m/>
    <n v="5"/>
    <m/>
    <m/>
    <m/>
    <m/>
    <m/>
    <m/>
    <m/>
    <m/>
    <m/>
    <n v="0"/>
    <n v="2"/>
    <n v="-2"/>
    <m/>
    <m/>
    <m/>
    <m/>
    <m/>
    <m/>
    <m/>
    <n v="0"/>
    <n v="3"/>
    <n v="-3"/>
  </r>
  <r>
    <n v="2007"/>
    <d v="2007-08-12T00:00:00"/>
    <m/>
    <n v="342"/>
    <n v="1"/>
    <n v="35"/>
    <s v="Old Haberdashers"/>
    <n v="2"/>
    <x v="6"/>
    <n v="184"/>
    <n v="8"/>
    <n v="31.5"/>
    <n v="199"/>
    <n v="5"/>
    <n v="35"/>
    <n v="383"/>
    <n v="13"/>
    <n v="66.5"/>
    <s v="Lost 15 runs"/>
    <n v="1"/>
    <m/>
    <m/>
    <m/>
    <m/>
    <n v="1"/>
    <n v="13"/>
    <m/>
    <m/>
    <m/>
    <m/>
    <m/>
    <m/>
    <m/>
    <m/>
    <m/>
    <n v="0"/>
    <n v="8"/>
    <n v="-8"/>
    <m/>
    <m/>
    <m/>
    <m/>
    <m/>
    <m/>
    <m/>
    <n v="0"/>
    <n v="5"/>
    <n v="-5"/>
  </r>
  <r>
    <n v="2007"/>
    <d v="2007-08-26T00:00:00"/>
    <m/>
    <n v="343"/>
    <n v="1"/>
    <n v="40"/>
    <s v="Old Tenisonians"/>
    <n v="1"/>
    <x v="37"/>
    <n v="240"/>
    <n v="16"/>
    <n v="40"/>
    <n v="213"/>
    <n v="19"/>
    <n v="37.5"/>
    <n v="453"/>
    <n v="35"/>
    <n v="77.5"/>
    <s v="Won 27 runs"/>
    <n v="1"/>
    <n v="1"/>
    <m/>
    <m/>
    <m/>
    <m/>
    <n v="35"/>
    <n v="1"/>
    <n v="0"/>
    <m/>
    <m/>
    <m/>
    <m/>
    <m/>
    <m/>
    <m/>
    <n v="0"/>
    <n v="16"/>
    <n v="-16"/>
    <m/>
    <m/>
    <m/>
    <m/>
    <m/>
    <m/>
    <m/>
    <n v="0"/>
    <n v="19"/>
    <n v="-19"/>
  </r>
  <r>
    <n v="2007"/>
    <d v="2007-09-02T00:00:00"/>
    <m/>
    <n v="344"/>
    <n v="1"/>
    <n v="35"/>
    <s v="Cavendish RG"/>
    <n v="2"/>
    <x v="39"/>
    <n v="129"/>
    <n v="10"/>
    <n v="24.1666666666666"/>
    <n v="215"/>
    <n v="10"/>
    <n v="34.3333333333333"/>
    <n v="344"/>
    <n v="20"/>
    <n v="58.499999999999901"/>
    <s v="Lost 86 runs"/>
    <n v="1"/>
    <m/>
    <m/>
    <m/>
    <m/>
    <n v="1"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7"/>
    <d v="2007-09-09T00:00:00"/>
    <m/>
    <n v="345"/>
    <n v="1"/>
    <n v="35"/>
    <s v="Berkhamsted"/>
    <n v="1"/>
    <x v="0"/>
    <n v="147"/>
    <n v="10"/>
    <n v="33"/>
    <n v="149"/>
    <n v="5"/>
    <n v="33.1666666666666"/>
    <n v="296"/>
    <n v="15"/>
    <n v="66.1666666666666"/>
    <s v="Lost 5 wickets"/>
    <n v="1"/>
    <m/>
    <m/>
    <m/>
    <m/>
    <n v="1"/>
    <n v="15"/>
    <m/>
    <m/>
    <m/>
    <m/>
    <m/>
    <m/>
    <m/>
    <m/>
    <m/>
    <n v="0"/>
    <n v="10"/>
    <n v="-10"/>
    <m/>
    <m/>
    <m/>
    <m/>
    <m/>
    <m/>
    <m/>
    <n v="0"/>
    <n v="5"/>
    <n v="-5"/>
  </r>
  <r>
    <n v="2007"/>
    <d v="2007-09-16T00:00:00"/>
    <m/>
    <n v="346"/>
    <n v="1"/>
    <n v="35"/>
    <s v="GSK Greenford"/>
    <n v="2"/>
    <x v="32"/>
    <n v="164"/>
    <n v="9"/>
    <n v="35"/>
    <n v="193"/>
    <n v="8"/>
    <n v="35"/>
    <n v="357"/>
    <n v="17"/>
    <n v="70"/>
    <s v="Lost 29 runs"/>
    <n v="1"/>
    <m/>
    <m/>
    <m/>
    <m/>
    <n v="1"/>
    <n v="17"/>
    <m/>
    <m/>
    <m/>
    <m/>
    <m/>
    <m/>
    <m/>
    <m/>
    <m/>
    <n v="0"/>
    <n v="9"/>
    <n v="-9"/>
    <m/>
    <m/>
    <m/>
    <m/>
    <m/>
    <m/>
    <m/>
    <n v="0"/>
    <n v="8"/>
    <n v="-8"/>
  </r>
  <r>
    <n v="2008"/>
    <d v="2008-04-27T00:00:00"/>
    <m/>
    <n v="347"/>
    <n v="1"/>
    <n v="35"/>
    <s v="Fairfield RG"/>
    <n v="2"/>
    <x v="26"/>
    <n v="104"/>
    <n v="1"/>
    <n v="19.6666666666666"/>
    <n v="103"/>
    <n v="11"/>
    <n v="30.8333333333333"/>
    <n v="207"/>
    <n v="12"/>
    <n v="50.499999999999901"/>
    <s v="Won 9 wickets"/>
    <n v="1"/>
    <n v="1"/>
    <m/>
    <m/>
    <m/>
    <m/>
    <n v="12"/>
    <m/>
    <m/>
    <m/>
    <m/>
    <m/>
    <m/>
    <m/>
    <m/>
    <m/>
    <n v="0"/>
    <n v="1"/>
    <n v="-1"/>
    <m/>
    <m/>
    <m/>
    <m/>
    <m/>
    <m/>
    <m/>
    <n v="0"/>
    <n v="11"/>
    <n v="-11"/>
  </r>
  <r>
    <n v="2008"/>
    <d v="2008-05-04T00:00:00"/>
    <m/>
    <n v="348"/>
    <n v="1"/>
    <s v="T"/>
    <s v="Victoria RG"/>
    <n v="1"/>
    <x v="40"/>
    <n v="123"/>
    <n v="9"/>
    <n v="29.3333333333333"/>
    <n v="77"/>
    <n v="8"/>
    <n v="36"/>
    <n v="200"/>
    <n v="17"/>
    <n v="65.3333333333333"/>
    <s v="Drawn"/>
    <n v="1"/>
    <m/>
    <n v="1"/>
    <m/>
    <m/>
    <m/>
    <n v="17"/>
    <m/>
    <m/>
    <m/>
    <m/>
    <m/>
    <m/>
    <m/>
    <m/>
    <m/>
    <n v="0"/>
    <n v="9"/>
    <n v="-9"/>
    <m/>
    <m/>
    <m/>
    <m/>
    <m/>
    <m/>
    <m/>
    <n v="0"/>
    <n v="8"/>
    <n v="-8"/>
  </r>
  <r>
    <n v="2008"/>
    <d v="2008-05-11T00:00:00"/>
    <m/>
    <n v="349"/>
    <n v="1"/>
    <n v="35"/>
    <s v="Burton Court"/>
    <n v="1"/>
    <x v="41"/>
    <n v="275"/>
    <n v="3"/>
    <n v="35"/>
    <n v="30"/>
    <n v="9"/>
    <n v="15"/>
    <n v="305"/>
    <n v="12"/>
    <n v="50"/>
    <s v="Won 245 runs"/>
    <n v="1"/>
    <n v="1"/>
    <m/>
    <m/>
    <m/>
    <m/>
    <n v="12"/>
    <m/>
    <m/>
    <m/>
    <m/>
    <m/>
    <m/>
    <m/>
    <m/>
    <m/>
    <n v="0"/>
    <n v="3"/>
    <n v="-3"/>
    <m/>
    <m/>
    <m/>
    <m/>
    <m/>
    <m/>
    <m/>
    <n v="0"/>
    <n v="9"/>
    <n v="-9"/>
  </r>
  <r>
    <n v="2008"/>
    <d v="2008-05-18T00:00:00"/>
    <m/>
    <n v="350"/>
    <n v="1"/>
    <n v="35"/>
    <s v="Barn Elms"/>
    <n v="1"/>
    <x v="0"/>
    <n v="162"/>
    <n v="9"/>
    <n v="35"/>
    <n v="79"/>
    <n v="10"/>
    <n v="25.6666666666666"/>
    <n v="241"/>
    <n v="19"/>
    <n v="60.6666666666666"/>
    <s v="Won 83 runs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2008"/>
    <d v="2008-06-01T00:00:00"/>
    <m/>
    <n v="351"/>
    <n v="1"/>
    <n v="35"/>
    <s v="Old Tenisonians"/>
    <n v="2"/>
    <x v="6"/>
    <n v="42"/>
    <n v="3"/>
    <n v="10.1666666666666"/>
    <n v="41"/>
    <n v="10"/>
    <n v="20.6666666666666"/>
    <n v="83"/>
    <n v="13"/>
    <n v="30.833333333333201"/>
    <s v="Won 7 wickets"/>
    <n v="1"/>
    <n v="1"/>
    <m/>
    <m/>
    <m/>
    <m/>
    <n v="13"/>
    <n v="1"/>
    <n v="0"/>
    <m/>
    <m/>
    <m/>
    <m/>
    <m/>
    <m/>
    <m/>
    <n v="0"/>
    <n v="3"/>
    <n v="-3"/>
    <m/>
    <m/>
    <m/>
    <m/>
    <m/>
    <m/>
    <m/>
    <n v="0"/>
    <n v="10"/>
    <n v="-10"/>
  </r>
  <r>
    <n v="2008"/>
    <d v="2008-06-01T00:00:00"/>
    <m/>
    <n v="352"/>
    <n v="1"/>
    <n v="20"/>
    <s v="Old Tenisonians"/>
    <n v="1"/>
    <x v="6"/>
    <n v="120"/>
    <n v="8"/>
    <n v="20"/>
    <n v="117"/>
    <n v="8"/>
    <n v="20"/>
    <n v="237"/>
    <n v="16"/>
    <n v="40"/>
    <s v="Won 3 runs"/>
    <n v="1"/>
    <n v="1"/>
    <m/>
    <m/>
    <m/>
    <m/>
    <n v="16"/>
    <n v="1"/>
    <n v="0"/>
    <m/>
    <m/>
    <m/>
    <m/>
    <m/>
    <m/>
    <m/>
    <n v="0"/>
    <n v="8"/>
    <n v="-8"/>
    <m/>
    <m/>
    <m/>
    <m/>
    <m/>
    <m/>
    <m/>
    <n v="0"/>
    <n v="8"/>
    <n v="-8"/>
  </r>
  <r>
    <n v="2008"/>
    <d v="2008-06-07T00:00:00"/>
    <m/>
    <n v="353"/>
    <n v="1"/>
    <n v="35"/>
    <s v="CSSC Chiswick"/>
    <n v="1"/>
    <x v="5"/>
    <n v="253"/>
    <n v="6"/>
    <n v="35"/>
    <n v="99"/>
    <n v="7"/>
    <n v="35"/>
    <n v="352"/>
    <n v="13"/>
    <n v="70"/>
    <s v="Won 154 runs"/>
    <n v="1"/>
    <n v="1"/>
    <m/>
    <m/>
    <m/>
    <m/>
    <n v="13"/>
    <m/>
    <m/>
    <m/>
    <m/>
    <m/>
    <m/>
    <m/>
    <m/>
    <m/>
    <n v="0"/>
    <n v="6"/>
    <n v="-6"/>
    <m/>
    <m/>
    <m/>
    <m/>
    <m/>
    <m/>
    <m/>
    <n v="0"/>
    <n v="7"/>
    <n v="-7"/>
  </r>
  <r>
    <n v="2008"/>
    <d v="2008-06-15T00:00:00"/>
    <m/>
    <n v="354"/>
    <n v="1"/>
    <n v="35"/>
    <s v="Fairfield RG"/>
    <n v="2"/>
    <x v="42"/>
    <n v="167"/>
    <n v="8"/>
    <n v="34.8333333333333"/>
    <n v="166"/>
    <n v="10"/>
    <n v="34.5"/>
    <n v="333"/>
    <n v="18"/>
    <n v="69.3333333333333"/>
    <s v="Won 2 wickets"/>
    <n v="1"/>
    <n v="1"/>
    <m/>
    <m/>
    <m/>
    <m/>
    <n v="18"/>
    <m/>
    <m/>
    <m/>
    <m/>
    <m/>
    <m/>
    <m/>
    <m/>
    <m/>
    <n v="0"/>
    <n v="8"/>
    <n v="-8"/>
    <m/>
    <m/>
    <m/>
    <m/>
    <m/>
    <m/>
    <m/>
    <n v="0"/>
    <n v="10"/>
    <n v="-10"/>
  </r>
  <r>
    <n v="2008"/>
    <d v="2008-06-22T00:00:00"/>
    <m/>
    <n v="355"/>
    <n v="1"/>
    <n v="35"/>
    <s v="Fairfield RG"/>
    <n v="2"/>
    <x v="25"/>
    <n v="72"/>
    <n v="9"/>
    <n v="20.1666666666666"/>
    <n v="71"/>
    <n v="10"/>
    <n v="22.8333333333333"/>
    <n v="143"/>
    <n v="19"/>
    <n v="42.999999999999901"/>
    <s v="Won 1 wicket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2008"/>
    <d v="2008-06-22T00:00:00"/>
    <m/>
    <n v="356"/>
    <n v="1"/>
    <n v="15"/>
    <s v="Fairfield RG"/>
    <n v="1"/>
    <x v="25"/>
    <n v="122"/>
    <n v="5"/>
    <n v="15"/>
    <n v="83"/>
    <n v="8"/>
    <n v="15"/>
    <n v="205"/>
    <n v="13"/>
    <n v="30"/>
    <s v="Won 39 runs"/>
    <n v="1"/>
    <n v="1"/>
    <m/>
    <m/>
    <m/>
    <m/>
    <n v="13"/>
    <m/>
    <m/>
    <m/>
    <m/>
    <m/>
    <m/>
    <m/>
    <m/>
    <m/>
    <n v="0"/>
    <n v="5"/>
    <n v="-5"/>
    <m/>
    <m/>
    <m/>
    <m/>
    <m/>
    <m/>
    <m/>
    <n v="0"/>
    <n v="8"/>
    <n v="-8"/>
  </r>
  <r>
    <n v="2008"/>
    <d v="2008-06-29T00:00:00"/>
    <m/>
    <n v="357"/>
    <n v="1"/>
    <n v="35"/>
    <s v="Fairfield RG"/>
    <n v="1"/>
    <x v="43"/>
    <n v="62"/>
    <n v="9"/>
    <n v="22.1666666666666"/>
    <n v="63"/>
    <n v="2"/>
    <n v="12.6666666666666"/>
    <n v="125"/>
    <n v="11"/>
    <n v="34.833333333333201"/>
    <s v="Lost 8 wickets"/>
    <n v="1"/>
    <m/>
    <m/>
    <m/>
    <m/>
    <n v="1"/>
    <n v="11"/>
    <m/>
    <m/>
    <m/>
    <m/>
    <m/>
    <m/>
    <m/>
    <m/>
    <m/>
    <n v="0"/>
    <n v="9"/>
    <n v="-9"/>
    <m/>
    <m/>
    <m/>
    <m/>
    <m/>
    <m/>
    <m/>
    <n v="0"/>
    <n v="2"/>
    <n v="-2"/>
  </r>
  <r>
    <n v="2008"/>
    <d v="2008-07-06T00:00:00"/>
    <m/>
    <n v="358"/>
    <n v="1"/>
    <n v="40"/>
    <s v="Old Tenisonians"/>
    <n v="2"/>
    <x v="38"/>
    <n v="109"/>
    <n v="8"/>
    <n v="37"/>
    <n v="141"/>
    <n v="8"/>
    <n v="36.5"/>
    <n v="250"/>
    <n v="16"/>
    <n v="73.5"/>
    <s v="Lost 32 runs"/>
    <n v="1"/>
    <m/>
    <m/>
    <m/>
    <m/>
    <n v="1"/>
    <n v="16"/>
    <n v="1"/>
    <n v="0"/>
    <m/>
    <m/>
    <m/>
    <m/>
    <m/>
    <m/>
    <m/>
    <n v="0"/>
    <n v="8"/>
    <n v="-8"/>
    <m/>
    <m/>
    <m/>
    <m/>
    <m/>
    <m/>
    <m/>
    <n v="0"/>
    <n v="8"/>
    <n v="-8"/>
  </r>
  <r>
    <n v="2008"/>
    <d v="2008-07-13T00:00:00"/>
    <m/>
    <n v="359"/>
    <n v="1"/>
    <n v="35"/>
    <s v="Old Tenisonians"/>
    <n v="2"/>
    <x v="0"/>
    <n v="125"/>
    <n v="10"/>
    <n v="35"/>
    <n v="127"/>
    <n v="10"/>
    <n v="32.3333333333333"/>
    <n v="252"/>
    <n v="20"/>
    <n v="67.3333333333333"/>
    <s v="Lost 2 runs"/>
    <n v="1"/>
    <m/>
    <m/>
    <m/>
    <m/>
    <n v="1"/>
    <n v="20"/>
    <n v="1"/>
    <n v="0"/>
    <m/>
    <m/>
    <m/>
    <m/>
    <m/>
    <m/>
    <m/>
    <n v="0"/>
    <n v="10"/>
    <n v="-10"/>
    <m/>
    <m/>
    <m/>
    <m/>
    <m/>
    <m/>
    <m/>
    <n v="0"/>
    <n v="10"/>
    <n v="-10"/>
  </r>
  <r>
    <n v="2008"/>
    <d v="2008-07-20T00:00:00"/>
    <m/>
    <n v="360"/>
    <n v="1"/>
    <n v="35"/>
    <s v="Alexandra RG"/>
    <n v="1"/>
    <x v="2"/>
    <n v="181"/>
    <n v="7"/>
    <n v="35"/>
    <n v="77"/>
    <n v="10"/>
    <n v="16.5"/>
    <n v="258"/>
    <n v="17"/>
    <n v="51.5"/>
    <s v="Won 104 runs"/>
    <n v="1"/>
    <n v="1"/>
    <m/>
    <m/>
    <m/>
    <m/>
    <n v="17"/>
    <m/>
    <m/>
    <m/>
    <m/>
    <m/>
    <m/>
    <m/>
    <m/>
    <m/>
    <n v="0"/>
    <n v="7"/>
    <n v="-7"/>
    <m/>
    <m/>
    <m/>
    <m/>
    <m/>
    <m/>
    <m/>
    <n v="0"/>
    <n v="10"/>
    <n v="-10"/>
  </r>
  <r>
    <n v="2008"/>
    <d v="2008-07-27T00:00:00"/>
    <m/>
    <n v="361"/>
    <n v="1"/>
    <n v="40"/>
    <s v="Burntwood Lane"/>
    <n v="1"/>
    <x v="44"/>
    <n v="91"/>
    <n v="10"/>
    <n v="27"/>
    <n v="92"/>
    <n v="9"/>
    <n v="35.5"/>
    <n v="183"/>
    <n v="19"/>
    <n v="62.5"/>
    <s v="Lost 1 wicket"/>
    <n v="1"/>
    <m/>
    <m/>
    <m/>
    <m/>
    <n v="1"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08"/>
    <d v="2008-08-03T00:00:00"/>
    <m/>
    <n v="362"/>
    <n v="1"/>
    <n v="30"/>
    <s v="Fairfield RG"/>
    <n v="1"/>
    <x v="45"/>
    <n v="133"/>
    <n v="9"/>
    <n v="30"/>
    <n v="134"/>
    <n v="7"/>
    <n v="26.5"/>
    <n v="267"/>
    <n v="16"/>
    <n v="56.5"/>
    <s v="Lost 3 wickets"/>
    <n v="1"/>
    <m/>
    <m/>
    <m/>
    <m/>
    <n v="1"/>
    <n v="16"/>
    <m/>
    <m/>
    <m/>
    <m/>
    <m/>
    <m/>
    <m/>
    <m/>
    <m/>
    <n v="0"/>
    <n v="9"/>
    <n v="-9"/>
    <m/>
    <m/>
    <m/>
    <m/>
    <m/>
    <m/>
    <m/>
    <n v="0"/>
    <n v="7"/>
    <n v="-7"/>
  </r>
  <r>
    <n v="2008"/>
    <d v="2008-08-17T00:00:00"/>
    <m/>
    <n v="363"/>
    <n v="1"/>
    <n v="35"/>
    <s v="Old Haberdashers"/>
    <n v="1"/>
    <x v="6"/>
    <n v="189"/>
    <n v="8"/>
    <n v="35"/>
    <n v="155"/>
    <n v="9"/>
    <n v="35"/>
    <n v="344"/>
    <n v="17"/>
    <n v="70"/>
    <s v="Won 34 runs"/>
    <n v="1"/>
    <n v="1"/>
    <m/>
    <m/>
    <m/>
    <m/>
    <n v="17"/>
    <m/>
    <m/>
    <m/>
    <m/>
    <m/>
    <m/>
    <m/>
    <m/>
    <m/>
    <n v="0"/>
    <n v="8"/>
    <n v="-8"/>
    <m/>
    <m/>
    <m/>
    <m/>
    <m/>
    <m/>
    <m/>
    <n v="0"/>
    <n v="9"/>
    <n v="-9"/>
  </r>
  <r>
    <n v="2008"/>
    <d v="2008-08-24T00:00:00"/>
    <m/>
    <n v="364"/>
    <n v="1"/>
    <n v="20"/>
    <s v="Old Tenisonians"/>
    <n v="1"/>
    <x v="46"/>
    <n v="124"/>
    <n v="10"/>
    <n v="20"/>
    <n v="108"/>
    <n v="9"/>
    <n v="20"/>
    <n v="232"/>
    <n v="19"/>
    <n v="40"/>
    <s v="Won 16 runs"/>
    <n v="1"/>
    <n v="1"/>
    <m/>
    <m/>
    <m/>
    <m/>
    <n v="19"/>
    <n v="1"/>
    <n v="0"/>
    <m/>
    <m/>
    <m/>
    <m/>
    <m/>
    <m/>
    <m/>
    <n v="0"/>
    <n v="10"/>
    <n v="-10"/>
    <m/>
    <m/>
    <m/>
    <m/>
    <m/>
    <m/>
    <m/>
    <n v="0"/>
    <n v="9"/>
    <n v="-9"/>
  </r>
  <r>
    <n v="2008"/>
    <d v="2008-08-24T00:00:00"/>
    <m/>
    <n v="365"/>
    <n v="1"/>
    <n v="20"/>
    <s v="Old Tenisonians"/>
    <n v="2"/>
    <x v="47"/>
    <n v="140"/>
    <n v="10"/>
    <n v="20"/>
    <n v="140"/>
    <n v="8"/>
    <n v="20"/>
    <n v="280"/>
    <n v="18"/>
    <n v="40"/>
    <s v="Tied"/>
    <n v="1"/>
    <m/>
    <m/>
    <m/>
    <n v="1"/>
    <m/>
    <n v="18"/>
    <n v="1"/>
    <n v="0"/>
    <m/>
    <m/>
    <m/>
    <m/>
    <m/>
    <m/>
    <m/>
    <n v="0"/>
    <n v="10"/>
    <n v="-10"/>
    <m/>
    <m/>
    <m/>
    <m/>
    <m/>
    <m/>
    <m/>
    <n v="0"/>
    <n v="8"/>
    <n v="-8"/>
  </r>
  <r>
    <n v="2008"/>
    <d v="2008-09-07T00:00:00"/>
    <m/>
    <n v="366"/>
    <n v="1"/>
    <n v="35"/>
    <s v="HSBC"/>
    <n v="2"/>
    <x v="0"/>
    <n v="57"/>
    <n v="10"/>
    <n v="25.6666666666666"/>
    <n v="153"/>
    <n v="5"/>
    <n v="35"/>
    <n v="210"/>
    <n v="15"/>
    <n v="60.6666666666666"/>
    <s v="Lost 96 runs"/>
    <n v="1"/>
    <m/>
    <m/>
    <m/>
    <m/>
    <n v="1"/>
    <n v="15"/>
    <m/>
    <m/>
    <m/>
    <m/>
    <m/>
    <m/>
    <m/>
    <m/>
    <m/>
    <n v="0"/>
    <n v="10"/>
    <n v="-10"/>
    <m/>
    <m/>
    <m/>
    <m/>
    <m/>
    <m/>
    <m/>
    <n v="0"/>
    <n v="5"/>
    <n v="-5"/>
  </r>
  <r>
    <n v="2008"/>
    <d v="2008-09-14T00:00:00"/>
    <m/>
    <n v="367"/>
    <n v="1"/>
    <n v="35"/>
    <s v="GSK Greenford"/>
    <n v="1"/>
    <x v="32"/>
    <n v="89"/>
    <n v="10"/>
    <n v="29.8333333333333"/>
    <n v="89"/>
    <n v="10"/>
    <n v="32.8333333333333"/>
    <n v="178"/>
    <n v="20"/>
    <n v="62.6666666666666"/>
    <s v="Tied"/>
    <n v="1"/>
    <m/>
    <m/>
    <m/>
    <n v="1"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8"/>
    <d v="2008-09-28T00:00:00"/>
    <m/>
    <n v="368"/>
    <n v="1"/>
    <n v="40"/>
    <s v="Hale Common"/>
    <n v="2"/>
    <x v="34"/>
    <n v="124"/>
    <n v="6"/>
    <n v="28"/>
    <n v="120"/>
    <n v="10"/>
    <n v="42"/>
    <n v="244"/>
    <n v="16"/>
    <n v="70"/>
    <s v="Won 4 wicket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2009"/>
    <d v="2009-04-25T00:00:00"/>
    <m/>
    <n v="369"/>
    <n v="1"/>
    <n v="35"/>
    <s v="Barnes Common"/>
    <n v="1"/>
    <x v="26"/>
    <n v="212"/>
    <n v="3"/>
    <n v="35"/>
    <n v="170"/>
    <n v="8"/>
    <n v="35"/>
    <n v="382"/>
    <n v="11"/>
    <n v="70"/>
    <s v="Won 42 runs"/>
    <n v="1"/>
    <n v="1"/>
    <m/>
    <m/>
    <m/>
    <m/>
    <n v="11"/>
    <m/>
    <m/>
    <m/>
    <m/>
    <m/>
    <m/>
    <m/>
    <m/>
    <m/>
    <n v="0"/>
    <n v="3"/>
    <n v="-3"/>
    <m/>
    <m/>
    <m/>
    <m/>
    <m/>
    <m/>
    <m/>
    <n v="0"/>
    <n v="8"/>
    <n v="-8"/>
  </r>
  <r>
    <n v="2009"/>
    <d v="2009-05-03T00:00:00"/>
    <m/>
    <n v="370"/>
    <n v="1"/>
    <n v="35"/>
    <s v="Victoria RG"/>
    <n v="1"/>
    <x v="40"/>
    <n v="120"/>
    <n v="9"/>
    <n v="35"/>
    <n v="86"/>
    <n v="10"/>
    <n v="28.1666666666666"/>
    <n v="206"/>
    <n v="19"/>
    <n v="63.1666666666666"/>
    <s v="Won 34 runs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2009"/>
    <d v="2009-05-10T00:00:00"/>
    <m/>
    <n v="371"/>
    <n v="1"/>
    <n v="35"/>
    <s v="Burton Court"/>
    <n v="1"/>
    <x v="41"/>
    <n v="234"/>
    <n v="5"/>
    <n v="35"/>
    <n v="139"/>
    <n v="9"/>
    <n v="35"/>
    <n v="373"/>
    <n v="14"/>
    <n v="70"/>
    <s v="Won 95 runs"/>
    <n v="1"/>
    <n v="1"/>
    <m/>
    <m/>
    <m/>
    <m/>
    <n v="14"/>
    <m/>
    <m/>
    <m/>
    <m/>
    <m/>
    <m/>
    <m/>
    <m/>
    <m/>
    <n v="0"/>
    <n v="5"/>
    <n v="-5"/>
    <m/>
    <m/>
    <m/>
    <m/>
    <m/>
    <m/>
    <m/>
    <n v="0"/>
    <n v="9"/>
    <n v="-9"/>
  </r>
  <r>
    <n v="2009"/>
    <d v="2009-05-17T00:00:00"/>
    <m/>
    <n v="372"/>
    <n v="1"/>
    <n v="35"/>
    <s v="Fairfield RG"/>
    <n v="1"/>
    <x v="6"/>
    <n v="153"/>
    <n v="8"/>
    <n v="35"/>
    <n v="35"/>
    <n v="10"/>
    <n v="20.8333333333333"/>
    <n v="188"/>
    <n v="18"/>
    <n v="55.8333333333333"/>
    <s v="Won 118 runs"/>
    <n v="1"/>
    <n v="1"/>
    <m/>
    <m/>
    <m/>
    <m/>
    <n v="18"/>
    <m/>
    <m/>
    <m/>
    <m/>
    <m/>
    <m/>
    <m/>
    <m/>
    <m/>
    <n v="0"/>
    <n v="8"/>
    <n v="-8"/>
    <m/>
    <m/>
    <m/>
    <m/>
    <m/>
    <m/>
    <m/>
    <n v="0"/>
    <n v="10"/>
    <n v="-10"/>
  </r>
  <r>
    <n v="2009"/>
    <d v="2009-05-24T00:00:00"/>
    <m/>
    <n v="373"/>
    <n v="1"/>
    <s v="T"/>
    <s v="Fairfield RG"/>
    <n v="2"/>
    <x v="48"/>
    <n v="119"/>
    <n v="4"/>
    <n v="18.1666666666666"/>
    <n v="116"/>
    <n v="11"/>
    <n v="39.1666666666666"/>
    <n v="235"/>
    <n v="15"/>
    <n v="57.333333333333201"/>
    <s v="Won 7 wickets"/>
    <n v="1"/>
    <n v="1"/>
    <m/>
    <m/>
    <m/>
    <m/>
    <n v="15"/>
    <m/>
    <m/>
    <m/>
    <m/>
    <m/>
    <m/>
    <m/>
    <m/>
    <m/>
    <n v="0"/>
    <n v="4"/>
    <n v="-4"/>
    <m/>
    <m/>
    <m/>
    <m/>
    <m/>
    <m/>
    <m/>
    <n v="0"/>
    <n v="11"/>
    <n v="-11"/>
  </r>
  <r>
    <n v="2009"/>
    <d v="2009-05-31T00:00:00"/>
    <m/>
    <n v="374"/>
    <n v="1"/>
    <n v="35"/>
    <s v="CSSC Chiswick"/>
    <n v="2"/>
    <x v="0"/>
    <n v="156"/>
    <n v="1"/>
    <n v="26.5"/>
    <n v="155"/>
    <n v="9"/>
    <n v="35"/>
    <n v="311"/>
    <n v="10"/>
    <n v="61.5"/>
    <s v="Won 9 wickets"/>
    <n v="1"/>
    <n v="1"/>
    <m/>
    <m/>
    <m/>
    <m/>
    <n v="10"/>
    <m/>
    <m/>
    <m/>
    <m/>
    <m/>
    <m/>
    <m/>
    <m/>
    <m/>
    <n v="0"/>
    <n v="1"/>
    <n v="-1"/>
    <m/>
    <m/>
    <m/>
    <m/>
    <m/>
    <m/>
    <m/>
    <n v="0"/>
    <n v="9"/>
    <n v="-9"/>
  </r>
  <r>
    <n v="2009"/>
    <d v="2009-06-06T00:00:00"/>
    <m/>
    <n v="375"/>
    <n v="1"/>
    <n v="35"/>
    <s v="Fairfield RG"/>
    <n v="2"/>
    <x v="49"/>
    <n v="161"/>
    <n v="9"/>
    <n v="34.1666666666666"/>
    <n v="157"/>
    <n v="7"/>
    <n v="35"/>
    <n v="318"/>
    <n v="16"/>
    <n v="69.1666666666666"/>
    <s v="Won 1 wicket"/>
    <n v="1"/>
    <n v="1"/>
    <m/>
    <m/>
    <m/>
    <m/>
    <n v="16"/>
    <m/>
    <m/>
    <m/>
    <m/>
    <m/>
    <m/>
    <m/>
    <m/>
    <m/>
    <n v="0"/>
    <n v="9"/>
    <n v="-9"/>
    <m/>
    <m/>
    <m/>
    <m/>
    <m/>
    <m/>
    <m/>
    <n v="0"/>
    <n v="7"/>
    <n v="-7"/>
  </r>
  <r>
    <n v="2009"/>
    <d v="2009-06-14T00:00:00"/>
    <m/>
    <n v="376"/>
    <n v="1"/>
    <n v="35"/>
    <s v="Fairfield RG"/>
    <n v="1"/>
    <x v="42"/>
    <n v="111"/>
    <n v="10"/>
    <n v="29.1666666666666"/>
    <n v="89"/>
    <n v="10"/>
    <n v="22.8333333333333"/>
    <n v="200"/>
    <n v="20"/>
    <n v="51.999999999999901"/>
    <s v="Won 22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9"/>
    <d v="2009-06-21T00:00:00"/>
    <m/>
    <n v="377"/>
    <n v="1"/>
    <n v="35"/>
    <s v="Fairfield RG"/>
    <n v="1"/>
    <x v="34"/>
    <n v="217"/>
    <n v="10"/>
    <n v="34.5"/>
    <n v="72"/>
    <n v="10"/>
    <n v="26"/>
    <n v="289"/>
    <n v="20"/>
    <n v="60.5"/>
    <s v="Won 145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9"/>
    <d v="2009-06-28T00:00:00"/>
    <m/>
    <n v="378"/>
    <n v="1"/>
    <n v="40"/>
    <s v="Raynes Park PF"/>
    <n v="1"/>
    <x v="45"/>
    <n v="183"/>
    <n v="10"/>
    <n v="39.6666666666666"/>
    <n v="152"/>
    <n v="10"/>
    <n v="39.1666666666666"/>
    <n v="335"/>
    <n v="20"/>
    <n v="78.833333333333201"/>
    <s v="Won 31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9"/>
    <d v="2009-07-12T00:00:00"/>
    <m/>
    <n v="379"/>
    <n v="1"/>
    <n v="35"/>
    <s v="Fairfield RG"/>
    <n v="1"/>
    <x v="2"/>
    <n v="177"/>
    <n v="7"/>
    <n v="35"/>
    <n v="119"/>
    <n v="9"/>
    <n v="30.1666666666666"/>
    <n v="296"/>
    <n v="16"/>
    <n v="65.1666666666666"/>
    <s v="Won 58 runs"/>
    <n v="1"/>
    <n v="1"/>
    <m/>
    <m/>
    <m/>
    <m/>
    <n v="16"/>
    <m/>
    <m/>
    <m/>
    <m/>
    <m/>
    <m/>
    <m/>
    <m/>
    <m/>
    <n v="0"/>
    <n v="7"/>
    <n v="-7"/>
    <m/>
    <m/>
    <m/>
    <m/>
    <m/>
    <m/>
    <m/>
    <n v="0"/>
    <n v="9"/>
    <n v="-9"/>
  </r>
  <r>
    <n v="2009"/>
    <d v="2009-07-19T00:00:00"/>
    <m/>
    <n v="380"/>
    <n v="1"/>
    <n v="35"/>
    <s v="Old Tenisonians"/>
    <n v="1"/>
    <x v="0"/>
    <n v="237"/>
    <n v="5"/>
    <n v="35"/>
    <n v="143"/>
    <n v="8"/>
    <n v="35"/>
    <n v="380"/>
    <n v="13"/>
    <n v="70"/>
    <s v="Won 94 runs"/>
    <n v="1"/>
    <n v="1"/>
    <m/>
    <m/>
    <m/>
    <m/>
    <n v="13"/>
    <n v="1"/>
    <n v="0"/>
    <m/>
    <m/>
    <m/>
    <m/>
    <m/>
    <m/>
    <m/>
    <n v="0"/>
    <n v="5"/>
    <n v="-5"/>
    <m/>
    <m/>
    <m/>
    <m/>
    <m/>
    <m/>
    <m/>
    <n v="0"/>
    <n v="8"/>
    <n v="-8"/>
  </r>
  <r>
    <n v="2009"/>
    <d v="2009-07-25T00:00:00"/>
    <m/>
    <n v="381"/>
    <n v="1"/>
    <n v="35"/>
    <s v="Shedfield"/>
    <n v="2"/>
    <x v="26"/>
    <n v="145"/>
    <n v="3"/>
    <n v="23.3333333333333"/>
    <n v="143"/>
    <n v="10"/>
    <n v="35"/>
    <n v="288"/>
    <n v="13"/>
    <n v="58.3333333333333"/>
    <s v="Won 7 wickets"/>
    <n v="1"/>
    <n v="1"/>
    <m/>
    <m/>
    <m/>
    <m/>
    <n v="13"/>
    <m/>
    <m/>
    <m/>
    <m/>
    <m/>
    <m/>
    <m/>
    <m/>
    <m/>
    <n v="0"/>
    <n v="3"/>
    <n v="-3"/>
    <m/>
    <m/>
    <m/>
    <m/>
    <m/>
    <m/>
    <m/>
    <n v="0"/>
    <n v="10"/>
    <n v="-10"/>
  </r>
  <r>
    <n v="2009"/>
    <d v="2009-07-26T00:00:00"/>
    <m/>
    <n v="382"/>
    <n v="1"/>
    <n v="20"/>
    <s v="Crown Taverners"/>
    <n v="2"/>
    <x v="50"/>
    <n v="125"/>
    <n v="6"/>
    <n v="20"/>
    <n v="161"/>
    <n v="4"/>
    <n v="20"/>
    <n v="286"/>
    <n v="10"/>
    <n v="40"/>
    <s v="Lost 36 runs"/>
    <n v="1"/>
    <m/>
    <m/>
    <m/>
    <m/>
    <n v="1"/>
    <n v="10"/>
    <m/>
    <m/>
    <m/>
    <m/>
    <m/>
    <m/>
    <m/>
    <m/>
    <m/>
    <n v="0"/>
    <n v="6"/>
    <n v="-6"/>
    <m/>
    <m/>
    <m/>
    <m/>
    <m/>
    <m/>
    <m/>
    <n v="0"/>
    <n v="4"/>
    <n v="-4"/>
  </r>
  <r>
    <n v="2009"/>
    <d v="2009-08-02T00:00:00"/>
    <m/>
    <n v="383"/>
    <n v="1"/>
    <n v="40"/>
    <s v="Old Tenisonians"/>
    <n v="1"/>
    <x v="46"/>
    <n v="251"/>
    <n v="14"/>
    <n v="40"/>
    <n v="193"/>
    <n v="19"/>
    <n v="37"/>
    <n v="444"/>
    <n v="33"/>
    <n v="77"/>
    <s v="Won 58 runs"/>
    <n v="1"/>
    <n v="1"/>
    <m/>
    <m/>
    <m/>
    <m/>
    <n v="33"/>
    <n v="1"/>
    <n v="0"/>
    <m/>
    <m/>
    <m/>
    <m/>
    <m/>
    <m/>
    <m/>
    <n v="0"/>
    <n v="14"/>
    <n v="-14"/>
    <m/>
    <m/>
    <m/>
    <m/>
    <m/>
    <m/>
    <m/>
    <n v="0"/>
    <n v="19"/>
    <n v="-19"/>
  </r>
  <r>
    <n v="2009"/>
    <d v="2009-08-09T00:00:00"/>
    <m/>
    <n v="384"/>
    <n v="1"/>
    <n v="35"/>
    <s v="Alexandra RG"/>
    <n v="1"/>
    <x v="51"/>
    <n v="198"/>
    <n v="10"/>
    <n v="35"/>
    <n v="113"/>
    <n v="10"/>
    <n v="32.3333333333333"/>
    <n v="311"/>
    <n v="20"/>
    <n v="67.3333333333333"/>
    <s v="Won 85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9"/>
    <d v="2009-08-16T00:00:00"/>
    <m/>
    <n v="385"/>
    <n v="1"/>
    <n v="35"/>
    <s v="Old Haberdashers"/>
    <n v="2"/>
    <x v="6"/>
    <n v="113"/>
    <n v="5"/>
    <n v="35"/>
    <n v="112"/>
    <n v="10"/>
    <n v="28.1666666666666"/>
    <n v="225"/>
    <n v="15"/>
    <n v="63.1666666666666"/>
    <s v="Won 5 wickets"/>
    <n v="1"/>
    <n v="1"/>
    <m/>
    <m/>
    <m/>
    <m/>
    <n v="15"/>
    <m/>
    <m/>
    <m/>
    <m/>
    <m/>
    <m/>
    <m/>
    <m/>
    <m/>
    <n v="0"/>
    <n v="5"/>
    <n v="-5"/>
    <m/>
    <m/>
    <m/>
    <m/>
    <m/>
    <m/>
    <m/>
    <n v="0"/>
    <n v="10"/>
    <n v="-10"/>
  </r>
  <r>
    <n v="2009"/>
    <d v="2009-08-23T00:00:00"/>
    <m/>
    <n v="386"/>
    <n v="1"/>
    <n v="40"/>
    <s v="Old Tenisonians"/>
    <n v="2"/>
    <x v="52"/>
    <n v="158"/>
    <n v="2"/>
    <n v="23.5"/>
    <n v="153"/>
    <n v="9"/>
    <n v="32.1666666666666"/>
    <n v="311"/>
    <n v="11"/>
    <n v="55.6666666666666"/>
    <s v="Won 8 wickets"/>
    <n v="1"/>
    <n v="1"/>
    <m/>
    <m/>
    <m/>
    <m/>
    <n v="11"/>
    <n v="1"/>
    <n v="0"/>
    <m/>
    <m/>
    <m/>
    <m/>
    <m/>
    <m/>
    <m/>
    <n v="0"/>
    <n v="2"/>
    <n v="-2"/>
    <m/>
    <m/>
    <m/>
    <m/>
    <m/>
    <m/>
    <m/>
    <n v="0"/>
    <n v="9"/>
    <n v="-9"/>
  </r>
  <r>
    <n v="2009"/>
    <d v="2009-08-30T00:00:00"/>
    <m/>
    <n v="387"/>
    <n v="1"/>
    <n v="35"/>
    <s v="Victoria RG"/>
    <n v="1"/>
    <x v="37"/>
    <n v="59"/>
    <n v="10"/>
    <n v="14.1666666666666"/>
    <n v="42"/>
    <n v="10"/>
    <n v="15.8333333333333"/>
    <n v="101"/>
    <n v="20"/>
    <n v="29.999999999999901"/>
    <s v="Won 17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09"/>
    <d v="2009-08-30T00:00:00"/>
    <m/>
    <n v="388"/>
    <n v="1"/>
    <n v="20"/>
    <s v="Victoria RG"/>
    <n v="2"/>
    <x v="37"/>
    <n v="115"/>
    <n v="8"/>
    <n v="17.6666666666666"/>
    <n v="114"/>
    <n v="9"/>
    <n v="20"/>
    <n v="229"/>
    <n v="17"/>
    <n v="37.6666666666666"/>
    <s v="Won 2 wickets"/>
    <n v="1"/>
    <n v="1"/>
    <m/>
    <m/>
    <m/>
    <m/>
    <n v="17"/>
    <m/>
    <m/>
    <m/>
    <m/>
    <m/>
    <m/>
    <m/>
    <m/>
    <m/>
    <n v="0"/>
    <n v="8"/>
    <n v="-8"/>
    <m/>
    <m/>
    <m/>
    <m/>
    <m/>
    <m/>
    <m/>
    <n v="0"/>
    <n v="9"/>
    <n v="-9"/>
  </r>
  <r>
    <n v="2009"/>
    <d v="2009-09-06T00:00:00"/>
    <m/>
    <n v="389"/>
    <n v="1"/>
    <n v="35"/>
    <s v="Fairfield RG"/>
    <n v="2"/>
    <x v="0"/>
    <n v="148"/>
    <n v="8"/>
    <n v="31"/>
    <n v="144"/>
    <n v="8"/>
    <n v="35"/>
    <n v="292"/>
    <n v="16"/>
    <n v="66"/>
    <s v="Won 2 wickets"/>
    <n v="1"/>
    <n v="1"/>
    <m/>
    <m/>
    <m/>
    <m/>
    <n v="16"/>
    <m/>
    <m/>
    <m/>
    <m/>
    <m/>
    <m/>
    <m/>
    <m/>
    <m/>
    <n v="0"/>
    <n v="8"/>
    <n v="-8"/>
    <m/>
    <m/>
    <m/>
    <m/>
    <m/>
    <m/>
    <m/>
    <n v="0"/>
    <n v="8"/>
    <n v="-8"/>
  </r>
  <r>
    <n v="2009"/>
    <d v="2009-09-13T00:00:00"/>
    <m/>
    <n v="390"/>
    <n v="1"/>
    <n v="35"/>
    <s v="GSK Greenford"/>
    <n v="2"/>
    <x v="32"/>
    <n v="174"/>
    <n v="10"/>
    <n v="35"/>
    <n v="224"/>
    <n v="8"/>
    <n v="35"/>
    <n v="398"/>
    <n v="18"/>
    <n v="70"/>
    <s v="Lost 50 runs"/>
    <n v="1"/>
    <m/>
    <m/>
    <m/>
    <m/>
    <n v="1"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2009"/>
    <d v="2009-09-27T00:00:00"/>
    <m/>
    <n v="391"/>
    <n v="1"/>
    <n v="35"/>
    <s v="Hale Common"/>
    <n v="1"/>
    <x v="34"/>
    <n v="247"/>
    <n v="7"/>
    <n v="35"/>
    <n v="211"/>
    <n v="10"/>
    <n v="32.8333333333333"/>
    <n v="458"/>
    <n v="17"/>
    <n v="67.8333333333333"/>
    <s v="Won 36 runs"/>
    <n v="1"/>
    <n v="1"/>
    <m/>
    <m/>
    <m/>
    <m/>
    <n v="17"/>
    <m/>
    <m/>
    <m/>
    <m/>
    <m/>
    <m/>
    <m/>
    <m/>
    <m/>
    <n v="0"/>
    <n v="7"/>
    <n v="-7"/>
    <m/>
    <m/>
    <m/>
    <m/>
    <m/>
    <m/>
    <m/>
    <n v="0"/>
    <n v="10"/>
    <n v="-10"/>
  </r>
  <r>
    <n v="2010"/>
    <d v="2010-04-18T00:00:00"/>
    <m/>
    <n v="392"/>
    <n v="1"/>
    <n v="35"/>
    <s v="Rickmansworth "/>
    <n v="1"/>
    <x v="29"/>
    <n v="146"/>
    <n v="10"/>
    <n v="33.1666666666666"/>
    <n v="147"/>
    <n v="6"/>
    <n v="33.5"/>
    <n v="293"/>
    <n v="16"/>
    <n v="66.6666666666666"/>
    <s v="Lost 4 wickets"/>
    <n v="1"/>
    <m/>
    <m/>
    <m/>
    <m/>
    <n v="1"/>
    <n v="16"/>
    <m/>
    <m/>
    <m/>
    <m/>
    <m/>
    <m/>
    <m/>
    <m/>
    <m/>
    <n v="0"/>
    <n v="10"/>
    <n v="-10"/>
    <m/>
    <m/>
    <m/>
    <m/>
    <m/>
    <m/>
    <m/>
    <n v="0"/>
    <n v="6"/>
    <n v="-6"/>
  </r>
  <r>
    <n v="2010"/>
    <d v="2010-04-25T00:00:00"/>
    <m/>
    <n v="393"/>
    <n v="1"/>
    <n v="35"/>
    <s v="Fairfield RG"/>
    <n v="1"/>
    <x v="26"/>
    <n v="157"/>
    <n v="10"/>
    <n v="34"/>
    <n v="122"/>
    <n v="9"/>
    <n v="30.5"/>
    <n v="279"/>
    <n v="19"/>
    <n v="64.5"/>
    <s v="Won 35 runs"/>
    <n v="1"/>
    <n v="1"/>
    <m/>
    <m/>
    <m/>
    <m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10"/>
    <d v="2010-05-09T00:00:00"/>
    <m/>
    <n v="394"/>
    <n v="1"/>
    <n v="35"/>
    <s v="LMPF Greenford"/>
    <n v="2"/>
    <x v="53"/>
    <n v="126"/>
    <n v="2"/>
    <n v="22.6666666666666"/>
    <n v="125"/>
    <n v="10"/>
    <n v="31.6666666666666"/>
    <n v="251"/>
    <n v="12"/>
    <n v="54.333333333333201"/>
    <s v="Won 8 wickets"/>
    <n v="1"/>
    <n v="1"/>
    <m/>
    <m/>
    <m/>
    <m/>
    <n v="12"/>
    <m/>
    <m/>
    <m/>
    <m/>
    <m/>
    <m/>
    <m/>
    <m/>
    <m/>
    <n v="0"/>
    <n v="2"/>
    <n v="-2"/>
    <m/>
    <m/>
    <m/>
    <m/>
    <m/>
    <m/>
    <m/>
    <n v="0"/>
    <n v="10"/>
    <n v="-10"/>
  </r>
  <r>
    <n v="2010"/>
    <d v="2010-05-16T00:00:00"/>
    <m/>
    <n v="395"/>
    <n v="1"/>
    <n v="35"/>
    <s v="Boston Manor PF"/>
    <n v="1"/>
    <x v="0"/>
    <n v="151"/>
    <n v="6"/>
    <n v="35"/>
    <n v="132"/>
    <n v="9"/>
    <n v="35"/>
    <n v="283"/>
    <n v="15"/>
    <n v="70"/>
    <s v="Won 19 runs"/>
    <n v="1"/>
    <n v="1"/>
    <m/>
    <m/>
    <m/>
    <m/>
    <n v="15"/>
    <m/>
    <m/>
    <m/>
    <m/>
    <m/>
    <m/>
    <m/>
    <m/>
    <m/>
    <n v="0"/>
    <n v="6"/>
    <n v="-6"/>
    <m/>
    <m/>
    <m/>
    <m/>
    <m/>
    <m/>
    <m/>
    <n v="0"/>
    <n v="9"/>
    <n v="-9"/>
  </r>
  <r>
    <n v="2010"/>
    <d v="2010-05-23T00:00:00"/>
    <m/>
    <n v="396"/>
    <n v="1"/>
    <n v="35"/>
    <s v="Crown Taverners"/>
    <n v="2"/>
    <x v="6"/>
    <n v="140"/>
    <n v="6"/>
    <n v="26.5"/>
    <n v="136"/>
    <n v="10"/>
    <n v="35"/>
    <n v="276"/>
    <n v="16"/>
    <n v="61.5"/>
    <s v="Won 4 wicket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2010"/>
    <d v="2010-05-30T00:00:00"/>
    <m/>
    <n v="397"/>
    <n v="1"/>
    <n v="35"/>
    <s v="Long Ditton RG"/>
    <n v="1"/>
    <x v="54"/>
    <n v="196"/>
    <n v="9"/>
    <n v="35"/>
    <n v="107"/>
    <n v="9"/>
    <n v="28"/>
    <n v="303"/>
    <n v="18"/>
    <n v="63"/>
    <s v="Won 89 runs"/>
    <n v="1"/>
    <n v="1"/>
    <m/>
    <m/>
    <m/>
    <m/>
    <n v="18"/>
    <m/>
    <m/>
    <m/>
    <m/>
    <m/>
    <m/>
    <m/>
    <m/>
    <m/>
    <n v="0"/>
    <n v="9"/>
    <n v="-9"/>
    <m/>
    <m/>
    <m/>
    <m/>
    <m/>
    <m/>
    <m/>
    <n v="0"/>
    <n v="9"/>
    <n v="-9"/>
  </r>
  <r>
    <n v="2010"/>
    <d v="2010-06-05T00:00:00"/>
    <m/>
    <n v="398"/>
    <n v="1"/>
    <n v="35"/>
    <s v="Fairfield RG"/>
    <n v="1"/>
    <x v="49"/>
    <n v="100"/>
    <n v="10"/>
    <n v="28.3333333333333"/>
    <n v="103"/>
    <n v="5"/>
    <n v="22.3333333333333"/>
    <n v="203"/>
    <n v="15"/>
    <n v="50.6666666666666"/>
    <s v="Lost 5 wickets"/>
    <n v="1"/>
    <m/>
    <m/>
    <m/>
    <m/>
    <n v="1"/>
    <n v="15"/>
    <m/>
    <m/>
    <m/>
    <m/>
    <m/>
    <m/>
    <m/>
    <m/>
    <m/>
    <n v="0"/>
    <n v="10"/>
    <n v="-10"/>
    <m/>
    <m/>
    <m/>
    <m/>
    <m/>
    <m/>
    <m/>
    <n v="0"/>
    <n v="5"/>
    <n v="-5"/>
  </r>
  <r>
    <n v="2010"/>
    <d v="2010-06-13T00:00:00"/>
    <m/>
    <n v="399"/>
    <n v="1"/>
    <s v="T"/>
    <s v="Fairfield RG"/>
    <n v="1"/>
    <x v="48"/>
    <n v="124"/>
    <n v="8"/>
    <n v="42"/>
    <n v="127"/>
    <n v="1"/>
    <n v="23.8333333333333"/>
    <n v="251"/>
    <n v="9"/>
    <n v="65.8333333333333"/>
    <s v="Lost 9 wickets"/>
    <n v="1"/>
    <m/>
    <m/>
    <m/>
    <m/>
    <n v="1"/>
    <n v="9"/>
    <m/>
    <m/>
    <m/>
    <m/>
    <m/>
    <m/>
    <m/>
    <m/>
    <m/>
    <n v="0"/>
    <n v="8"/>
    <n v="-8"/>
    <m/>
    <m/>
    <m/>
    <m/>
    <m/>
    <m/>
    <m/>
    <n v="0"/>
    <n v="1"/>
    <n v="-1"/>
  </r>
  <r>
    <n v="2010"/>
    <d v="2010-06-20T00:00:00"/>
    <m/>
    <n v="400"/>
    <n v="1"/>
    <n v="40"/>
    <s v="Crown Taverners"/>
    <n v="1"/>
    <x v="34"/>
    <n v="136"/>
    <n v="10"/>
    <n v="39.8333333333333"/>
    <n v="139"/>
    <n v="3"/>
    <n v="31.5"/>
    <n v="275"/>
    <n v="13"/>
    <n v="71.3333333333333"/>
    <s v="Lost 7 wickets"/>
    <n v="1"/>
    <m/>
    <m/>
    <m/>
    <m/>
    <n v="1"/>
    <n v="13"/>
    <m/>
    <m/>
    <m/>
    <m/>
    <m/>
    <m/>
    <m/>
    <m/>
    <m/>
    <n v="0"/>
    <n v="10"/>
    <n v="-10"/>
    <m/>
    <m/>
    <m/>
    <m/>
    <m/>
    <m/>
    <m/>
    <n v="0"/>
    <n v="3"/>
    <n v="-3"/>
  </r>
  <r>
    <n v="2010"/>
    <d v="2010-06-20T00:00:00"/>
    <m/>
    <n v="401"/>
    <n v="1"/>
    <n v="10"/>
    <s v="Crown Taverners"/>
    <n v="2"/>
    <x v="34"/>
    <n v="59"/>
    <n v="2"/>
    <n v="7.1666666666666599"/>
    <n v="57"/>
    <n v="3"/>
    <n v="10"/>
    <n v="116"/>
    <n v="5"/>
    <n v="17.166666666666661"/>
    <s v="Won 8 wickets"/>
    <n v="1"/>
    <n v="1"/>
    <m/>
    <m/>
    <m/>
    <m/>
    <n v="5"/>
    <m/>
    <m/>
    <m/>
    <m/>
    <m/>
    <m/>
    <m/>
    <m/>
    <m/>
    <n v="0"/>
    <n v="2"/>
    <n v="-2"/>
    <m/>
    <m/>
    <m/>
    <m/>
    <m/>
    <m/>
    <m/>
    <n v="0"/>
    <n v="3"/>
    <n v="-3"/>
  </r>
  <r>
    <n v="2010"/>
    <d v="2010-07-04T00:00:00"/>
    <m/>
    <n v="402"/>
    <n v="1"/>
    <n v="40"/>
    <s v="Old Tenisonians"/>
    <n v="2"/>
    <x v="38"/>
    <n v="118"/>
    <n v="10"/>
    <n v="30.1666666666666"/>
    <n v="251"/>
    <n v="7"/>
    <n v="40"/>
    <n v="369"/>
    <n v="17"/>
    <n v="70.1666666666666"/>
    <s v="Lost 133 runs"/>
    <n v="1"/>
    <m/>
    <m/>
    <m/>
    <m/>
    <n v="1"/>
    <n v="17"/>
    <n v="1"/>
    <n v="0"/>
    <m/>
    <m/>
    <m/>
    <m/>
    <m/>
    <m/>
    <m/>
    <n v="0"/>
    <n v="10"/>
    <n v="-10"/>
    <m/>
    <m/>
    <m/>
    <m/>
    <m/>
    <m/>
    <m/>
    <n v="0"/>
    <n v="7"/>
    <n v="-7"/>
  </r>
  <r>
    <n v="2010"/>
    <d v="2010-07-11T00:00:00"/>
    <m/>
    <n v="403"/>
    <n v="1"/>
    <n v="35"/>
    <s v="LMPF Greenford"/>
    <n v="1"/>
    <x v="0"/>
    <n v="132"/>
    <n v="11"/>
    <n v="32.1666666666666"/>
    <n v="120"/>
    <n v="11"/>
    <n v="33.8333333333333"/>
    <n v="252"/>
    <n v="22"/>
    <n v="65.999999999999901"/>
    <s v="Won 12 runs"/>
    <n v="1"/>
    <n v="1"/>
    <m/>
    <m/>
    <m/>
    <m/>
    <n v="22"/>
    <m/>
    <m/>
    <m/>
    <m/>
    <m/>
    <m/>
    <m/>
    <m/>
    <m/>
    <n v="0"/>
    <n v="11"/>
    <n v="-11"/>
    <m/>
    <m/>
    <m/>
    <m/>
    <m/>
    <m/>
    <m/>
    <n v="0"/>
    <n v="11"/>
    <n v="-11"/>
  </r>
  <r>
    <n v="2010"/>
    <d v="2010-07-18T00:00:00"/>
    <m/>
    <n v="404"/>
    <n v="1"/>
    <n v="20"/>
    <s v="Old Tenisonians"/>
    <n v="1"/>
    <x v="2"/>
    <n v="229"/>
    <n v="4"/>
    <n v="20"/>
    <n v="62"/>
    <n v="10"/>
    <n v="10.1666666666666"/>
    <n v="291"/>
    <n v="14"/>
    <n v="30.1666666666666"/>
    <s v="Won 167 runs"/>
    <n v="1"/>
    <n v="1"/>
    <m/>
    <m/>
    <m/>
    <m/>
    <n v="14"/>
    <n v="1"/>
    <n v="0"/>
    <m/>
    <m/>
    <m/>
    <m/>
    <m/>
    <m/>
    <m/>
    <n v="0"/>
    <n v="4"/>
    <n v="-4"/>
    <m/>
    <m/>
    <m/>
    <m/>
    <m/>
    <m/>
    <m/>
    <n v="0"/>
    <n v="10"/>
    <n v="-10"/>
  </r>
  <r>
    <n v="2010"/>
    <d v="2010-07-18T00:00:00"/>
    <m/>
    <n v="405"/>
    <n v="1"/>
    <n v="20"/>
    <s v="Old Tenisonians"/>
    <n v="2"/>
    <x v="33"/>
    <n v="146"/>
    <n v="9"/>
    <n v="20"/>
    <n v="148"/>
    <n v="8"/>
    <n v="20"/>
    <n v="294"/>
    <n v="17"/>
    <n v="40"/>
    <s v="Lost 2 runs"/>
    <n v="1"/>
    <m/>
    <m/>
    <m/>
    <m/>
    <n v="1"/>
    <n v="17"/>
    <n v="1"/>
    <n v="0"/>
    <m/>
    <m/>
    <m/>
    <m/>
    <m/>
    <m/>
    <m/>
    <n v="0"/>
    <n v="9"/>
    <n v="-9"/>
    <m/>
    <m/>
    <m/>
    <m/>
    <m/>
    <m/>
    <m/>
    <n v="0"/>
    <n v="8"/>
    <n v="-8"/>
  </r>
  <r>
    <n v="2010"/>
    <d v="2010-07-25T00:00:00"/>
    <m/>
    <n v="406"/>
    <n v="1"/>
    <n v="35"/>
    <s v="Crown Taverners"/>
    <n v="1"/>
    <x v="50"/>
    <n v="191"/>
    <n v="10"/>
    <n v="31.6666666666666"/>
    <n v="178"/>
    <n v="10"/>
    <n v="32.5"/>
    <n v="369"/>
    <n v="20"/>
    <n v="64.1666666666666"/>
    <s v="Won 13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10"/>
    <d v="2010-08-01T00:00:00"/>
    <m/>
    <n v="407"/>
    <n v="1"/>
    <n v="20"/>
    <s v="Old Tenisonians"/>
    <n v="1"/>
    <x v="46"/>
    <n v="141"/>
    <n v="7"/>
    <n v="20"/>
    <n v="142"/>
    <n v="9"/>
    <n v="17.6666666666666"/>
    <n v="283"/>
    <n v="16"/>
    <n v="37.6666666666666"/>
    <s v="Lost 1 wicket"/>
    <n v="1"/>
    <m/>
    <m/>
    <m/>
    <m/>
    <n v="1"/>
    <n v="16"/>
    <n v="1"/>
    <n v="0"/>
    <m/>
    <m/>
    <m/>
    <m/>
    <m/>
    <m/>
    <m/>
    <n v="0"/>
    <n v="7"/>
    <n v="-7"/>
    <m/>
    <m/>
    <m/>
    <m/>
    <m/>
    <m/>
    <m/>
    <n v="0"/>
    <n v="9"/>
    <n v="-9"/>
  </r>
  <r>
    <n v="2010"/>
    <d v="2010-08-01T00:00:00"/>
    <m/>
    <n v="408"/>
    <n v="1"/>
    <n v="20"/>
    <s v="Old Tenisonians"/>
    <n v="2"/>
    <x v="46"/>
    <n v="200"/>
    <n v="6"/>
    <n v="20"/>
    <n v="196"/>
    <n v="5"/>
    <n v="20"/>
    <n v="396"/>
    <n v="11"/>
    <n v="40"/>
    <s v="Won 4 wickets"/>
    <n v="1"/>
    <n v="1"/>
    <m/>
    <m/>
    <m/>
    <m/>
    <n v="11"/>
    <n v="1"/>
    <n v="0"/>
    <m/>
    <m/>
    <m/>
    <m/>
    <m/>
    <m/>
    <m/>
    <n v="0"/>
    <n v="6"/>
    <n v="-6"/>
    <m/>
    <m/>
    <m/>
    <m/>
    <m/>
    <m/>
    <m/>
    <n v="0"/>
    <n v="5"/>
    <n v="-5"/>
  </r>
  <r>
    <n v="2010"/>
    <d v="2010-08-08T00:00:00"/>
    <m/>
    <n v="409"/>
    <n v="1"/>
    <n v="35"/>
    <s v="Crown Taverners"/>
    <n v="2"/>
    <x v="51"/>
    <n v="158"/>
    <n v="10"/>
    <n v="33.5"/>
    <n v="207"/>
    <n v="6"/>
    <n v="35"/>
    <n v="365"/>
    <n v="16"/>
    <n v="68.5"/>
    <s v="Lost 49 runs"/>
    <n v="1"/>
    <m/>
    <m/>
    <m/>
    <m/>
    <n v="1"/>
    <n v="16"/>
    <m/>
    <m/>
    <m/>
    <m/>
    <m/>
    <m/>
    <m/>
    <m/>
    <m/>
    <n v="0"/>
    <n v="10"/>
    <n v="-10"/>
    <m/>
    <m/>
    <m/>
    <m/>
    <m/>
    <m/>
    <m/>
    <n v="0"/>
    <n v="6"/>
    <n v="-6"/>
  </r>
  <r>
    <n v="2010"/>
    <d v="2010-08-15T00:00:00"/>
    <m/>
    <n v="410"/>
    <n v="1"/>
    <n v="35"/>
    <s v="Old Haberdashers"/>
    <n v="2"/>
    <x v="6"/>
    <n v="95"/>
    <n v="6"/>
    <n v="17.6666666666666"/>
    <n v="92"/>
    <n v="9"/>
    <n v="25.8333333333333"/>
    <n v="187"/>
    <n v="15"/>
    <n v="43.499999999999901"/>
    <s v="Won 2 wickets"/>
    <n v="1"/>
    <n v="1"/>
    <m/>
    <m/>
    <m/>
    <m/>
    <n v="15"/>
    <m/>
    <m/>
    <m/>
    <m/>
    <m/>
    <m/>
    <m/>
    <m/>
    <m/>
    <n v="0"/>
    <n v="6"/>
    <n v="-6"/>
    <m/>
    <m/>
    <m/>
    <m/>
    <m/>
    <m/>
    <m/>
    <n v="0"/>
    <n v="9"/>
    <n v="-9"/>
  </r>
  <r>
    <n v="2010"/>
    <d v="2010-08-22T00:00:00"/>
    <m/>
    <n v="411"/>
    <n v="1"/>
    <n v="20"/>
    <s v="Old Tenisonians"/>
    <n v="1"/>
    <x v="37"/>
    <n v="164"/>
    <n v="8"/>
    <n v="20"/>
    <n v="97"/>
    <n v="10"/>
    <n v="18.6666666666666"/>
    <n v="261"/>
    <n v="18"/>
    <n v="38.6666666666666"/>
    <s v="Won 67 runs"/>
    <n v="1"/>
    <n v="1"/>
    <m/>
    <m/>
    <m/>
    <m/>
    <n v="18"/>
    <n v="1"/>
    <n v="0"/>
    <m/>
    <m/>
    <m/>
    <m/>
    <m/>
    <m/>
    <m/>
    <n v="0"/>
    <n v="8"/>
    <n v="-8"/>
    <m/>
    <m/>
    <m/>
    <m/>
    <m/>
    <m/>
    <m/>
    <n v="0"/>
    <n v="10"/>
    <n v="-10"/>
  </r>
  <r>
    <n v="2010"/>
    <d v="2010-08-22T00:00:00"/>
    <m/>
    <n v="412"/>
    <n v="1"/>
    <n v="20"/>
    <s v="Old Tenisonians"/>
    <n v="2"/>
    <x v="37"/>
    <n v="70"/>
    <n v="3"/>
    <n v="11.1666666666666"/>
    <n v="67"/>
    <n v="10"/>
    <n v="13.1666666666666"/>
    <n v="137"/>
    <n v="13"/>
    <n v="24.333333333333201"/>
    <s v="Won 7 wickets"/>
    <n v="1"/>
    <n v="1"/>
    <m/>
    <m/>
    <m/>
    <m/>
    <n v="13"/>
    <n v="1"/>
    <n v="0"/>
    <m/>
    <m/>
    <m/>
    <m/>
    <m/>
    <m/>
    <m/>
    <n v="0"/>
    <n v="3"/>
    <n v="-3"/>
    <m/>
    <m/>
    <m/>
    <m/>
    <m/>
    <m/>
    <m/>
    <n v="0"/>
    <n v="10"/>
    <n v="-10"/>
  </r>
  <r>
    <n v="2010"/>
    <d v="2010-08-30T00:00:00"/>
    <m/>
    <n v="413"/>
    <n v="1"/>
    <s v="T"/>
    <s v="Brentham"/>
    <n v="2"/>
    <x v="55"/>
    <n v="170"/>
    <n v="8"/>
    <n v="46"/>
    <n v="240"/>
    <n v="6"/>
    <n v="39"/>
    <n v="410"/>
    <n v="14"/>
    <n v="85"/>
    <s v="Drawn"/>
    <n v="1"/>
    <m/>
    <n v="1"/>
    <m/>
    <m/>
    <m/>
    <n v="14"/>
    <m/>
    <m/>
    <m/>
    <m/>
    <m/>
    <m/>
    <m/>
    <m/>
    <m/>
    <n v="0"/>
    <n v="8"/>
    <n v="-8"/>
    <m/>
    <m/>
    <m/>
    <m/>
    <m/>
    <m/>
    <m/>
    <n v="0"/>
    <n v="6"/>
    <n v="-6"/>
  </r>
  <r>
    <n v="2010"/>
    <d v="2010-09-05T00:00:00"/>
    <m/>
    <n v="414"/>
    <n v="1"/>
    <n v="40"/>
    <s v="Fairfield RG"/>
    <n v="2"/>
    <x v="56"/>
    <n v="84"/>
    <n v="10"/>
    <n v="17.1666666666666"/>
    <n v="252"/>
    <n v="5"/>
    <n v="40"/>
    <n v="336"/>
    <n v="15"/>
    <n v="57.1666666666666"/>
    <s v="Lost 168 runs"/>
    <n v="1"/>
    <m/>
    <m/>
    <m/>
    <m/>
    <n v="1"/>
    <n v="15"/>
    <m/>
    <m/>
    <m/>
    <m/>
    <m/>
    <m/>
    <m/>
    <m/>
    <m/>
    <n v="0"/>
    <n v="10"/>
    <n v="-10"/>
    <m/>
    <m/>
    <m/>
    <m/>
    <m/>
    <m/>
    <m/>
    <n v="0"/>
    <n v="5"/>
    <n v="-5"/>
  </r>
  <r>
    <n v="2010"/>
    <d v="2010-09-12T00:00:00"/>
    <m/>
    <n v="415"/>
    <n v="1"/>
    <n v="35"/>
    <s v="Imperial College"/>
    <n v="1"/>
    <x v="32"/>
    <n v="130"/>
    <n v="10"/>
    <n v="32.5"/>
    <n v="131"/>
    <n v="7"/>
    <n v="33.1666666666666"/>
    <n v="261"/>
    <n v="17"/>
    <n v="65.6666666666666"/>
    <s v="Lost 3 wickets"/>
    <n v="1"/>
    <m/>
    <m/>
    <m/>
    <m/>
    <n v="1"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2010"/>
    <d v="2010-09-26T00:00:00"/>
    <m/>
    <n v="416"/>
    <n v="1"/>
    <n v="40"/>
    <s v="Hale Common"/>
    <n v="1"/>
    <x v="34"/>
    <n v="189"/>
    <n v="10"/>
    <n v="37.8333333333333"/>
    <n v="180"/>
    <n v="9"/>
    <n v="39.3333333333333"/>
    <n v="369"/>
    <n v="19"/>
    <n v="77.1666666666666"/>
    <s v="Won 9 runs"/>
    <n v="1"/>
    <n v="1"/>
    <m/>
    <m/>
    <m/>
    <m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11"/>
    <d v="2011-03-19T00:00:00"/>
    <m/>
    <n v="417"/>
    <n v="1"/>
    <n v="40"/>
    <s v="Marsa"/>
    <n v="1"/>
    <x v="57"/>
    <n v="123"/>
    <n v="10"/>
    <n v="35.6666666666666"/>
    <n v="124"/>
    <n v="8"/>
    <n v="37.8333333333333"/>
    <n v="247"/>
    <n v="18"/>
    <n v="73.499999999999901"/>
    <s v="Lost 2 wickets"/>
    <n v="1"/>
    <m/>
    <m/>
    <m/>
    <m/>
    <n v="1"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2011"/>
    <d v="2011-03-20T00:00:00"/>
    <m/>
    <n v="418"/>
    <n v="1"/>
    <n v="35"/>
    <s v="Marsa"/>
    <n v="2"/>
    <x v="57"/>
    <n v="23"/>
    <n v="0"/>
    <n v="4.1666666666666599"/>
    <n v="174"/>
    <n v="7"/>
    <n v="35"/>
    <n v="197"/>
    <n v="7"/>
    <n v="39.166666666666657"/>
    <s v="Abandoned"/>
    <n v="1"/>
    <m/>
    <m/>
    <n v="1"/>
    <m/>
    <m/>
    <n v="7"/>
    <m/>
    <m/>
    <m/>
    <m/>
    <m/>
    <m/>
    <m/>
    <m/>
    <m/>
    <n v="0"/>
    <n v="0"/>
    <n v="0"/>
    <m/>
    <m/>
    <m/>
    <m/>
    <m/>
    <m/>
    <m/>
    <n v="0"/>
    <n v="7"/>
    <n v="-7"/>
  </r>
  <r>
    <n v="2011"/>
    <d v="2011-04-24T00:00:00"/>
    <m/>
    <n v="419"/>
    <n v="1"/>
    <n v="35"/>
    <s v="Barnes Common"/>
    <n v="1"/>
    <x v="26"/>
    <n v="181"/>
    <n v="6"/>
    <n v="35"/>
    <n v="182"/>
    <n v="5"/>
    <n v="27.8333333333333"/>
    <n v="363"/>
    <n v="11"/>
    <n v="62.8333333333333"/>
    <s v="Lost 5 wickets"/>
    <n v="1"/>
    <m/>
    <m/>
    <m/>
    <m/>
    <n v="1"/>
    <n v="11"/>
    <m/>
    <m/>
    <m/>
    <m/>
    <m/>
    <m/>
    <m/>
    <m/>
    <m/>
    <n v="0"/>
    <n v="6"/>
    <n v="-6"/>
    <m/>
    <m/>
    <m/>
    <m/>
    <m/>
    <m/>
    <m/>
    <n v="0"/>
    <n v="5"/>
    <n v="-5"/>
  </r>
  <r>
    <n v="2011"/>
    <d v="2011-05-08T00:00:00"/>
    <m/>
    <n v="420"/>
    <n v="1"/>
    <n v="35"/>
    <s v="Boston Manor PF"/>
    <n v="1"/>
    <x v="58"/>
    <n v="205"/>
    <n v="9"/>
    <n v="35"/>
    <n v="103"/>
    <n v="10"/>
    <n v="27.5"/>
    <n v="308"/>
    <n v="19"/>
    <n v="62.5"/>
    <s v="Won 102 runs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2011"/>
    <d v="2011-05-15T00:00:00"/>
    <m/>
    <n v="421"/>
    <n v="1"/>
    <n v="35"/>
    <s v="LMPF Greenford"/>
    <n v="2"/>
    <x v="53"/>
    <n v="116"/>
    <n v="10"/>
    <n v="34.6666666666666"/>
    <n v="165"/>
    <n v="8"/>
    <n v="35"/>
    <n v="281"/>
    <n v="18"/>
    <n v="69.6666666666666"/>
    <s v="Lost 49 runs"/>
    <n v="1"/>
    <m/>
    <m/>
    <m/>
    <m/>
    <n v="1"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2011"/>
    <d v="2011-05-22T00:00:00"/>
    <m/>
    <n v="422"/>
    <n v="1"/>
    <n v="35"/>
    <s v="Crown Taverners"/>
    <n v="1"/>
    <x v="6"/>
    <n v="146"/>
    <n v="6"/>
    <n v="35"/>
    <n v="149"/>
    <n v="6"/>
    <n v="32.8333333333333"/>
    <n v="295"/>
    <n v="12"/>
    <n v="67.8333333333333"/>
    <s v="Lost 4 wickets"/>
    <n v="1"/>
    <m/>
    <m/>
    <m/>
    <m/>
    <n v="1"/>
    <n v="12"/>
    <m/>
    <m/>
    <m/>
    <m/>
    <m/>
    <m/>
    <m/>
    <m/>
    <m/>
    <n v="0"/>
    <n v="6"/>
    <n v="-6"/>
    <m/>
    <m/>
    <m/>
    <m/>
    <m/>
    <m/>
    <m/>
    <n v="0"/>
    <n v="6"/>
    <n v="-6"/>
  </r>
  <r>
    <n v="2011"/>
    <d v="2011-05-29T00:00:00"/>
    <m/>
    <n v="423"/>
    <n v="1"/>
    <n v="35"/>
    <s v="Long Ditton RG"/>
    <n v="1"/>
    <x v="54"/>
    <n v="212"/>
    <n v="5"/>
    <n v="35"/>
    <n v="127"/>
    <n v="10"/>
    <n v="32.8333333333333"/>
    <n v="339"/>
    <n v="15"/>
    <n v="67.8333333333333"/>
    <s v="Won 85 runs"/>
    <n v="1"/>
    <n v="1"/>
    <m/>
    <m/>
    <m/>
    <m/>
    <n v="15"/>
    <m/>
    <m/>
    <m/>
    <m/>
    <m/>
    <m/>
    <m/>
    <m/>
    <m/>
    <n v="0"/>
    <n v="5"/>
    <n v="-5"/>
    <m/>
    <m/>
    <m/>
    <m/>
    <m/>
    <m/>
    <m/>
    <n v="0"/>
    <n v="10"/>
    <n v="-10"/>
  </r>
  <r>
    <n v="2011"/>
    <d v="2011-06-05T00:00:00"/>
    <m/>
    <n v="424"/>
    <n v="1"/>
    <n v="35"/>
    <s v="King Edward RG"/>
    <n v="2"/>
    <x v="56"/>
    <n v="118"/>
    <n v="3"/>
    <n v="16.5"/>
    <n v="210"/>
    <n v="4"/>
    <n v="35"/>
    <n v="328"/>
    <n v="7"/>
    <n v="51.5"/>
    <s v="Abandoned"/>
    <n v="1"/>
    <m/>
    <m/>
    <n v="1"/>
    <m/>
    <m/>
    <n v="7"/>
    <m/>
    <m/>
    <m/>
    <m/>
    <m/>
    <m/>
    <m/>
    <m/>
    <m/>
    <n v="0"/>
    <n v="3"/>
    <n v="-3"/>
    <m/>
    <m/>
    <m/>
    <m/>
    <m/>
    <m/>
    <m/>
    <n v="0"/>
    <n v="4"/>
    <n v="-4"/>
  </r>
  <r>
    <n v="2011"/>
    <d v="2011-06-19T00:00:00"/>
    <m/>
    <n v="425"/>
    <n v="1"/>
    <n v="40"/>
    <s v="Crown Taverners"/>
    <n v="1"/>
    <x v="34"/>
    <n v="172"/>
    <n v="10"/>
    <n v="33.6666666666666"/>
    <n v="173"/>
    <n v="4"/>
    <n v="36"/>
    <n v="345"/>
    <n v="14"/>
    <n v="69.6666666666666"/>
    <s v="Lost 6 wickets"/>
    <n v="1"/>
    <m/>
    <m/>
    <m/>
    <m/>
    <n v="1"/>
    <n v="14"/>
    <m/>
    <m/>
    <m/>
    <m/>
    <m/>
    <m/>
    <m/>
    <m/>
    <m/>
    <n v="0"/>
    <n v="10"/>
    <n v="-10"/>
    <m/>
    <m/>
    <m/>
    <m/>
    <m/>
    <m/>
    <m/>
    <n v="0"/>
    <n v="4"/>
    <n v="-4"/>
  </r>
  <r>
    <n v="2011"/>
    <d v="2011-06-26T00:00:00"/>
    <m/>
    <n v="426"/>
    <n v="1"/>
    <n v="35"/>
    <s v="Boston Manor PF"/>
    <n v="1"/>
    <x v="59"/>
    <n v="106"/>
    <n v="10"/>
    <n v="32"/>
    <n v="170"/>
    <n v="10"/>
    <n v="33.5"/>
    <n v="276"/>
    <n v="20"/>
    <n v="65.5"/>
    <s v="Lost 64 runs"/>
    <n v="1"/>
    <m/>
    <m/>
    <m/>
    <m/>
    <n v="1"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11"/>
    <d v="2011-07-03T00:00:00"/>
    <m/>
    <n v="427"/>
    <n v="1"/>
    <n v="40"/>
    <s v="Old Tenisonians"/>
    <n v="2"/>
    <x v="60"/>
    <n v="95"/>
    <n v="10"/>
    <n v="27.6666666666666"/>
    <n v="155"/>
    <n v="8"/>
    <n v="40"/>
    <n v="250"/>
    <n v="18"/>
    <n v="67.6666666666666"/>
    <s v="Lost 60 runs"/>
    <n v="1"/>
    <m/>
    <m/>
    <m/>
    <m/>
    <n v="1"/>
    <n v="18"/>
    <n v="1"/>
    <n v="0"/>
    <m/>
    <m/>
    <m/>
    <m/>
    <m/>
    <m/>
    <m/>
    <n v="0"/>
    <n v="10"/>
    <n v="-10"/>
    <m/>
    <m/>
    <m/>
    <m/>
    <m/>
    <m/>
    <m/>
    <n v="0"/>
    <n v="8"/>
    <n v="-8"/>
  </r>
  <r>
    <n v="2011"/>
    <d v="2011-07-10T00:00:00"/>
    <m/>
    <n v="428"/>
    <n v="1"/>
    <n v="35"/>
    <s v="LMPF Greenford"/>
    <n v="2"/>
    <x v="0"/>
    <n v="142"/>
    <n v="7"/>
    <n v="24.6666666666666"/>
    <n v="141"/>
    <n v="10"/>
    <n v="34.6666666666666"/>
    <n v="283"/>
    <n v="17"/>
    <n v="59.333333333333201"/>
    <s v="Won 3 wickets"/>
    <n v="1"/>
    <n v="1"/>
    <m/>
    <m/>
    <m/>
    <m/>
    <n v="17"/>
    <m/>
    <m/>
    <m/>
    <m/>
    <m/>
    <m/>
    <m/>
    <m/>
    <m/>
    <n v="0"/>
    <n v="7"/>
    <n v="-7"/>
    <m/>
    <m/>
    <m/>
    <m/>
    <m/>
    <m/>
    <m/>
    <n v="0"/>
    <n v="10"/>
    <n v="-10"/>
  </r>
  <r>
    <n v="2011"/>
    <d v="2011-07-17T00:00:00"/>
    <m/>
    <n v="429"/>
    <n v="1"/>
    <n v="20"/>
    <s v="Old Tenisonians"/>
    <n v="1"/>
    <x v="33"/>
    <n v="126"/>
    <n v="5"/>
    <n v="20"/>
    <n v="10"/>
    <n v="1"/>
    <n v="3.1666666666666599"/>
    <n v="136"/>
    <n v="6"/>
    <n v="23.166666666666661"/>
    <s v="Abandoned"/>
    <n v="1"/>
    <m/>
    <m/>
    <n v="1"/>
    <m/>
    <m/>
    <n v="6"/>
    <n v="1"/>
    <n v="0"/>
    <m/>
    <m/>
    <m/>
    <m/>
    <m/>
    <m/>
    <m/>
    <n v="0"/>
    <n v="5"/>
    <n v="-5"/>
    <m/>
    <m/>
    <m/>
    <m/>
    <m/>
    <m/>
    <m/>
    <n v="0"/>
    <n v="1"/>
    <n v="-1"/>
  </r>
  <r>
    <n v="2011"/>
    <d v="2011-07-24T00:00:00"/>
    <m/>
    <n v="430"/>
    <n v="1"/>
    <n v="35"/>
    <s v="Crown Taverners"/>
    <n v="1"/>
    <x v="50"/>
    <n v="207"/>
    <n v="10"/>
    <n v="30.3333333333333"/>
    <n v="128"/>
    <n v="10"/>
    <n v="27.8333333333333"/>
    <n v="335"/>
    <n v="20"/>
    <n v="58.1666666666666"/>
    <s v="Won 79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11"/>
    <d v="2011-07-31T00:00:00"/>
    <m/>
    <n v="431"/>
    <n v="1"/>
    <n v="35"/>
    <s v="Old Tenisonians"/>
    <n v="1"/>
    <x v="11"/>
    <n v="182"/>
    <n v="8"/>
    <n v="35"/>
    <n v="132"/>
    <n v="10"/>
    <n v="32"/>
    <n v="314"/>
    <n v="18"/>
    <n v="67"/>
    <s v="Won 50 runs"/>
    <n v="1"/>
    <n v="1"/>
    <m/>
    <m/>
    <m/>
    <m/>
    <n v="18"/>
    <n v="1"/>
    <n v="0"/>
    <m/>
    <m/>
    <m/>
    <m/>
    <m/>
    <m/>
    <m/>
    <n v="0"/>
    <n v="8"/>
    <n v="-8"/>
    <m/>
    <m/>
    <m/>
    <m/>
    <m/>
    <m/>
    <m/>
    <n v="0"/>
    <n v="10"/>
    <n v="-10"/>
  </r>
  <r>
    <n v="2011"/>
    <d v="2011-08-07T00:00:00"/>
    <m/>
    <n v="432"/>
    <n v="1"/>
    <n v="35"/>
    <s v="Crown Taverners"/>
    <n v="1"/>
    <x v="61"/>
    <n v="245"/>
    <n v="10"/>
    <n v="35"/>
    <n v="218"/>
    <n v="10"/>
    <n v="34.3333333333333"/>
    <n v="463"/>
    <n v="20"/>
    <n v="69.3333333333333"/>
    <s v="Won 27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11"/>
    <d v="2011-08-14T00:00:00"/>
    <m/>
    <n v="433"/>
    <n v="1"/>
    <n v="35"/>
    <s v="Old Haberdashers"/>
    <n v="1"/>
    <x v="6"/>
    <n v="266"/>
    <n v="5"/>
    <n v="35"/>
    <n v="107"/>
    <n v="10"/>
    <n v="26.6666666666666"/>
    <n v="373"/>
    <n v="15"/>
    <n v="61.6666666666666"/>
    <s v="Won 159 runs"/>
    <n v="1"/>
    <n v="1"/>
    <m/>
    <m/>
    <m/>
    <m/>
    <n v="15"/>
    <m/>
    <m/>
    <m/>
    <m/>
    <m/>
    <m/>
    <m/>
    <m/>
    <m/>
    <n v="0"/>
    <n v="5"/>
    <n v="-5"/>
    <m/>
    <m/>
    <m/>
    <m/>
    <m/>
    <m/>
    <m/>
    <n v="0"/>
    <n v="10"/>
    <n v="-10"/>
  </r>
  <r>
    <n v="2011"/>
    <d v="2011-08-21T00:00:00"/>
    <m/>
    <n v="434"/>
    <n v="1"/>
    <n v="35"/>
    <s v="Old Tenisonians"/>
    <n v="2"/>
    <x v="62"/>
    <n v="140"/>
    <n v="10"/>
    <n v="25.6666666666666"/>
    <n v="152"/>
    <n v="7"/>
    <n v="35"/>
    <n v="292"/>
    <n v="17"/>
    <n v="60.6666666666666"/>
    <s v="Lost 12 runs"/>
    <n v="1"/>
    <m/>
    <m/>
    <m/>
    <m/>
    <n v="1"/>
    <n v="17"/>
    <n v="1"/>
    <n v="0"/>
    <m/>
    <m/>
    <m/>
    <m/>
    <m/>
    <m/>
    <m/>
    <n v="0"/>
    <n v="10"/>
    <n v="-10"/>
    <m/>
    <m/>
    <m/>
    <m/>
    <m/>
    <m/>
    <m/>
    <n v="0"/>
    <n v="7"/>
    <n v="-7"/>
  </r>
  <r>
    <n v="2011"/>
    <d v="2011-08-28T00:00:00"/>
    <m/>
    <n v="435"/>
    <n v="1"/>
    <n v="40"/>
    <s v="Boston Manor PF"/>
    <n v="2"/>
    <x v="63"/>
    <n v="75"/>
    <n v="10"/>
    <n v="30"/>
    <n v="185"/>
    <n v="8"/>
    <n v="40"/>
    <n v="260"/>
    <n v="18"/>
    <n v="70"/>
    <s v="Lost 110 runs"/>
    <n v="1"/>
    <m/>
    <m/>
    <m/>
    <m/>
    <n v="1"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2011"/>
    <d v="2011-09-04T00:00:00"/>
    <m/>
    <n v="436"/>
    <n v="1"/>
    <n v="30"/>
    <s v="Crown Taverners"/>
    <n v="1"/>
    <x v="0"/>
    <n v="279"/>
    <n v="3"/>
    <n v="30"/>
    <n v="199"/>
    <n v="7"/>
    <n v="30"/>
    <n v="478"/>
    <n v="10"/>
    <n v="60"/>
    <s v="Won 80 runs"/>
    <n v="1"/>
    <n v="1"/>
    <m/>
    <m/>
    <m/>
    <m/>
    <n v="10"/>
    <m/>
    <m/>
    <m/>
    <m/>
    <m/>
    <m/>
    <m/>
    <m/>
    <m/>
    <n v="0"/>
    <n v="3"/>
    <n v="-3"/>
    <m/>
    <m/>
    <m/>
    <m/>
    <m/>
    <m/>
    <m/>
    <n v="0"/>
    <n v="7"/>
    <n v="-7"/>
  </r>
  <r>
    <n v="2011"/>
    <d v="2011-09-11T00:00:00"/>
    <m/>
    <n v="437"/>
    <n v="1"/>
    <n v="35"/>
    <s v="Imperial College"/>
    <n v="1"/>
    <x v="32"/>
    <n v="93"/>
    <n v="10"/>
    <n v="24.5"/>
    <n v="98"/>
    <n v="7"/>
    <n v="28.6666666666666"/>
    <n v="191"/>
    <n v="17"/>
    <n v="53.1666666666666"/>
    <s v="Lost 3 wickets"/>
    <n v="1"/>
    <m/>
    <m/>
    <m/>
    <m/>
    <n v="1"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2011"/>
    <d v="2011-09-25T00:00:00"/>
    <m/>
    <n v="438"/>
    <n v="1"/>
    <n v="35"/>
    <s v="Hale Common"/>
    <n v="1"/>
    <x v="34"/>
    <n v="167"/>
    <n v="9"/>
    <n v="35"/>
    <n v="146"/>
    <n v="10"/>
    <n v="33.3333333333333"/>
    <n v="313"/>
    <n v="19"/>
    <n v="68.3333333333333"/>
    <s v="Won 21 runs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2012"/>
    <d v="2012-05-06T00:00:00"/>
    <m/>
    <n v="439"/>
    <n v="1"/>
    <n v="40"/>
    <s v="Ashford"/>
    <n v="1"/>
    <x v="59"/>
    <n v="76"/>
    <n v="10"/>
    <n v="26.5"/>
    <n v="78"/>
    <n v="5"/>
    <n v="17.6666666666666"/>
    <n v="154"/>
    <n v="15"/>
    <n v="44.1666666666666"/>
    <s v="Lost 5 wickets"/>
    <n v="1"/>
    <m/>
    <m/>
    <m/>
    <m/>
    <n v="1"/>
    <n v="15"/>
    <m/>
    <m/>
    <m/>
    <m/>
    <m/>
    <m/>
    <m/>
    <m/>
    <m/>
    <n v="0"/>
    <n v="10"/>
    <n v="-10"/>
    <m/>
    <m/>
    <m/>
    <m/>
    <m/>
    <m/>
    <m/>
    <n v="0"/>
    <n v="5"/>
    <n v="-5"/>
  </r>
  <r>
    <n v="2012"/>
    <d v="2012-05-13T00:00:00"/>
    <m/>
    <n v="440"/>
    <n v="1"/>
    <n v="35"/>
    <s v="Wandsworth Common"/>
    <n v="1"/>
    <x v="42"/>
    <n v="92"/>
    <n v="10"/>
    <n v="24.1666666666666"/>
    <n v="96"/>
    <n v="7"/>
    <n v="22.1666666666666"/>
    <n v="188"/>
    <n v="17"/>
    <n v="46.333333333333201"/>
    <s v="Lost 3 wickets"/>
    <n v="1"/>
    <m/>
    <m/>
    <m/>
    <m/>
    <n v="1"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2012"/>
    <d v="2012-05-20T00:00:00"/>
    <m/>
    <n v="441"/>
    <n v="1"/>
    <n v="35"/>
    <s v="Crown Taverners"/>
    <n v="1"/>
    <x v="6"/>
    <n v="224"/>
    <n v="7"/>
    <n v="35"/>
    <n v="135"/>
    <n v="7"/>
    <n v="35"/>
    <n v="359"/>
    <n v="14"/>
    <n v="70"/>
    <s v="Won 89 runs"/>
    <n v="1"/>
    <n v="1"/>
    <m/>
    <m/>
    <m/>
    <m/>
    <n v="14"/>
    <m/>
    <m/>
    <m/>
    <m/>
    <m/>
    <m/>
    <m/>
    <m/>
    <m/>
    <n v="0"/>
    <n v="7"/>
    <n v="-7"/>
    <m/>
    <m/>
    <m/>
    <m/>
    <m/>
    <m/>
    <m/>
    <n v="0"/>
    <n v="7"/>
    <n v="-7"/>
  </r>
  <r>
    <n v="2012"/>
    <d v="2012-05-27T00:00:00"/>
    <m/>
    <n v="442"/>
    <n v="1"/>
    <n v="40"/>
    <s v="Durston House"/>
    <n v="1"/>
    <x v="51"/>
    <n v="125"/>
    <n v="10"/>
    <n v="30.6666666666666"/>
    <n v="129"/>
    <n v="6"/>
    <n v="25"/>
    <n v="254"/>
    <n v="16"/>
    <n v="55.6666666666666"/>
    <s v="Lost 4 wickets"/>
    <n v="1"/>
    <m/>
    <m/>
    <m/>
    <m/>
    <n v="1"/>
    <n v="16"/>
    <m/>
    <m/>
    <m/>
    <m/>
    <m/>
    <m/>
    <m/>
    <m/>
    <m/>
    <n v="0"/>
    <n v="10"/>
    <n v="-10"/>
    <m/>
    <m/>
    <m/>
    <m/>
    <m/>
    <m/>
    <m/>
    <n v="0"/>
    <n v="6"/>
    <n v="-6"/>
  </r>
  <r>
    <n v="2012"/>
    <d v="2012-06-09T00:00:00"/>
    <m/>
    <n v="443"/>
    <n v="1"/>
    <n v="40"/>
    <s v="Sinclair Field"/>
    <n v="2"/>
    <x v="64"/>
    <n v="143"/>
    <n v="4"/>
    <n v="24"/>
    <n v="142"/>
    <n v="10"/>
    <n v="37.8333333333333"/>
    <n v="285"/>
    <n v="14"/>
    <n v="61.8333333333333"/>
    <s v="Won 6 wickets"/>
    <n v="1"/>
    <n v="1"/>
    <m/>
    <m/>
    <m/>
    <m/>
    <n v="14"/>
    <m/>
    <m/>
    <m/>
    <m/>
    <m/>
    <m/>
    <m/>
    <m/>
    <m/>
    <n v="0"/>
    <n v="4"/>
    <n v="-4"/>
    <m/>
    <m/>
    <m/>
    <m/>
    <m/>
    <m/>
    <m/>
    <n v="0"/>
    <n v="10"/>
    <n v="-10"/>
  </r>
  <r>
    <n v="2012"/>
    <d v="2012-06-10T00:00:00"/>
    <m/>
    <n v="444"/>
    <n v="1"/>
    <n v="40"/>
    <s v="Victoria Ground"/>
    <n v="1"/>
    <x v="65"/>
    <n v="199"/>
    <n v="8"/>
    <n v="40"/>
    <n v="193"/>
    <n v="11"/>
    <n v="39.5"/>
    <n v="392"/>
    <n v="19"/>
    <n v="79.5"/>
    <s v="Won 6 runs"/>
    <n v="1"/>
    <n v="1"/>
    <m/>
    <m/>
    <m/>
    <m/>
    <n v="19"/>
    <m/>
    <m/>
    <m/>
    <m/>
    <m/>
    <m/>
    <m/>
    <m/>
    <m/>
    <n v="0"/>
    <n v="8"/>
    <n v="-8"/>
    <m/>
    <m/>
    <m/>
    <m/>
    <m/>
    <m/>
    <m/>
    <n v="0"/>
    <n v="11"/>
    <n v="-11"/>
  </r>
  <r>
    <n v="2012"/>
    <d v="2012-06-17T00:00:00"/>
    <m/>
    <n v="445"/>
    <n v="1"/>
    <n v="40"/>
    <s v="Crown Taverners"/>
    <n v="2"/>
    <x v="34"/>
    <n v="96"/>
    <n v="2"/>
    <n v="11.5"/>
    <n v="93"/>
    <n v="10"/>
    <n v="26.3333333333333"/>
    <n v="189"/>
    <n v="12"/>
    <n v="37.8333333333333"/>
    <s v="Won 8 wickets"/>
    <n v="1"/>
    <n v="1"/>
    <m/>
    <m/>
    <m/>
    <m/>
    <n v="12"/>
    <m/>
    <m/>
    <m/>
    <m/>
    <m/>
    <m/>
    <m/>
    <m/>
    <m/>
    <n v="0"/>
    <n v="2"/>
    <n v="-2"/>
    <m/>
    <m/>
    <m/>
    <m/>
    <m/>
    <m/>
    <m/>
    <n v="0"/>
    <n v="10"/>
    <n v="-10"/>
  </r>
  <r>
    <n v="2012"/>
    <d v="2012-06-17T00:00:00"/>
    <m/>
    <n v="446"/>
    <n v="1"/>
    <n v="15"/>
    <s v="Crown Taverners"/>
    <n v="1"/>
    <x v="34"/>
    <n v="128"/>
    <n v="5"/>
    <n v="15"/>
    <n v="110"/>
    <n v="8"/>
    <n v="15"/>
    <n v="238"/>
    <n v="13"/>
    <n v="30"/>
    <s v="Won 18 runs"/>
    <n v="1"/>
    <n v="1"/>
    <m/>
    <m/>
    <m/>
    <m/>
    <n v="13"/>
    <m/>
    <m/>
    <m/>
    <m/>
    <m/>
    <m/>
    <m/>
    <m/>
    <m/>
    <n v="0"/>
    <n v="5"/>
    <n v="-5"/>
    <m/>
    <m/>
    <m/>
    <m/>
    <m/>
    <m/>
    <m/>
    <n v="0"/>
    <n v="8"/>
    <n v="-8"/>
  </r>
  <r>
    <n v="2012"/>
    <d v="2012-06-24T00:00:00"/>
    <m/>
    <n v="447"/>
    <n v="1"/>
    <s v="T"/>
    <s v="Long Ditton RG"/>
    <n v="1"/>
    <x v="54"/>
    <n v="232"/>
    <n v="7"/>
    <n v="38"/>
    <n v="118"/>
    <n v="9"/>
    <n v="32.8333333333333"/>
    <n v="350"/>
    <n v="16"/>
    <n v="70.8333333333333"/>
    <s v="Won 114 runs"/>
    <n v="1"/>
    <n v="1"/>
    <m/>
    <m/>
    <m/>
    <m/>
    <n v="16"/>
    <m/>
    <m/>
    <m/>
    <m/>
    <m/>
    <m/>
    <m/>
    <m/>
    <m/>
    <n v="0"/>
    <n v="7"/>
    <n v="-7"/>
    <m/>
    <m/>
    <m/>
    <m/>
    <m/>
    <m/>
    <m/>
    <n v="0"/>
    <n v="9"/>
    <n v="-9"/>
  </r>
  <r>
    <n v="2012"/>
    <d v="2012-07-01T00:00:00"/>
    <m/>
    <n v="448"/>
    <n v="1"/>
    <n v="35"/>
    <s v="Old Tenisonians"/>
    <n v="2"/>
    <x v="66"/>
    <n v="54"/>
    <n v="10"/>
    <n v="14.8333333333333"/>
    <n v="158"/>
    <n v="9"/>
    <n v="34.1666666666666"/>
    <n v="212"/>
    <n v="19"/>
    <n v="48.999999999999901"/>
    <s v="Lost 104 runs"/>
    <n v="1"/>
    <m/>
    <m/>
    <m/>
    <m/>
    <n v="1"/>
    <n v="19"/>
    <n v="1"/>
    <n v="0"/>
    <m/>
    <m/>
    <m/>
    <m/>
    <m/>
    <m/>
    <m/>
    <n v="0"/>
    <n v="10"/>
    <n v="-10"/>
    <m/>
    <m/>
    <m/>
    <m/>
    <m/>
    <m/>
    <m/>
    <n v="0"/>
    <n v="9"/>
    <n v="-9"/>
  </r>
  <r>
    <n v="2012"/>
    <d v="2012-07-22T00:00:00"/>
    <m/>
    <n v="449"/>
    <n v="1"/>
    <n v="35"/>
    <s v="Crown Taverners"/>
    <n v="2"/>
    <x v="50"/>
    <n v="152"/>
    <n v="6"/>
    <n v="22.8333333333333"/>
    <n v="151"/>
    <n v="11"/>
    <n v="31"/>
    <n v="303"/>
    <n v="17"/>
    <n v="53.8333333333333"/>
    <s v="Won 5 wickets"/>
    <n v="1"/>
    <n v="1"/>
    <m/>
    <m/>
    <m/>
    <m/>
    <n v="17"/>
    <m/>
    <m/>
    <m/>
    <m/>
    <m/>
    <m/>
    <m/>
    <m/>
    <m/>
    <n v="0"/>
    <n v="6"/>
    <n v="-6"/>
    <m/>
    <m/>
    <m/>
    <m/>
    <m/>
    <m/>
    <m/>
    <n v="0"/>
    <n v="11"/>
    <n v="-11"/>
  </r>
  <r>
    <n v="2012"/>
    <d v="2012-07-29T00:00:00"/>
    <m/>
    <n v="450"/>
    <n v="1"/>
    <n v="35"/>
    <s v="LMPF Greenford"/>
    <n v="2"/>
    <x v="58"/>
    <n v="83"/>
    <n v="3"/>
    <n v="11.5"/>
    <n v="82"/>
    <n v="10"/>
    <n v="29.1666666666666"/>
    <n v="165"/>
    <n v="13"/>
    <n v="40.6666666666666"/>
    <s v="Won 7 wickets"/>
    <n v="1"/>
    <n v="1"/>
    <m/>
    <m/>
    <m/>
    <m/>
    <n v="13"/>
    <m/>
    <m/>
    <m/>
    <m/>
    <m/>
    <m/>
    <m/>
    <m/>
    <m/>
    <n v="0"/>
    <n v="3"/>
    <n v="-3"/>
    <m/>
    <m/>
    <m/>
    <m/>
    <m/>
    <m/>
    <m/>
    <n v="0"/>
    <n v="10"/>
    <n v="-10"/>
  </r>
  <r>
    <n v="2012"/>
    <d v="2012-08-05T00:00:00"/>
    <m/>
    <n v="451"/>
    <n v="1"/>
    <n v="35"/>
    <s v="Crown Taverners"/>
    <n v="1"/>
    <x v="26"/>
    <n v="249"/>
    <n v="10"/>
    <n v="34.3333333333333"/>
    <n v="136"/>
    <n v="9"/>
    <n v="35"/>
    <n v="385"/>
    <n v="19"/>
    <n v="69.3333333333333"/>
    <s v="Won 113 runs"/>
    <n v="1"/>
    <n v="1"/>
    <m/>
    <m/>
    <m/>
    <m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12"/>
    <d v="2012-08-12T00:00:00"/>
    <m/>
    <n v="452"/>
    <n v="1"/>
    <n v="35"/>
    <s v="LMPF Greenford"/>
    <n v="1"/>
    <x v="6"/>
    <n v="186"/>
    <n v="10"/>
    <n v="31.5555555555555"/>
    <n v="95"/>
    <n v="9"/>
    <n v="29.8333333333333"/>
    <n v="281"/>
    <n v="19"/>
    <n v="61.3888888888888"/>
    <s v="Won 91 runs"/>
    <n v="1"/>
    <n v="1"/>
    <m/>
    <m/>
    <m/>
    <m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12"/>
    <d v="2012-08-19T00:00:00"/>
    <m/>
    <n v="453"/>
    <n v="1"/>
    <n v="35"/>
    <s v="LMPF Greenford"/>
    <n v="1"/>
    <x v="32"/>
    <n v="273"/>
    <n v="7"/>
    <n v="35"/>
    <n v="125"/>
    <n v="10"/>
    <n v="34.3333333333333"/>
    <n v="398"/>
    <n v="17"/>
    <n v="69.3333333333333"/>
    <s v="Won 148 runs"/>
    <n v="1"/>
    <n v="1"/>
    <m/>
    <m/>
    <m/>
    <m/>
    <n v="17"/>
    <m/>
    <m/>
    <m/>
    <m/>
    <m/>
    <m/>
    <m/>
    <m/>
    <m/>
    <n v="0"/>
    <n v="7"/>
    <n v="-7"/>
    <m/>
    <m/>
    <m/>
    <m/>
    <m/>
    <m/>
    <m/>
    <n v="0"/>
    <n v="10"/>
    <n v="-10"/>
  </r>
  <r>
    <n v="2012"/>
    <d v="2012-09-02T00:00:00"/>
    <m/>
    <n v="454"/>
    <n v="1"/>
    <n v="35"/>
    <s v="Crown Taverners"/>
    <n v="1"/>
    <x v="60"/>
    <n v="202"/>
    <n v="6"/>
    <n v="35"/>
    <n v="110"/>
    <n v="7"/>
    <n v="27"/>
    <n v="312"/>
    <n v="13"/>
    <n v="62"/>
    <s v="Won 92 runs"/>
    <n v="1"/>
    <n v="1"/>
    <m/>
    <m/>
    <m/>
    <m/>
    <n v="13"/>
    <m/>
    <m/>
    <m/>
    <m/>
    <m/>
    <m/>
    <m/>
    <m/>
    <m/>
    <n v="0"/>
    <n v="6"/>
    <n v="-6"/>
    <m/>
    <m/>
    <m/>
    <m/>
    <m/>
    <m/>
    <m/>
    <n v="0"/>
    <n v="7"/>
    <n v="-7"/>
  </r>
  <r>
    <n v="2012"/>
    <d v="2012-09-09T00:00:00"/>
    <m/>
    <n v="455"/>
    <n v="1"/>
    <n v="35"/>
    <s v="Imperial College"/>
    <n v="1"/>
    <x v="32"/>
    <n v="252"/>
    <n v="9"/>
    <n v="35"/>
    <n v="184"/>
    <n v="7"/>
    <n v="35"/>
    <n v="436"/>
    <n v="16"/>
    <n v="70"/>
    <s v="Won 68 runs"/>
    <n v="1"/>
    <n v="1"/>
    <m/>
    <m/>
    <m/>
    <m/>
    <n v="16"/>
    <m/>
    <m/>
    <m/>
    <m/>
    <m/>
    <m/>
    <m/>
    <m/>
    <m/>
    <n v="0"/>
    <n v="9"/>
    <n v="-9"/>
    <m/>
    <m/>
    <m/>
    <m/>
    <m/>
    <m/>
    <m/>
    <n v="0"/>
    <n v="7"/>
    <n v="-7"/>
  </r>
  <r>
    <n v="2012"/>
    <d v="2012-09-30T00:00:00"/>
    <m/>
    <n v="456"/>
    <n v="1"/>
    <n v="35"/>
    <s v="Hale Common"/>
    <n v="2"/>
    <x v="34"/>
    <n v="103"/>
    <n v="10"/>
    <n v="30"/>
    <n v="172"/>
    <n v="9"/>
    <n v="35"/>
    <n v="275"/>
    <n v="19"/>
    <n v="65"/>
    <s v="Lost 63 runs"/>
    <n v="1"/>
    <m/>
    <m/>
    <m/>
    <m/>
    <n v="1"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13"/>
    <d v="2013-04-28T00:00:00"/>
    <m/>
    <n v="457"/>
    <n v="1"/>
    <n v="20"/>
    <s v="Wandsworth Common"/>
    <n v="1"/>
    <x v="42"/>
    <n v="231"/>
    <n v="3"/>
    <n v="20"/>
    <n v="185"/>
    <n v="6"/>
    <n v="20"/>
    <n v="416"/>
    <n v="9"/>
    <n v="40"/>
    <s v="Won 46 runs"/>
    <n v="1"/>
    <n v="1"/>
    <m/>
    <m/>
    <m/>
    <m/>
    <n v="9"/>
    <m/>
    <m/>
    <m/>
    <m/>
    <m/>
    <m/>
    <m/>
    <m/>
    <m/>
    <n v="0"/>
    <n v="3"/>
    <n v="-3"/>
    <m/>
    <m/>
    <m/>
    <m/>
    <m/>
    <m/>
    <m/>
    <n v="0"/>
    <n v="6"/>
    <n v="-6"/>
  </r>
  <r>
    <n v="2013"/>
    <d v="2013-05-05T00:00:00"/>
    <m/>
    <n v="458"/>
    <n v="1"/>
    <n v="35"/>
    <s v="Old Tenisonians"/>
    <n v="2"/>
    <x v="59"/>
    <n v="67"/>
    <n v="3"/>
    <n v="15"/>
    <n v="63"/>
    <n v="10"/>
    <n v="12"/>
    <n v="130"/>
    <n v="13"/>
    <n v="27"/>
    <s v="Won 7 wickets"/>
    <n v="1"/>
    <n v="1"/>
    <m/>
    <m/>
    <m/>
    <m/>
    <n v="13"/>
    <n v="1"/>
    <n v="0"/>
    <m/>
    <m/>
    <m/>
    <m/>
    <m/>
    <m/>
    <m/>
    <n v="0"/>
    <n v="3"/>
    <n v="-3"/>
    <m/>
    <m/>
    <m/>
    <m/>
    <m/>
    <m/>
    <m/>
    <n v="0"/>
    <n v="10"/>
    <n v="-10"/>
  </r>
  <r>
    <n v="2013"/>
    <d v="2013-05-05T00:00:00"/>
    <m/>
    <n v="459"/>
    <n v="1"/>
    <n v="15"/>
    <s v="Old Tenisonians"/>
    <n v="1"/>
    <x v="59"/>
    <n v="97"/>
    <n v="7"/>
    <n v="15"/>
    <n v="93"/>
    <n v="7"/>
    <n v="15"/>
    <n v="190"/>
    <n v="14"/>
    <n v="30"/>
    <s v="Won 4 runs"/>
    <n v="1"/>
    <n v="1"/>
    <m/>
    <m/>
    <m/>
    <m/>
    <n v="14"/>
    <n v="1"/>
    <n v="0"/>
    <m/>
    <m/>
    <m/>
    <m/>
    <m/>
    <m/>
    <m/>
    <n v="0"/>
    <n v="7"/>
    <n v="-7"/>
    <m/>
    <m/>
    <m/>
    <m/>
    <m/>
    <m/>
    <m/>
    <n v="0"/>
    <n v="7"/>
    <n v="-7"/>
  </r>
  <r>
    <n v="2013"/>
    <d v="2013-05-18T00:00:00"/>
    <m/>
    <n v="460"/>
    <n v="1"/>
    <n v="35"/>
    <s v="Zeemacht"/>
    <n v="1"/>
    <x v="67"/>
    <n v="61"/>
    <n v="9"/>
    <n v="22"/>
    <n v="62"/>
    <n v="5"/>
    <n v="15.5"/>
    <n v="123"/>
    <n v="14"/>
    <n v="37.5"/>
    <s v="Lost 5 wickets"/>
    <n v="1"/>
    <m/>
    <m/>
    <m/>
    <m/>
    <n v="1"/>
    <n v="14"/>
    <m/>
    <m/>
    <m/>
    <m/>
    <m/>
    <m/>
    <m/>
    <m/>
    <m/>
    <n v="0"/>
    <n v="9"/>
    <n v="-9"/>
    <m/>
    <m/>
    <m/>
    <m/>
    <m/>
    <m/>
    <m/>
    <n v="0"/>
    <n v="5"/>
    <n v="-5"/>
  </r>
  <r>
    <n v="2013"/>
    <d v="2013-05-18T00:00:00"/>
    <m/>
    <n v="461"/>
    <n v="1"/>
    <n v="15"/>
    <s v="Zeemacht"/>
    <n v="2"/>
    <x v="67"/>
    <n v="59"/>
    <n v="9"/>
    <n v="11.1666666666666"/>
    <n v="122"/>
    <n v="8"/>
    <n v="15"/>
    <n v="181"/>
    <n v="17"/>
    <n v="26.1666666666666"/>
    <s v="Lost 63 runs"/>
    <n v="1"/>
    <m/>
    <m/>
    <m/>
    <m/>
    <n v="1"/>
    <n v="17"/>
    <m/>
    <m/>
    <m/>
    <m/>
    <m/>
    <m/>
    <m/>
    <m/>
    <m/>
    <n v="0"/>
    <n v="9"/>
    <n v="-9"/>
    <m/>
    <m/>
    <m/>
    <m/>
    <m/>
    <m/>
    <m/>
    <n v="0"/>
    <n v="8"/>
    <n v="-8"/>
  </r>
  <r>
    <n v="2013"/>
    <d v="2013-05-19T00:00:00"/>
    <m/>
    <n v="462"/>
    <n v="1"/>
    <n v="35"/>
    <s v="Zwolle"/>
    <n v="2"/>
    <x v="68"/>
    <n v="89"/>
    <n v="9"/>
    <n v="35"/>
    <n v="121"/>
    <n v="10"/>
    <n v="30"/>
    <n v="210"/>
    <n v="19"/>
    <n v="65"/>
    <s v="Lost 32 runs"/>
    <n v="1"/>
    <m/>
    <m/>
    <m/>
    <m/>
    <n v="1"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2013"/>
    <d v="2013-06-02T00:00:00"/>
    <m/>
    <n v="463"/>
    <n v="1"/>
    <n v="35"/>
    <s v="Crown Taverners"/>
    <n v="2"/>
    <x v="6"/>
    <n v="86"/>
    <n v="2"/>
    <n v="17.6666666666666"/>
    <n v="83"/>
    <n v="10"/>
    <n v="22.3333333333333"/>
    <n v="169"/>
    <n v="12"/>
    <n v="39.999999999999901"/>
    <s v="Won 8 wickets"/>
    <n v="1"/>
    <n v="1"/>
    <m/>
    <m/>
    <m/>
    <m/>
    <n v="12"/>
    <m/>
    <m/>
    <m/>
    <m/>
    <m/>
    <m/>
    <m/>
    <m/>
    <m/>
    <n v="0"/>
    <n v="2"/>
    <n v="-2"/>
    <m/>
    <m/>
    <m/>
    <m/>
    <m/>
    <m/>
    <m/>
    <n v="0"/>
    <n v="10"/>
    <n v="-10"/>
  </r>
  <r>
    <n v="2013"/>
    <d v="2013-06-02T00:00:00"/>
    <m/>
    <n v="464"/>
    <n v="1"/>
    <n v="15"/>
    <s v="Crown Taverners"/>
    <n v="1"/>
    <x v="6"/>
    <n v="151"/>
    <n v="4"/>
    <n v="15"/>
    <n v="108"/>
    <n v="6"/>
    <n v="15"/>
    <n v="259"/>
    <n v="10"/>
    <n v="30"/>
    <s v="Won 43 runs"/>
    <n v="1"/>
    <n v="1"/>
    <m/>
    <m/>
    <m/>
    <m/>
    <n v="10"/>
    <m/>
    <m/>
    <m/>
    <m/>
    <m/>
    <m/>
    <m/>
    <m/>
    <m/>
    <n v="0"/>
    <n v="4"/>
    <n v="-4"/>
    <m/>
    <m/>
    <m/>
    <m/>
    <m/>
    <m/>
    <m/>
    <n v="0"/>
    <n v="6"/>
    <n v="-6"/>
  </r>
  <r>
    <n v="2013"/>
    <d v="2013-06-16T00:00:00"/>
    <m/>
    <n v="465"/>
    <n v="1"/>
    <n v="35"/>
    <s v="Crown Taverners"/>
    <n v="1"/>
    <x v="34"/>
    <n v="134"/>
    <n v="10"/>
    <n v="29.6666666666666"/>
    <n v="111"/>
    <n v="9"/>
    <n v="26.3333333333333"/>
    <n v="245"/>
    <n v="19"/>
    <n v="55.999999999999901"/>
    <s v="Won 23 runs"/>
    <n v="1"/>
    <n v="1"/>
    <m/>
    <m/>
    <m/>
    <m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13"/>
    <d v="2013-06-30T00:00:00"/>
    <m/>
    <n v="466"/>
    <n v="1"/>
    <n v="20"/>
    <s v="Old Tenisonians"/>
    <n v="2"/>
    <x v="33"/>
    <n v="131"/>
    <n v="7"/>
    <n v="18.6666666666666"/>
    <n v="128"/>
    <n v="6"/>
    <n v="20"/>
    <n v="259"/>
    <n v="13"/>
    <n v="38.6666666666666"/>
    <s v="Won 3 wickets"/>
    <n v="1"/>
    <n v="1"/>
    <m/>
    <m/>
    <m/>
    <m/>
    <n v="13"/>
    <n v="1"/>
    <n v="0"/>
    <m/>
    <m/>
    <m/>
    <m/>
    <m/>
    <m/>
    <m/>
    <n v="0"/>
    <n v="7"/>
    <n v="-7"/>
    <m/>
    <m/>
    <m/>
    <m/>
    <m/>
    <m/>
    <m/>
    <n v="0"/>
    <n v="6"/>
    <n v="-6"/>
  </r>
  <r>
    <n v="2013"/>
    <d v="2013-06-30T00:00:00"/>
    <m/>
    <n v="467"/>
    <n v="1"/>
    <n v="20"/>
    <s v="Old Tenisonians"/>
    <n v="2"/>
    <x v="33"/>
    <n v="113"/>
    <n v="1"/>
    <n v="14.1666666666666"/>
    <n v="112"/>
    <n v="11"/>
    <n v="19.5"/>
    <n v="225"/>
    <n v="12"/>
    <n v="33.6666666666666"/>
    <s v="Won 9 wickets"/>
    <n v="1"/>
    <n v="1"/>
    <m/>
    <m/>
    <m/>
    <m/>
    <n v="12"/>
    <n v="1"/>
    <n v="0"/>
    <m/>
    <m/>
    <m/>
    <m/>
    <m/>
    <m/>
    <m/>
    <n v="0"/>
    <n v="1"/>
    <n v="-1"/>
    <m/>
    <m/>
    <m/>
    <m/>
    <m/>
    <m/>
    <m/>
    <n v="0"/>
    <n v="11"/>
    <n v="-11"/>
  </r>
  <r>
    <n v="2013"/>
    <d v="2013-07-14T00:00:00"/>
    <m/>
    <n v="468"/>
    <n v="1"/>
    <n v="35"/>
    <s v="Old Tenisonians"/>
    <n v="1"/>
    <x v="69"/>
    <n v="231"/>
    <n v="9"/>
    <n v="35"/>
    <n v="231"/>
    <n v="10"/>
    <n v="35"/>
    <n v="462"/>
    <n v="19"/>
    <n v="70"/>
    <s v="Tied"/>
    <n v="1"/>
    <m/>
    <m/>
    <m/>
    <n v="1"/>
    <m/>
    <n v="19"/>
    <n v="1"/>
    <n v="0"/>
    <m/>
    <m/>
    <m/>
    <m/>
    <m/>
    <m/>
    <m/>
    <n v="0"/>
    <n v="9"/>
    <n v="-9"/>
    <m/>
    <m/>
    <m/>
    <m/>
    <m/>
    <m/>
    <m/>
    <n v="0"/>
    <n v="10"/>
    <n v="-10"/>
  </r>
  <r>
    <n v="2013"/>
    <d v="2013-07-28T00:00:00"/>
    <m/>
    <n v="469"/>
    <n v="1"/>
    <n v="40"/>
    <s v="Barn Elms"/>
    <n v="1"/>
    <x v="58"/>
    <n v="274"/>
    <n v="10"/>
    <n v="40"/>
    <n v="126"/>
    <n v="10"/>
    <n v="31.6666666666666"/>
    <n v="400"/>
    <n v="20"/>
    <n v="71.6666666666666"/>
    <s v="Won 148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13"/>
    <d v="2013-08-04T00:00:00"/>
    <m/>
    <n v="470"/>
    <n v="1"/>
    <n v="35"/>
    <s v="Crown Taverners"/>
    <n v="1"/>
    <x v="26"/>
    <n v="325"/>
    <n v="9"/>
    <n v="35"/>
    <n v="106"/>
    <n v="10"/>
    <n v="31.3333333333333"/>
    <n v="431"/>
    <n v="19"/>
    <n v="66.3333333333333"/>
    <s v="Won 219 runs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2013"/>
    <d v="2013-08-11T00:00:00"/>
    <m/>
    <n v="471"/>
    <n v="1"/>
    <n v="35"/>
    <s v="Old Haberdashers"/>
    <n v="1"/>
    <x v="6"/>
    <n v="271"/>
    <n v="6"/>
    <n v="35"/>
    <n v="169"/>
    <n v="10"/>
    <n v="33.6666666666666"/>
    <n v="440"/>
    <n v="16"/>
    <n v="68.6666666666666"/>
    <s v="Won 102 run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2013"/>
    <d v="2013-08-18T00:00:00"/>
    <m/>
    <n v="472"/>
    <n v="1"/>
    <n v="20"/>
    <s v="Old Tenisonians"/>
    <n v="2"/>
    <x v="70"/>
    <n v="119"/>
    <n v="2"/>
    <n v="15.3333333333333"/>
    <n v="115"/>
    <n v="8"/>
    <n v="20"/>
    <n v="234"/>
    <n v="10"/>
    <n v="35.3333333333333"/>
    <s v="Won 8 wickets"/>
    <n v="1"/>
    <n v="1"/>
    <m/>
    <m/>
    <m/>
    <m/>
    <n v="10"/>
    <n v="1"/>
    <n v="0"/>
    <m/>
    <m/>
    <m/>
    <m/>
    <m/>
    <m/>
    <m/>
    <n v="0"/>
    <n v="2"/>
    <n v="-2"/>
    <m/>
    <m/>
    <m/>
    <m/>
    <m/>
    <m/>
    <m/>
    <n v="0"/>
    <n v="8"/>
    <n v="-8"/>
  </r>
  <r>
    <n v="2013"/>
    <d v="2013-08-18T00:00:00"/>
    <m/>
    <n v="473"/>
    <n v="1"/>
    <n v="20"/>
    <s v="Old Tenisonians"/>
    <n v="2"/>
    <x v="70"/>
    <n v="107"/>
    <n v="6"/>
    <n v="15.5"/>
    <n v="104"/>
    <n v="9"/>
    <n v="29"/>
    <n v="211"/>
    <n v="15"/>
    <n v="44.5"/>
    <s v="Won 4 wickets"/>
    <n v="1"/>
    <n v="1"/>
    <m/>
    <m/>
    <m/>
    <m/>
    <n v="15"/>
    <n v="1"/>
    <n v="0"/>
    <m/>
    <m/>
    <m/>
    <m/>
    <m/>
    <m/>
    <m/>
    <n v="0"/>
    <n v="6"/>
    <n v="-6"/>
    <m/>
    <m/>
    <m/>
    <m/>
    <m/>
    <m/>
    <m/>
    <n v="0"/>
    <n v="9"/>
    <n v="-9"/>
  </r>
  <r>
    <n v="2013"/>
    <d v="2013-09-01T00:00:00"/>
    <m/>
    <n v="474"/>
    <n v="1"/>
    <n v="35"/>
    <s v="Chiswick House"/>
    <n v="1"/>
    <x v="60"/>
    <n v="279"/>
    <n v="7"/>
    <n v="35"/>
    <n v="222"/>
    <n v="3"/>
    <n v="35"/>
    <n v="501"/>
    <n v="10"/>
    <n v="70"/>
    <s v="Won 57 runs"/>
    <n v="1"/>
    <n v="1"/>
    <m/>
    <m/>
    <m/>
    <m/>
    <n v="10"/>
    <m/>
    <m/>
    <m/>
    <m/>
    <m/>
    <m/>
    <m/>
    <m/>
    <m/>
    <n v="0"/>
    <n v="7"/>
    <n v="-7"/>
    <m/>
    <m/>
    <m/>
    <m/>
    <m/>
    <m/>
    <m/>
    <n v="0"/>
    <n v="3"/>
    <n v="-3"/>
  </r>
  <r>
    <n v="2013"/>
    <d v="2013-09-08T00:00:00"/>
    <m/>
    <n v="475"/>
    <n v="1"/>
    <n v="35"/>
    <s v="Imperial College"/>
    <n v="1"/>
    <x v="32"/>
    <n v="238"/>
    <n v="8"/>
    <n v="35"/>
    <n v="80"/>
    <n v="10"/>
    <n v="28.5"/>
    <n v="318"/>
    <n v="18"/>
    <n v="63.5"/>
    <s v="Won 158 runs"/>
    <n v="1"/>
    <n v="1"/>
    <m/>
    <m/>
    <m/>
    <m/>
    <n v="18"/>
    <m/>
    <m/>
    <m/>
    <m/>
    <m/>
    <m/>
    <m/>
    <m/>
    <m/>
    <n v="0"/>
    <n v="8"/>
    <n v="-8"/>
    <m/>
    <m/>
    <m/>
    <m/>
    <m/>
    <m/>
    <m/>
    <n v="0"/>
    <n v="10"/>
    <n v="-10"/>
  </r>
  <r>
    <n v="2013"/>
    <d v="2013-09-29T00:00:00"/>
    <m/>
    <n v="476"/>
    <n v="1"/>
    <n v="35"/>
    <s v="Hale Common"/>
    <n v="1"/>
    <x v="34"/>
    <n v="177"/>
    <n v="10"/>
    <n v="32"/>
    <n v="143"/>
    <n v="9"/>
    <n v="35"/>
    <n v="320"/>
    <n v="19"/>
    <n v="67"/>
    <s v="Won 34 runs"/>
    <n v="1"/>
    <n v="1"/>
    <m/>
    <m/>
    <m/>
    <m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14"/>
    <d v="2014-04-27T00:00:00"/>
    <m/>
    <n v="477"/>
    <n v="1"/>
    <n v="35"/>
    <s v="KGF Richmond"/>
    <n v="2"/>
    <x v="58"/>
    <n v="47"/>
    <n v="4"/>
    <n v="12.5"/>
    <n v="44"/>
    <n v="10"/>
    <n v="22.1666666666666"/>
    <n v="91"/>
    <n v="14"/>
    <n v="34.6666666666666"/>
    <s v="Won 6 wickets"/>
    <n v="1"/>
    <n v="1"/>
    <m/>
    <m/>
    <m/>
    <m/>
    <n v="14"/>
    <m/>
    <m/>
    <m/>
    <m/>
    <m/>
    <m/>
    <m/>
    <m/>
    <m/>
    <n v="0"/>
    <n v="4"/>
    <n v="-4"/>
    <m/>
    <m/>
    <m/>
    <m/>
    <m/>
    <m/>
    <m/>
    <n v="0"/>
    <n v="10"/>
    <n v="-10"/>
  </r>
  <r>
    <n v="2014"/>
    <d v="2014-04-27T00:00:00"/>
    <m/>
    <n v="478"/>
    <n v="1"/>
    <n v="15"/>
    <s v="KGF Richmond"/>
    <n v="1"/>
    <x v="58"/>
    <n v="146"/>
    <n v="4"/>
    <n v="15"/>
    <n v="76"/>
    <n v="9"/>
    <n v="15"/>
    <n v="222"/>
    <n v="13"/>
    <n v="30"/>
    <s v="Won 70 runs"/>
    <n v="1"/>
    <n v="1"/>
    <m/>
    <m/>
    <m/>
    <m/>
    <n v="13"/>
    <m/>
    <m/>
    <m/>
    <m/>
    <m/>
    <m/>
    <m/>
    <m/>
    <m/>
    <n v="0"/>
    <n v="4"/>
    <n v="-4"/>
    <m/>
    <m/>
    <m/>
    <m/>
    <m/>
    <m/>
    <m/>
    <n v="0"/>
    <n v="9"/>
    <n v="-9"/>
  </r>
  <r>
    <n v="2014"/>
    <d v="2014-05-18T00:00:00"/>
    <m/>
    <n v="479"/>
    <n v="1"/>
    <n v="35"/>
    <s v="Old Tenisonians"/>
    <n v="1"/>
    <x v="6"/>
    <n v="301"/>
    <n v="9"/>
    <n v="35"/>
    <n v="87"/>
    <n v="7"/>
    <n v="35"/>
    <n v="388"/>
    <n v="16"/>
    <n v="70"/>
    <s v="Won 214 runs"/>
    <n v="1"/>
    <n v="1"/>
    <m/>
    <m/>
    <m/>
    <m/>
    <n v="16"/>
    <n v="1"/>
    <n v="0"/>
    <m/>
    <m/>
    <m/>
    <m/>
    <m/>
    <m/>
    <m/>
    <n v="0"/>
    <n v="9"/>
    <n v="-9"/>
    <m/>
    <m/>
    <m/>
    <m/>
    <m/>
    <m/>
    <m/>
    <n v="0"/>
    <n v="7"/>
    <n v="-7"/>
  </r>
  <r>
    <n v="2014"/>
    <d v="2014-05-25T00:00:00"/>
    <m/>
    <n v="480"/>
    <n v="1"/>
    <n v="40"/>
    <s v="Durston House"/>
    <n v="1"/>
    <x v="51"/>
    <n v="256"/>
    <n v="10"/>
    <n v="39.5"/>
    <n v="70"/>
    <n v="10"/>
    <n v="24.1666666666666"/>
    <n v="326"/>
    <n v="20"/>
    <n v="63.6666666666666"/>
    <s v="Won 186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14"/>
    <d v="2014-06-01T00:00:00"/>
    <m/>
    <n v="481"/>
    <n v="1"/>
    <n v="35"/>
    <s v="Fairfield RG"/>
    <n v="1"/>
    <x v="25"/>
    <n v="112"/>
    <n v="10"/>
    <n v="23.5"/>
    <n v="99"/>
    <n v="8"/>
    <n v="31.5"/>
    <n v="211"/>
    <n v="18"/>
    <n v="55"/>
    <s v="Won 13 runs"/>
    <n v="1"/>
    <n v="1"/>
    <m/>
    <m/>
    <m/>
    <m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2014"/>
    <d v="2014-06-08T00:00:00"/>
    <m/>
    <n v="482"/>
    <n v="1"/>
    <n v="35"/>
    <s v="Old Tenisonians"/>
    <n v="2"/>
    <x v="39"/>
    <n v="104"/>
    <n v="9"/>
    <n v="29.1666666666666"/>
    <n v="139"/>
    <n v="8"/>
    <n v="35"/>
    <n v="243"/>
    <n v="17"/>
    <n v="64.1666666666666"/>
    <s v="Lost 35 runs"/>
    <n v="1"/>
    <m/>
    <m/>
    <m/>
    <m/>
    <n v="1"/>
    <n v="17"/>
    <n v="1"/>
    <n v="0"/>
    <m/>
    <m/>
    <m/>
    <m/>
    <m/>
    <m/>
    <m/>
    <n v="0"/>
    <n v="9"/>
    <n v="-9"/>
    <m/>
    <m/>
    <m/>
    <m/>
    <m/>
    <m/>
    <m/>
    <n v="0"/>
    <n v="8"/>
    <n v="-8"/>
  </r>
  <r>
    <n v="2014"/>
    <d v="2014-06-15T00:00:00"/>
    <m/>
    <n v="483"/>
    <n v="1"/>
    <n v="35"/>
    <s v="Old Tenisonians"/>
    <n v="1"/>
    <x v="34"/>
    <n v="177"/>
    <n v="6"/>
    <n v="35"/>
    <n v="116"/>
    <n v="10"/>
    <n v="29.1666666666666"/>
    <n v="293"/>
    <n v="16"/>
    <n v="64.1666666666666"/>
    <s v="Won 61 runs"/>
    <n v="1"/>
    <n v="1"/>
    <m/>
    <m/>
    <m/>
    <m/>
    <n v="16"/>
    <n v="1"/>
    <n v="0"/>
    <m/>
    <m/>
    <m/>
    <m/>
    <m/>
    <m/>
    <m/>
    <n v="0"/>
    <n v="6"/>
    <n v="-6"/>
    <m/>
    <m/>
    <m/>
    <m/>
    <m/>
    <m/>
    <m/>
    <n v="0"/>
    <n v="10"/>
    <n v="-10"/>
  </r>
  <r>
    <n v="2014"/>
    <d v="2014-06-22T00:00:00"/>
    <m/>
    <n v="484"/>
    <n v="1"/>
    <n v="30"/>
    <s v="Old Tenisonians"/>
    <n v="1"/>
    <x v="71"/>
    <n v="215"/>
    <n v="7"/>
    <n v="30"/>
    <n v="154"/>
    <n v="10"/>
    <n v="27.6666666666666"/>
    <n v="369"/>
    <n v="17"/>
    <n v="57.6666666666666"/>
    <s v="Won 61 runs"/>
    <n v="1"/>
    <n v="1"/>
    <m/>
    <m/>
    <m/>
    <m/>
    <n v="17"/>
    <n v="1"/>
    <n v="0"/>
    <m/>
    <m/>
    <m/>
    <m/>
    <m/>
    <m/>
    <m/>
    <n v="0"/>
    <n v="7"/>
    <n v="-7"/>
    <m/>
    <m/>
    <m/>
    <m/>
    <m/>
    <m/>
    <m/>
    <n v="0"/>
    <n v="10"/>
    <n v="-10"/>
  </r>
  <r>
    <n v="2014"/>
    <d v="2014-06-29T00:00:00"/>
    <m/>
    <n v="485"/>
    <n v="1"/>
    <n v="35"/>
    <s v="Old Tenisonians"/>
    <n v="2"/>
    <x v="42"/>
    <n v="209"/>
    <n v="6"/>
    <n v="35"/>
    <n v="212"/>
    <n v="8"/>
    <n v="35"/>
    <n v="421"/>
    <n v="14"/>
    <n v="70"/>
    <s v="Lost 3 runs"/>
    <n v="1"/>
    <m/>
    <m/>
    <m/>
    <m/>
    <n v="1"/>
    <n v="14"/>
    <n v="1"/>
    <n v="0"/>
    <m/>
    <m/>
    <m/>
    <m/>
    <m/>
    <m/>
    <m/>
    <n v="0"/>
    <n v="6"/>
    <n v="-6"/>
    <m/>
    <m/>
    <m/>
    <m/>
    <m/>
    <m/>
    <m/>
    <n v="0"/>
    <n v="8"/>
    <n v="-8"/>
  </r>
  <r>
    <n v="2014"/>
    <d v="2014-07-20T00:00:00"/>
    <m/>
    <n v="486"/>
    <n v="1"/>
    <n v="35"/>
    <s v="Old Tenisonians"/>
    <n v="1"/>
    <x v="72"/>
    <n v="204"/>
    <n v="6"/>
    <n v="35"/>
    <n v="54"/>
    <n v="4"/>
    <n v="19"/>
    <n v="258"/>
    <n v="10"/>
    <n v="54"/>
    <s v="Abandoned"/>
    <n v="1"/>
    <m/>
    <m/>
    <n v="1"/>
    <m/>
    <m/>
    <n v="10"/>
    <n v="1"/>
    <n v="0"/>
    <m/>
    <m/>
    <m/>
    <m/>
    <m/>
    <m/>
    <m/>
    <n v="0"/>
    <n v="6"/>
    <n v="-6"/>
    <m/>
    <m/>
    <m/>
    <m/>
    <m/>
    <m/>
    <m/>
    <n v="0"/>
    <n v="4"/>
    <n v="-4"/>
  </r>
  <r>
    <n v="2014"/>
    <d v="2014-07-27T00:00:00"/>
    <m/>
    <n v="487"/>
    <n v="1"/>
    <n v="40"/>
    <s v="Paulin Ground"/>
    <n v="1"/>
    <x v="69"/>
    <n v="250"/>
    <n v="9"/>
    <n v="40"/>
    <n v="230"/>
    <n v="8"/>
    <n v="40"/>
    <n v="480"/>
    <n v="17"/>
    <n v="80"/>
    <s v="Won 20 runs"/>
    <n v="1"/>
    <n v="1"/>
    <m/>
    <m/>
    <m/>
    <m/>
    <n v="17"/>
    <m/>
    <m/>
    <m/>
    <m/>
    <m/>
    <m/>
    <m/>
    <m/>
    <m/>
    <n v="0"/>
    <n v="9"/>
    <n v="-9"/>
    <m/>
    <m/>
    <m/>
    <m/>
    <m/>
    <m/>
    <m/>
    <n v="0"/>
    <n v="8"/>
    <n v="-8"/>
  </r>
  <r>
    <n v="2014"/>
    <d v="2014-08-02T00:00:00"/>
    <m/>
    <n v="488"/>
    <n v="1"/>
    <n v="35"/>
    <s v="Barnes Common"/>
    <n v="1"/>
    <x v="26"/>
    <n v="229"/>
    <n v="9"/>
    <n v="35"/>
    <n v="206"/>
    <n v="7"/>
    <n v="35"/>
    <n v="435"/>
    <n v="16"/>
    <n v="70"/>
    <s v="Won 23 runs"/>
    <n v="1"/>
    <n v="1"/>
    <m/>
    <m/>
    <m/>
    <m/>
    <n v="16"/>
    <m/>
    <m/>
    <m/>
    <m/>
    <m/>
    <m/>
    <m/>
    <m/>
    <m/>
    <n v="0"/>
    <n v="9"/>
    <n v="-9"/>
    <m/>
    <m/>
    <m/>
    <m/>
    <m/>
    <m/>
    <m/>
    <n v="0"/>
    <n v="7"/>
    <n v="-7"/>
  </r>
  <r>
    <n v="2014"/>
    <d v="2014-08-17T00:00:00"/>
    <m/>
    <n v="489"/>
    <n v="1"/>
    <n v="25"/>
    <s v="Old Tenisonians"/>
    <n v="2"/>
    <x v="73"/>
    <n v="120"/>
    <n v="10"/>
    <n v="24.5"/>
    <n v="125"/>
    <n v="10"/>
    <n v="23.8333333333333"/>
    <n v="245"/>
    <n v="20"/>
    <n v="48.3333333333333"/>
    <s v="Lost 5 runs"/>
    <n v="1"/>
    <m/>
    <m/>
    <m/>
    <m/>
    <n v="1"/>
    <n v="20"/>
    <n v="1"/>
    <n v="0"/>
    <m/>
    <m/>
    <m/>
    <m/>
    <m/>
    <m/>
    <m/>
    <n v="0"/>
    <n v="10"/>
    <n v="-10"/>
    <m/>
    <m/>
    <m/>
    <m/>
    <m/>
    <m/>
    <m/>
    <n v="0"/>
    <n v="10"/>
    <n v="-10"/>
  </r>
  <r>
    <n v="2014"/>
    <d v="2014-08-31T00:00:00"/>
    <m/>
    <n v="490"/>
    <n v="1"/>
    <n v="40"/>
    <s v="Chiswick House"/>
    <n v="2"/>
    <x v="60"/>
    <n v="187"/>
    <n v="9"/>
    <n v="35.8333333333333"/>
    <n v="193"/>
    <n v="10"/>
    <n v="38.3333333333333"/>
    <n v="380"/>
    <n v="19"/>
    <n v="74.1666666666666"/>
    <s v="Lost 6 runs"/>
    <n v="1"/>
    <m/>
    <m/>
    <m/>
    <m/>
    <n v="1"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2014"/>
    <d v="2014-09-07T00:00:00"/>
    <m/>
    <n v="491"/>
    <n v="1"/>
    <n v="35"/>
    <s v="Imperial College"/>
    <n v="1"/>
    <x v="32"/>
    <n v="221"/>
    <n v="8"/>
    <n v="35"/>
    <n v="113"/>
    <n v="9"/>
    <n v="35"/>
    <n v="334"/>
    <n v="17"/>
    <n v="70"/>
    <s v="Won 108 runs"/>
    <n v="1"/>
    <n v="1"/>
    <m/>
    <m/>
    <m/>
    <m/>
    <n v="17"/>
    <m/>
    <m/>
    <m/>
    <m/>
    <m/>
    <m/>
    <m/>
    <m/>
    <m/>
    <n v="0"/>
    <n v="8"/>
    <n v="-8"/>
    <m/>
    <m/>
    <m/>
    <m/>
    <m/>
    <m/>
    <m/>
    <n v="0"/>
    <n v="9"/>
    <n v="-9"/>
  </r>
  <r>
    <n v="2014"/>
    <d v="2014-09-28T00:00:00"/>
    <m/>
    <n v="492"/>
    <n v="1"/>
    <n v="35"/>
    <s v="Hale Common"/>
    <n v="1"/>
    <x v="34"/>
    <n v="254"/>
    <n v="10"/>
    <n v="35"/>
    <n v="124"/>
    <n v="10"/>
    <n v="30.3333333333333"/>
    <n v="378"/>
    <n v="20"/>
    <n v="65.3333333333333"/>
    <s v="Won 130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15"/>
    <d v="2015-05-03T00:00:00"/>
    <m/>
    <n v="493"/>
    <n v="1"/>
    <n v="30"/>
    <s v="Boston Manor PF"/>
    <n v="2"/>
    <x v="73"/>
    <n v="115"/>
    <n v="9"/>
    <n v="27"/>
    <n v="144"/>
    <n v="9"/>
    <n v="29.8333333333333"/>
    <n v="259"/>
    <n v="18"/>
    <n v="56.8333333333333"/>
    <s v="Lost 29 runs"/>
    <n v="1"/>
    <m/>
    <m/>
    <m/>
    <m/>
    <n v="1"/>
    <n v="18"/>
    <m/>
    <m/>
    <m/>
    <m/>
    <m/>
    <m/>
    <m/>
    <m/>
    <m/>
    <n v="0"/>
    <n v="9"/>
    <n v="-9"/>
    <m/>
    <m/>
    <m/>
    <m/>
    <m/>
    <m/>
    <m/>
    <n v="0"/>
    <n v="9"/>
    <n v="-9"/>
  </r>
  <r>
    <n v="2015"/>
    <d v="2015-05-10T00:00:00"/>
    <m/>
    <n v="494"/>
    <n v="1"/>
    <n v="35"/>
    <s v="Old Tenisonians"/>
    <n v="2"/>
    <x v="74"/>
    <n v="170"/>
    <n v="10"/>
    <n v="32.4444444444444"/>
    <n v="199"/>
    <n v="4"/>
    <n v="35"/>
    <n v="369"/>
    <n v="14"/>
    <n v="67.4444444444444"/>
    <s v="Lost 29 runs"/>
    <n v="1"/>
    <m/>
    <m/>
    <m/>
    <m/>
    <n v="1"/>
    <n v="14"/>
    <n v="1"/>
    <n v="0"/>
    <m/>
    <m/>
    <m/>
    <m/>
    <m/>
    <m/>
    <m/>
    <n v="0"/>
    <n v="10"/>
    <n v="-10"/>
    <m/>
    <m/>
    <m/>
    <m/>
    <m/>
    <m/>
    <m/>
    <n v="0"/>
    <n v="4"/>
    <n v="-4"/>
  </r>
  <r>
    <n v="2015"/>
    <d v="2015-05-17T00:00:00"/>
    <m/>
    <n v="495"/>
    <n v="1"/>
    <n v="40"/>
    <s v="Old Tenisonians"/>
    <n v="1"/>
    <x v="39"/>
    <n v="101"/>
    <n v="10"/>
    <n v="29.6666666666666"/>
    <n v="103"/>
    <n v="2"/>
    <n v="19"/>
    <n v="204"/>
    <n v="12"/>
    <n v="48.6666666666666"/>
    <s v="Lost 8 wickets"/>
    <n v="1"/>
    <m/>
    <m/>
    <m/>
    <m/>
    <n v="1"/>
    <n v="12"/>
    <n v="1"/>
    <n v="0"/>
    <m/>
    <m/>
    <m/>
    <m/>
    <m/>
    <m/>
    <m/>
    <n v="0"/>
    <n v="10"/>
    <n v="-10"/>
    <m/>
    <m/>
    <m/>
    <m/>
    <m/>
    <m/>
    <m/>
    <n v="0"/>
    <n v="2"/>
    <n v="-2"/>
  </r>
  <r>
    <n v="2015"/>
    <d v="2015-05-24T00:00:00"/>
    <m/>
    <n v="496"/>
    <n v="1"/>
    <n v="40"/>
    <s v="Durston House"/>
    <n v="1"/>
    <x v="51"/>
    <n v="260"/>
    <n v="7"/>
    <n v="40"/>
    <n v="261"/>
    <n v="3"/>
    <n v="34.1666666666666"/>
    <n v="521"/>
    <n v="10"/>
    <n v="74.1666666666666"/>
    <s v="Lost 7 wickets"/>
    <n v="1"/>
    <m/>
    <m/>
    <m/>
    <m/>
    <n v="1"/>
    <n v="10"/>
    <m/>
    <m/>
    <m/>
    <m/>
    <m/>
    <m/>
    <m/>
    <m/>
    <m/>
    <n v="0"/>
    <n v="7"/>
    <n v="-7"/>
    <m/>
    <m/>
    <m/>
    <m/>
    <m/>
    <m/>
    <m/>
    <n v="0"/>
    <n v="3"/>
    <n v="-3"/>
  </r>
  <r>
    <n v="2015"/>
    <d v="2015-06-07T00:00:00"/>
    <m/>
    <n v="497"/>
    <n v="1"/>
    <n v="35"/>
    <s v="Boston Manor PF"/>
    <n v="1"/>
    <x v="26"/>
    <n v="268"/>
    <n v="5"/>
    <n v="35"/>
    <n v="127"/>
    <n v="8"/>
    <n v="35"/>
    <n v="395"/>
    <n v="13"/>
    <n v="70"/>
    <s v="Won 141 runs"/>
    <n v="1"/>
    <n v="1"/>
    <m/>
    <m/>
    <m/>
    <m/>
    <n v="13"/>
    <m/>
    <m/>
    <m/>
    <m/>
    <m/>
    <m/>
    <m/>
    <m/>
    <m/>
    <n v="0"/>
    <n v="5"/>
    <n v="-5"/>
    <m/>
    <m/>
    <m/>
    <m/>
    <m/>
    <m/>
    <m/>
    <n v="0"/>
    <n v="8"/>
    <n v="-8"/>
  </r>
  <r>
    <n v="2015"/>
    <d v="2015-06-14T00:00:00"/>
    <m/>
    <n v="498"/>
    <n v="1"/>
    <n v="35"/>
    <s v="Crown Taverners"/>
    <n v="1"/>
    <x v="34"/>
    <n v="199"/>
    <n v="10"/>
    <n v="32.3333333333333"/>
    <n v="161"/>
    <n v="9"/>
    <n v="35"/>
    <n v="360"/>
    <n v="19"/>
    <n v="67.3333333333333"/>
    <s v="Won 38 runs"/>
    <n v="1"/>
    <n v="1"/>
    <m/>
    <m/>
    <m/>
    <m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15"/>
    <d v="2015-06-20T00:00:00"/>
    <m/>
    <n v="499"/>
    <n v="1"/>
    <n v="35"/>
    <s v="Fairfield RG"/>
    <n v="1"/>
    <x v="25"/>
    <n v="130"/>
    <n v="8"/>
    <n v="30"/>
    <n v="115"/>
    <n v="8"/>
    <n v="23.1666666666666"/>
    <n v="245"/>
    <n v="16"/>
    <n v="53.1666666666666"/>
    <s v="Won 15 runs"/>
    <n v="1"/>
    <n v="1"/>
    <m/>
    <m/>
    <m/>
    <m/>
    <n v="16"/>
    <m/>
    <m/>
    <m/>
    <m/>
    <m/>
    <m/>
    <m/>
    <m/>
    <m/>
    <n v="0"/>
    <n v="8"/>
    <n v="-8"/>
    <m/>
    <m/>
    <m/>
    <m/>
    <m/>
    <m/>
    <m/>
    <n v="0"/>
    <n v="8"/>
    <n v="-8"/>
  </r>
  <r>
    <n v="2015"/>
    <d v="2015-06-28T00:00:00"/>
    <m/>
    <n v="500"/>
    <n v="1"/>
    <n v="35"/>
    <s v="Old Tenisonians"/>
    <n v="1"/>
    <x v="46"/>
    <n v="203"/>
    <n v="2"/>
    <n v="35"/>
    <n v="206"/>
    <n v="4"/>
    <n v="32.3333333333333"/>
    <n v="409"/>
    <n v="6"/>
    <n v="67.3333333333333"/>
    <s v="Lost 6 wickets"/>
    <n v="1"/>
    <m/>
    <m/>
    <m/>
    <m/>
    <n v="1"/>
    <n v="6"/>
    <n v="1"/>
    <n v="0"/>
    <m/>
    <m/>
    <m/>
    <m/>
    <m/>
    <m/>
    <m/>
    <n v="0"/>
    <n v="2"/>
    <n v="-2"/>
    <m/>
    <m/>
    <m/>
    <m/>
    <m/>
    <m/>
    <m/>
    <n v="0"/>
    <n v="4"/>
    <n v="-4"/>
  </r>
  <r>
    <n v="2015"/>
    <d v="2015-07-12T00:00:00"/>
    <m/>
    <n v="501"/>
    <n v="1"/>
    <n v="35"/>
    <s v="Boston Manor PF"/>
    <n v="1"/>
    <x v="58"/>
    <n v="257"/>
    <n v="9"/>
    <n v="33.5"/>
    <n v="25"/>
    <n v="1"/>
    <n v="5"/>
    <n v="282"/>
    <n v="10"/>
    <n v="38.5"/>
    <s v="Abandoned"/>
    <n v="1"/>
    <m/>
    <m/>
    <n v="1"/>
    <m/>
    <m/>
    <n v="10"/>
    <m/>
    <m/>
    <m/>
    <m/>
    <m/>
    <m/>
    <m/>
    <m/>
    <m/>
    <n v="0"/>
    <n v="9"/>
    <n v="-9"/>
    <m/>
    <m/>
    <m/>
    <m/>
    <m/>
    <m/>
    <m/>
    <n v="0"/>
    <n v="1"/>
    <n v="-1"/>
  </r>
  <r>
    <n v="2015"/>
    <d v="2015-07-19T00:00:00"/>
    <m/>
    <n v="502"/>
    <n v="1"/>
    <n v="35"/>
    <s v="Old Tenisonians"/>
    <n v="1"/>
    <x v="72"/>
    <n v="264"/>
    <n v="5"/>
    <n v="35"/>
    <n v="140"/>
    <n v="9"/>
    <n v="35"/>
    <n v="404"/>
    <n v="14"/>
    <n v="70"/>
    <s v="Won 124 runs"/>
    <n v="1"/>
    <n v="1"/>
    <m/>
    <m/>
    <m/>
    <m/>
    <n v="14"/>
    <n v="1"/>
    <n v="0"/>
    <m/>
    <m/>
    <m/>
    <m/>
    <m/>
    <m/>
    <m/>
    <n v="0"/>
    <n v="5"/>
    <n v="-5"/>
    <m/>
    <m/>
    <m/>
    <m/>
    <m/>
    <m/>
    <m/>
    <n v="0"/>
    <n v="9"/>
    <n v="-9"/>
  </r>
  <r>
    <n v="2015"/>
    <d v="2015-08-02T00:00:00"/>
    <m/>
    <n v="503"/>
    <n v="1"/>
    <n v="35"/>
    <s v="Northwick Park"/>
    <n v="1"/>
    <x v="75"/>
    <n v="78"/>
    <n v="10"/>
    <n v="25.8333333333333"/>
    <n v="79"/>
    <n v="2"/>
    <n v="17.6666666666666"/>
    <n v="157"/>
    <n v="12"/>
    <n v="43.499999999999901"/>
    <s v="Lost 8 wickets"/>
    <n v="1"/>
    <m/>
    <m/>
    <m/>
    <m/>
    <n v="1"/>
    <n v="12"/>
    <m/>
    <m/>
    <m/>
    <m/>
    <m/>
    <m/>
    <m/>
    <m/>
    <m/>
    <n v="0"/>
    <n v="10"/>
    <n v="-10"/>
    <m/>
    <m/>
    <m/>
    <m/>
    <m/>
    <m/>
    <m/>
    <n v="0"/>
    <n v="2"/>
    <n v="-2"/>
  </r>
  <r>
    <n v="2015"/>
    <d v="2015-08-02T00:00:00"/>
    <m/>
    <n v="504"/>
    <n v="1"/>
    <n v="15"/>
    <s v="Northwick Park"/>
    <n v="2"/>
    <x v="75"/>
    <n v="116"/>
    <n v="4"/>
    <n v="15"/>
    <n v="134"/>
    <n v="8"/>
    <n v="15"/>
    <n v="250"/>
    <n v="12"/>
    <n v="30"/>
    <s v="Lost 18 runs"/>
    <n v="1"/>
    <m/>
    <m/>
    <m/>
    <m/>
    <n v="1"/>
    <n v="12"/>
    <m/>
    <m/>
    <m/>
    <m/>
    <m/>
    <m/>
    <m/>
    <m/>
    <m/>
    <n v="0"/>
    <n v="4"/>
    <n v="-4"/>
    <m/>
    <m/>
    <m/>
    <m/>
    <m/>
    <m/>
    <m/>
    <n v="0"/>
    <n v="8"/>
    <n v="-8"/>
  </r>
  <r>
    <n v="2015"/>
    <d v="2015-08-09T00:00:00"/>
    <m/>
    <n v="505"/>
    <n v="1"/>
    <n v="20"/>
    <s v="Old Tenisonians"/>
    <n v="2"/>
    <x v="33"/>
    <n v="125"/>
    <n v="9"/>
    <n v="18"/>
    <n v="121"/>
    <n v="8"/>
    <n v="20"/>
    <n v="246"/>
    <n v="17"/>
    <n v="38"/>
    <s v="Won 1 wicket"/>
    <n v="1"/>
    <n v="1"/>
    <m/>
    <m/>
    <m/>
    <m/>
    <n v="17"/>
    <n v="1"/>
    <n v="0"/>
    <m/>
    <m/>
    <m/>
    <m/>
    <m/>
    <m/>
    <m/>
    <n v="0"/>
    <n v="9"/>
    <n v="-9"/>
    <m/>
    <m/>
    <m/>
    <m/>
    <m/>
    <m/>
    <m/>
    <n v="0"/>
    <n v="8"/>
    <n v="-8"/>
  </r>
  <r>
    <n v="2015"/>
    <d v="2015-08-09T00:00:00"/>
    <m/>
    <n v="506"/>
    <n v="1"/>
    <n v="16"/>
    <s v="Old Tenisonians"/>
    <n v="1"/>
    <x v="33"/>
    <n v="121"/>
    <n v="5"/>
    <n v="16"/>
    <n v="90"/>
    <n v="8"/>
    <n v="16"/>
    <n v="211"/>
    <n v="13"/>
    <n v="32"/>
    <s v="Won 31 runs"/>
    <n v="1"/>
    <n v="1"/>
    <m/>
    <m/>
    <m/>
    <m/>
    <n v="13"/>
    <n v="1"/>
    <n v="0"/>
    <m/>
    <m/>
    <m/>
    <m/>
    <m/>
    <m/>
    <m/>
    <n v="0"/>
    <n v="5"/>
    <n v="-5"/>
    <m/>
    <m/>
    <m/>
    <m/>
    <m/>
    <m/>
    <m/>
    <n v="0"/>
    <n v="8"/>
    <n v="-8"/>
  </r>
  <r>
    <n v="2015"/>
    <d v="2015-08-16T00:00:00"/>
    <m/>
    <n v="507"/>
    <n v="1"/>
    <n v="35"/>
    <s v="Old Tenisonians"/>
    <n v="1"/>
    <x v="60"/>
    <n v="200"/>
    <n v="7"/>
    <n v="35"/>
    <n v="179"/>
    <n v="9"/>
    <n v="35"/>
    <n v="379"/>
    <n v="16"/>
    <n v="70"/>
    <s v="Won 21 runs"/>
    <n v="1"/>
    <n v="1"/>
    <m/>
    <m/>
    <m/>
    <m/>
    <n v="16"/>
    <n v="1"/>
    <n v="0"/>
    <m/>
    <m/>
    <m/>
    <m/>
    <m/>
    <m/>
    <m/>
    <n v="0"/>
    <n v="7"/>
    <n v="-7"/>
    <m/>
    <m/>
    <m/>
    <m/>
    <m/>
    <m/>
    <m/>
    <n v="0"/>
    <n v="9"/>
    <n v="-9"/>
  </r>
  <r>
    <n v="2015"/>
    <d v="2015-08-23T00:00:00"/>
    <m/>
    <n v="508"/>
    <n v="1"/>
    <n v="30"/>
    <s v="Raynes Park SG"/>
    <n v="1"/>
    <x v="72"/>
    <n v="219"/>
    <n v="10"/>
    <n v="29.8333333333333"/>
    <n v="117"/>
    <n v="6"/>
    <n v="30"/>
    <n v="336"/>
    <n v="16"/>
    <n v="59.8333333333333"/>
    <s v="Won 102 runs"/>
    <n v="1"/>
    <n v="1"/>
    <m/>
    <m/>
    <m/>
    <m/>
    <n v="16"/>
    <m/>
    <m/>
    <m/>
    <m/>
    <m/>
    <m/>
    <m/>
    <m/>
    <m/>
    <n v="0"/>
    <n v="10"/>
    <n v="-10"/>
    <m/>
    <m/>
    <m/>
    <m/>
    <m/>
    <m/>
    <m/>
    <n v="0"/>
    <n v="6"/>
    <n v="-6"/>
  </r>
  <r>
    <n v="2015"/>
    <d v="2015-08-30T00:00:00"/>
    <m/>
    <n v="509"/>
    <n v="1"/>
    <n v="38"/>
    <s v="Old Tenisonians"/>
    <n v="2"/>
    <x v="76"/>
    <n v="94"/>
    <n v="7"/>
    <n v="22.6666666666666"/>
    <n v="93"/>
    <n v="9"/>
    <n v="22.1666666666666"/>
    <n v="187"/>
    <n v="16"/>
    <n v="44.833333333333201"/>
    <s v="Won 3 wickets"/>
    <n v="1"/>
    <n v="1"/>
    <m/>
    <m/>
    <m/>
    <m/>
    <n v="16"/>
    <n v="1"/>
    <n v="0"/>
    <m/>
    <m/>
    <m/>
    <m/>
    <m/>
    <m/>
    <m/>
    <n v="0"/>
    <n v="7"/>
    <n v="-7"/>
    <m/>
    <m/>
    <m/>
    <m/>
    <m/>
    <m/>
    <m/>
    <n v="0"/>
    <n v="9"/>
    <n v="-9"/>
  </r>
  <r>
    <n v="2015"/>
    <d v="2015-08-30T00:00:00"/>
    <m/>
    <n v="510"/>
    <n v="1"/>
    <n v="18"/>
    <s v="Old Tenisonians"/>
    <n v="1"/>
    <x v="76"/>
    <n v="129"/>
    <n v="6"/>
    <n v="18"/>
    <n v="116"/>
    <n v="10"/>
    <n v="14"/>
    <n v="245"/>
    <n v="16"/>
    <n v="32"/>
    <s v="Won 13 runs"/>
    <n v="1"/>
    <n v="1"/>
    <m/>
    <m/>
    <m/>
    <m/>
    <n v="16"/>
    <n v="1"/>
    <n v="0"/>
    <m/>
    <m/>
    <m/>
    <m/>
    <m/>
    <m/>
    <m/>
    <n v="0"/>
    <n v="6"/>
    <n v="-6"/>
    <m/>
    <m/>
    <m/>
    <m/>
    <m/>
    <m/>
    <m/>
    <n v="0"/>
    <n v="10"/>
    <n v="-10"/>
  </r>
  <r>
    <n v="2015"/>
    <d v="2015-09-06T00:00:00"/>
    <m/>
    <n v="511"/>
    <n v="1"/>
    <n v="35"/>
    <s v="Imperial College"/>
    <n v="2"/>
    <x v="32"/>
    <n v="118"/>
    <n v="3"/>
    <n v="15.6666666666666"/>
    <n v="116"/>
    <n v="10"/>
    <n v="34.8333333333333"/>
    <n v="234"/>
    <n v="13"/>
    <n v="50.499999999999901"/>
    <s v="Won 7 wickets"/>
    <n v="1"/>
    <n v="1"/>
    <m/>
    <m/>
    <m/>
    <m/>
    <n v="13"/>
    <m/>
    <m/>
    <m/>
    <m/>
    <m/>
    <m/>
    <m/>
    <m/>
    <m/>
    <n v="0"/>
    <n v="3"/>
    <n v="-3"/>
    <m/>
    <m/>
    <m/>
    <m/>
    <m/>
    <m/>
    <m/>
    <n v="0"/>
    <n v="10"/>
    <n v="-10"/>
  </r>
  <r>
    <n v="2015"/>
    <d v="2015-09-13T00:00:00"/>
    <m/>
    <n v="512"/>
    <n v="1"/>
    <n v="35"/>
    <s v="Cavendish RG"/>
    <n v="1"/>
    <x v="39"/>
    <n v="159"/>
    <n v="9"/>
    <n v="35"/>
    <n v="160"/>
    <n v="5"/>
    <n v="33.3333333333333"/>
    <n v="319"/>
    <n v="14"/>
    <n v="68.3333333333333"/>
    <s v="Lost 5 wickets"/>
    <n v="1"/>
    <m/>
    <m/>
    <m/>
    <m/>
    <n v="1"/>
    <n v="14"/>
    <m/>
    <m/>
    <m/>
    <m/>
    <m/>
    <m/>
    <m/>
    <m/>
    <m/>
    <n v="0"/>
    <n v="9"/>
    <n v="-9"/>
    <m/>
    <m/>
    <m/>
    <m/>
    <m/>
    <m/>
    <m/>
    <n v="0"/>
    <n v="5"/>
    <n v="-5"/>
  </r>
  <r>
    <n v="2015"/>
    <d v="2015-09-27T00:00:00"/>
    <m/>
    <n v="513"/>
    <n v="1"/>
    <n v="35"/>
    <s v="Hale Common"/>
    <n v="1"/>
    <x v="34"/>
    <n v="136"/>
    <n v="10"/>
    <n v="35"/>
    <n v="72"/>
    <n v="10"/>
    <n v="28.5"/>
    <n v="208"/>
    <n v="20"/>
    <n v="63.5"/>
    <s v="Won 64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16"/>
    <d v="2016-05-01T00:00:00"/>
    <m/>
    <n v="514"/>
    <n v="1"/>
    <n v="40"/>
    <s v="LMPF Greenford"/>
    <n v="2"/>
    <x v="77"/>
    <n v="100"/>
    <n v="10"/>
    <n v="28.6666666666666"/>
    <n v="244"/>
    <n v="10"/>
    <n v="35.3333333333333"/>
    <n v="344"/>
    <n v="20"/>
    <n v="63.999999999999901"/>
    <s v="Lost 144 runs"/>
    <n v="1"/>
    <m/>
    <m/>
    <m/>
    <m/>
    <n v="1"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16"/>
    <d v="2016-05-08T00:00:00"/>
    <m/>
    <n v="515"/>
    <n v="1"/>
    <n v="35"/>
    <s v="Old Tenisonians"/>
    <n v="2"/>
    <x v="74"/>
    <n v="159"/>
    <n v="5"/>
    <n v="30.5"/>
    <n v="155"/>
    <n v="7"/>
    <n v="35"/>
    <n v="314"/>
    <n v="12"/>
    <n v="65.5"/>
    <s v="Won 5 wickets"/>
    <n v="1"/>
    <n v="1"/>
    <m/>
    <m/>
    <m/>
    <m/>
    <n v="12"/>
    <n v="1"/>
    <n v="0"/>
    <m/>
    <m/>
    <m/>
    <m/>
    <m/>
    <m/>
    <m/>
    <n v="0"/>
    <n v="5"/>
    <n v="-5"/>
    <m/>
    <m/>
    <m/>
    <m/>
    <m/>
    <m/>
    <m/>
    <n v="0"/>
    <n v="7"/>
    <n v="-7"/>
  </r>
  <r>
    <n v="2016"/>
    <d v="2016-05-15T00:00:00"/>
    <m/>
    <n v="516"/>
    <n v="1"/>
    <n v="35"/>
    <s v="Ealing Central SG"/>
    <n v="2"/>
    <x v="39"/>
    <n v="139"/>
    <n v="7"/>
    <n v="22.3333333333333"/>
    <n v="135"/>
    <n v="9"/>
    <n v="33.5"/>
    <n v="274"/>
    <n v="16"/>
    <n v="55.8333333333333"/>
    <s v="Won 3 wickets"/>
    <n v="1"/>
    <n v="1"/>
    <m/>
    <m/>
    <m/>
    <m/>
    <n v="16"/>
    <m/>
    <m/>
    <m/>
    <m/>
    <m/>
    <m/>
    <m/>
    <m/>
    <m/>
    <n v="0"/>
    <n v="7"/>
    <n v="-7"/>
    <m/>
    <m/>
    <m/>
    <m/>
    <m/>
    <m/>
    <m/>
    <n v="0"/>
    <n v="9"/>
    <n v="-9"/>
  </r>
  <r>
    <n v="2016"/>
    <d v="2016-05-22T00:00:00"/>
    <m/>
    <n v="517"/>
    <n v="1"/>
    <n v="40"/>
    <s v="Durston House"/>
    <n v="1"/>
    <x v="51"/>
    <n v="237"/>
    <n v="9"/>
    <n v="40"/>
    <n v="238"/>
    <n v="3"/>
    <n v="38"/>
    <n v="475"/>
    <n v="12"/>
    <n v="78"/>
    <s v="Lost 7 wickets"/>
    <n v="1"/>
    <m/>
    <m/>
    <m/>
    <m/>
    <n v="1"/>
    <n v="12"/>
    <m/>
    <m/>
    <m/>
    <m/>
    <m/>
    <m/>
    <m/>
    <m/>
    <m/>
    <n v="0"/>
    <n v="9"/>
    <n v="-9"/>
    <m/>
    <m/>
    <m/>
    <m/>
    <m/>
    <m/>
    <m/>
    <n v="0"/>
    <n v="3"/>
    <n v="-3"/>
  </r>
  <r>
    <n v="2016"/>
    <d v="2016-05-29T00:00:00"/>
    <m/>
    <n v="518"/>
    <n v="1"/>
    <n v="35"/>
    <s v="LPOSSA"/>
    <n v="2"/>
    <x v="78"/>
    <n v="87"/>
    <n v="3"/>
    <n v="17.1666666666666"/>
    <n v="86"/>
    <n v="10"/>
    <n v="28.8333333333333"/>
    <n v="173"/>
    <n v="13"/>
    <n v="45.999999999999901"/>
    <s v="Won 7 wickets"/>
    <n v="1"/>
    <n v="1"/>
    <m/>
    <m/>
    <m/>
    <m/>
    <n v="13"/>
    <m/>
    <m/>
    <m/>
    <m/>
    <m/>
    <m/>
    <m/>
    <m/>
    <m/>
    <n v="0"/>
    <n v="3"/>
    <n v="-3"/>
    <m/>
    <m/>
    <m/>
    <m/>
    <m/>
    <m/>
    <m/>
    <n v="0"/>
    <n v="10"/>
    <n v="-10"/>
  </r>
  <r>
    <n v="2016"/>
    <d v="2016-06-05T00:00:00"/>
    <m/>
    <n v="519"/>
    <n v="1"/>
    <n v="40"/>
    <s v="Paulin Ground"/>
    <n v="1"/>
    <x v="69"/>
    <n v="223"/>
    <n v="9"/>
    <n v="40"/>
    <n v="202"/>
    <n v="10"/>
    <n v="38.3333333333333"/>
    <n v="425"/>
    <n v="19"/>
    <n v="78.3333333333333"/>
    <s v="Won 21 runs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2016"/>
    <d v="2016-06-18T00:00:00"/>
    <m/>
    <n v="520"/>
    <n v="1"/>
    <n v="40"/>
    <s v="Ealing Central SG"/>
    <n v="1"/>
    <x v="79"/>
    <n v="146"/>
    <n v="9"/>
    <n v="36.6666666666666"/>
    <n v="77"/>
    <n v="9"/>
    <n v="26.8333333333333"/>
    <n v="223"/>
    <n v="18"/>
    <n v="63.499999999999901"/>
    <s v="Won 69 runs"/>
    <n v="1"/>
    <n v="1"/>
    <m/>
    <m/>
    <m/>
    <m/>
    <n v="18"/>
    <m/>
    <m/>
    <m/>
    <m/>
    <m/>
    <m/>
    <m/>
    <m/>
    <m/>
    <n v="0"/>
    <n v="9"/>
    <n v="-9"/>
    <m/>
    <m/>
    <m/>
    <m/>
    <m/>
    <m/>
    <m/>
    <n v="0"/>
    <n v="9"/>
    <n v="-9"/>
  </r>
  <r>
    <n v="2016"/>
    <d v="2016-06-26T00:00:00"/>
    <m/>
    <n v="521"/>
    <n v="1"/>
    <n v="35"/>
    <s v="Old Tenisonians"/>
    <n v="2"/>
    <x v="80"/>
    <n v="122"/>
    <n v="9"/>
    <n v="30"/>
    <n v="121"/>
    <n v="8"/>
    <n v="35"/>
    <n v="243"/>
    <n v="17"/>
    <n v="65"/>
    <s v="Won 1 wicket"/>
    <n v="1"/>
    <n v="1"/>
    <m/>
    <m/>
    <m/>
    <m/>
    <n v="17"/>
    <n v="1"/>
    <n v="0"/>
    <m/>
    <m/>
    <m/>
    <m/>
    <m/>
    <m/>
    <m/>
    <n v="0"/>
    <n v="9"/>
    <n v="-9"/>
    <m/>
    <m/>
    <m/>
    <m/>
    <m/>
    <m/>
    <m/>
    <n v="0"/>
    <n v="8"/>
    <n v="-8"/>
  </r>
  <r>
    <n v="2016"/>
    <d v="2016-07-03T00:00:00"/>
    <m/>
    <n v="522"/>
    <n v="1"/>
    <n v="35"/>
    <s v="Dundonald RG"/>
    <n v="2"/>
    <x v="26"/>
    <n v="71"/>
    <n v="6"/>
    <n v="15.8333333333333"/>
    <n v="69"/>
    <n v="10"/>
    <n v="27.8333333333333"/>
    <n v="140"/>
    <n v="16"/>
    <n v="43.6666666666666"/>
    <s v="Won 4 wicket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2016"/>
    <d v="2016-07-10T00:00:00"/>
    <m/>
    <n v="523"/>
    <n v="1"/>
    <n v="35"/>
    <s v="Old Tenisonians"/>
    <n v="1"/>
    <x v="81"/>
    <n v="136"/>
    <n v="10"/>
    <n v="30.5"/>
    <n v="137"/>
    <n v="7"/>
    <n v="28.1666666666666"/>
    <n v="273"/>
    <n v="17"/>
    <n v="58.6666666666666"/>
    <s v="Lost 3 wickets"/>
    <n v="1"/>
    <m/>
    <m/>
    <m/>
    <m/>
    <n v="1"/>
    <n v="17"/>
    <n v="1"/>
    <n v="0"/>
    <m/>
    <m/>
    <m/>
    <m/>
    <m/>
    <m/>
    <m/>
    <n v="0"/>
    <n v="10"/>
    <n v="-10"/>
    <m/>
    <m/>
    <m/>
    <m/>
    <m/>
    <m/>
    <m/>
    <n v="0"/>
    <n v="7"/>
    <n v="-7"/>
  </r>
  <r>
    <n v="2016"/>
    <d v="2016-07-17T00:00:00"/>
    <m/>
    <n v="524"/>
    <n v="1"/>
    <n v="40"/>
    <s v="Old Tenisonians"/>
    <n v="2"/>
    <x v="77"/>
    <n v="121"/>
    <n v="10"/>
    <n v="32.6666666666666"/>
    <n v="185"/>
    <n v="10"/>
    <n v="39.3333333333333"/>
    <n v="306"/>
    <n v="20"/>
    <n v="71.999999999999901"/>
    <s v="Lost 64 runs"/>
    <n v="1"/>
    <m/>
    <m/>
    <m/>
    <m/>
    <n v="1"/>
    <n v="20"/>
    <n v="1"/>
    <n v="0"/>
    <m/>
    <m/>
    <m/>
    <m/>
    <m/>
    <m/>
    <m/>
    <n v="0"/>
    <n v="10"/>
    <n v="-10"/>
    <m/>
    <m/>
    <m/>
    <m/>
    <m/>
    <m/>
    <m/>
    <n v="0"/>
    <n v="10"/>
    <n v="-10"/>
  </r>
  <r>
    <n v="2016"/>
    <d v="2016-07-24T00:00:00"/>
    <m/>
    <n v="525"/>
    <n v="1"/>
    <n v="35"/>
    <s v="Old Tenisonians"/>
    <n v="1"/>
    <x v="82"/>
    <n v="234"/>
    <n v="7"/>
    <n v="35"/>
    <n v="201"/>
    <n v="7"/>
    <n v="35"/>
    <n v="435"/>
    <n v="14"/>
    <n v="70"/>
    <s v="Won 33 runs"/>
    <n v="1"/>
    <n v="1"/>
    <m/>
    <m/>
    <m/>
    <m/>
    <n v="14"/>
    <n v="1"/>
    <n v="0"/>
    <m/>
    <m/>
    <m/>
    <m/>
    <m/>
    <m/>
    <m/>
    <n v="0"/>
    <n v="7"/>
    <n v="-7"/>
    <m/>
    <m/>
    <m/>
    <m/>
    <m/>
    <m/>
    <m/>
    <n v="0"/>
    <n v="7"/>
    <n v="-7"/>
  </r>
  <r>
    <n v="2016"/>
    <d v="2016-07-31T00:00:00"/>
    <m/>
    <n v="526"/>
    <n v="1"/>
    <n v="40"/>
    <s v="Ashford"/>
    <n v="2"/>
    <x v="83"/>
    <n v="116"/>
    <n v="10"/>
    <n v="32.3333333333333"/>
    <n v="196"/>
    <n v="10"/>
    <n v="40"/>
    <n v="312"/>
    <n v="20"/>
    <n v="72.3333333333333"/>
    <s v="Lost 80 runs"/>
    <n v="1"/>
    <m/>
    <m/>
    <m/>
    <m/>
    <n v="1"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16"/>
    <d v="2016-08-07T00:00:00"/>
    <m/>
    <n v="527"/>
    <n v="1"/>
    <n v="20"/>
    <s v="LMPF Greenford"/>
    <n v="1"/>
    <x v="33"/>
    <n v="171"/>
    <n v="7"/>
    <n v="20"/>
    <n v="137"/>
    <n v="7"/>
    <n v="20"/>
    <n v="308"/>
    <n v="14"/>
    <n v="40"/>
    <s v="Won 34 runs"/>
    <n v="1"/>
    <n v="1"/>
    <m/>
    <m/>
    <m/>
    <m/>
    <n v="14"/>
    <m/>
    <m/>
    <m/>
    <m/>
    <m/>
    <m/>
    <m/>
    <m/>
    <m/>
    <n v="0"/>
    <n v="7"/>
    <n v="-7"/>
    <m/>
    <m/>
    <m/>
    <m/>
    <m/>
    <m/>
    <m/>
    <n v="0"/>
    <n v="7"/>
    <n v="-7"/>
  </r>
  <r>
    <n v="2016"/>
    <d v="2016-08-07T00:00:00"/>
    <m/>
    <n v="528"/>
    <n v="1"/>
    <n v="20"/>
    <s v="LMPF Greenford"/>
    <n v="1"/>
    <x v="33"/>
    <n v="178"/>
    <n v="6"/>
    <n v="20"/>
    <n v="79"/>
    <n v="12"/>
    <n v="16.3333333333333"/>
    <n v="257"/>
    <n v="18"/>
    <n v="36.3333333333333"/>
    <s v="Won 99 runs"/>
    <n v="1"/>
    <n v="1"/>
    <m/>
    <m/>
    <m/>
    <m/>
    <n v="18"/>
    <m/>
    <m/>
    <m/>
    <m/>
    <m/>
    <m/>
    <m/>
    <m/>
    <m/>
    <n v="0"/>
    <n v="6"/>
    <n v="-6"/>
    <m/>
    <m/>
    <m/>
    <m/>
    <m/>
    <m/>
    <m/>
    <n v="0"/>
    <n v="12"/>
    <n v="-12"/>
  </r>
  <r>
    <n v="2016"/>
    <d v="2016-08-14T00:00:00"/>
    <m/>
    <n v="529"/>
    <n v="1"/>
    <n v="35"/>
    <s v="Old Tenisonians"/>
    <n v="1"/>
    <x v="60"/>
    <n v="206"/>
    <n v="8"/>
    <n v="35"/>
    <n v="167"/>
    <n v="10"/>
    <n v="34.1666666666666"/>
    <n v="373"/>
    <n v="18"/>
    <n v="69.1666666666666"/>
    <s v="Won 39 runs"/>
    <n v="1"/>
    <n v="1"/>
    <m/>
    <m/>
    <m/>
    <m/>
    <n v="18"/>
    <n v="1"/>
    <n v="0"/>
    <m/>
    <m/>
    <m/>
    <m/>
    <m/>
    <m/>
    <m/>
    <n v="0"/>
    <n v="8"/>
    <n v="-8"/>
    <m/>
    <m/>
    <m/>
    <m/>
    <m/>
    <m/>
    <m/>
    <n v="0"/>
    <n v="10"/>
    <n v="-10"/>
  </r>
  <r>
    <n v="2016"/>
    <d v="2016-08-21T00:00:00"/>
    <m/>
    <n v="530"/>
    <n v="1"/>
    <s v="T"/>
    <s v="Raynes Park SG"/>
    <n v="1"/>
    <x v="72"/>
    <n v="257"/>
    <n v="5"/>
    <n v="31"/>
    <n v="131"/>
    <n v="6"/>
    <n v="38"/>
    <n v="388"/>
    <n v="11"/>
    <n v="69"/>
    <s v="Drawn"/>
    <n v="1"/>
    <m/>
    <n v="1"/>
    <m/>
    <m/>
    <m/>
    <n v="11"/>
    <m/>
    <m/>
    <m/>
    <m/>
    <m/>
    <m/>
    <m/>
    <m/>
    <m/>
    <n v="0"/>
    <n v="5"/>
    <n v="-5"/>
    <m/>
    <m/>
    <m/>
    <m/>
    <m/>
    <m/>
    <m/>
    <n v="0"/>
    <n v="6"/>
    <n v="-6"/>
  </r>
  <r>
    <n v="2016"/>
    <d v="2016-08-28T00:00:00"/>
    <m/>
    <n v="531"/>
    <n v="1"/>
    <n v="40"/>
    <s v="Old Tenisonians"/>
    <n v="1"/>
    <x v="76"/>
    <n v="202"/>
    <n v="10"/>
    <n v="38"/>
    <n v="125"/>
    <n v="10"/>
    <n v="39.8333333333333"/>
    <n v="327"/>
    <n v="20"/>
    <n v="77.8333333333333"/>
    <s v="Won 77 runs"/>
    <n v="1"/>
    <n v="1"/>
    <m/>
    <m/>
    <m/>
    <m/>
    <n v="20"/>
    <n v="1"/>
    <n v="0"/>
    <m/>
    <m/>
    <m/>
    <m/>
    <m/>
    <m/>
    <m/>
    <n v="0"/>
    <n v="10"/>
    <n v="-10"/>
    <m/>
    <m/>
    <m/>
    <m/>
    <m/>
    <m/>
    <m/>
    <n v="0"/>
    <n v="10"/>
    <n v="-10"/>
  </r>
  <r>
    <n v="2016"/>
    <d v="2016-09-04T00:00:00"/>
    <m/>
    <n v="532"/>
    <n v="1"/>
    <n v="40"/>
    <s v="Hilly Fields"/>
    <n v="1"/>
    <x v="84"/>
    <n v="210"/>
    <n v="10"/>
    <n v="39.1666666666666"/>
    <n v="159"/>
    <n v="6"/>
    <n v="40"/>
    <n v="369"/>
    <n v="16"/>
    <n v="79.1666666666666"/>
    <s v="Won 51 runs"/>
    <n v="1"/>
    <n v="1"/>
    <m/>
    <m/>
    <m/>
    <m/>
    <n v="16"/>
    <m/>
    <m/>
    <m/>
    <m/>
    <m/>
    <m/>
    <m/>
    <m/>
    <m/>
    <n v="0"/>
    <n v="10"/>
    <n v="-10"/>
    <m/>
    <m/>
    <m/>
    <m/>
    <m/>
    <m/>
    <m/>
    <n v="0"/>
    <n v="6"/>
    <n v="-6"/>
  </r>
  <r>
    <n v="2016"/>
    <d v="2016-09-11T00:00:00"/>
    <m/>
    <n v="533"/>
    <n v="1"/>
    <n v="35"/>
    <s v="Imperial College"/>
    <n v="2"/>
    <x v="32"/>
    <n v="158"/>
    <n v="6"/>
    <n v="27.3333333333333"/>
    <n v="157"/>
    <n v="7"/>
    <n v="35"/>
    <n v="315"/>
    <n v="13"/>
    <n v="62.3333333333333"/>
    <s v="Won 4 wickets"/>
    <n v="1"/>
    <n v="1"/>
    <m/>
    <m/>
    <m/>
    <m/>
    <n v="13"/>
    <m/>
    <m/>
    <m/>
    <m/>
    <m/>
    <m/>
    <m/>
    <m/>
    <m/>
    <n v="0"/>
    <n v="6"/>
    <n v="-6"/>
    <m/>
    <m/>
    <m/>
    <m/>
    <m/>
    <m/>
    <m/>
    <n v="0"/>
    <n v="7"/>
    <n v="-7"/>
  </r>
  <r>
    <n v="2016"/>
    <d v="2016-09-18T00:00:00"/>
    <m/>
    <n v="534"/>
    <n v="1"/>
    <n v="35"/>
    <s v="Hale Common"/>
    <n v="1"/>
    <x v="34"/>
    <n v="125"/>
    <n v="10"/>
    <n v="32.8333333333333"/>
    <n v="127"/>
    <n v="8"/>
    <n v="33.1666666666666"/>
    <n v="252"/>
    <n v="18"/>
    <n v="65.999999999999901"/>
    <s v="Lost 1 wicket"/>
    <n v="1"/>
    <m/>
    <m/>
    <m/>
    <m/>
    <n v="1"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2017"/>
    <d v="2017-04-30T00:00:00"/>
    <m/>
    <n v="535"/>
    <n v="1"/>
    <n v="35"/>
    <s v="Ealing Central SG"/>
    <n v="1"/>
    <x v="81"/>
    <n v="154"/>
    <n v="10"/>
    <n v="35"/>
    <n v="152"/>
    <n v="10"/>
    <n v="33.1666666666666"/>
    <n v="306"/>
    <n v="20"/>
    <n v="68.1666666666666"/>
    <s v="Won 2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17"/>
    <d v="2017-05-07T00:00:00"/>
    <m/>
    <n v="536"/>
    <n v="1"/>
    <n v="40"/>
    <s v="Hilly Fields"/>
    <n v="1"/>
    <x v="84"/>
    <n v="186"/>
    <n v="10"/>
    <n v="38.6666666666666"/>
    <n v="190"/>
    <n v="5"/>
    <n v="39"/>
    <n v="376"/>
    <n v="15"/>
    <n v="77.6666666666666"/>
    <s v="Lost 5 wickets"/>
    <n v="1"/>
    <m/>
    <m/>
    <m/>
    <m/>
    <n v="1"/>
    <n v="15"/>
    <m/>
    <m/>
    <m/>
    <m/>
    <m/>
    <m/>
    <m/>
    <m/>
    <m/>
    <n v="0"/>
    <n v="10"/>
    <n v="-10"/>
    <m/>
    <m/>
    <m/>
    <m/>
    <m/>
    <m/>
    <m/>
    <n v="0"/>
    <n v="5"/>
    <n v="-5"/>
  </r>
  <r>
    <n v="2017"/>
    <d v="2017-05-14T00:00:00"/>
    <m/>
    <n v="537"/>
    <n v="1"/>
    <n v="35"/>
    <s v="Cottenham Park"/>
    <n v="2"/>
    <x v="74"/>
    <n v="53"/>
    <n v="10"/>
    <n v="14.6666666666666"/>
    <n v="176"/>
    <n v="8"/>
    <n v="35"/>
    <n v="229"/>
    <n v="18"/>
    <n v="49.6666666666666"/>
    <s v="Lost 123 runs"/>
    <n v="1"/>
    <m/>
    <m/>
    <m/>
    <m/>
    <n v="1"/>
    <n v="18"/>
    <m/>
    <m/>
    <m/>
    <m/>
    <m/>
    <m/>
    <m/>
    <m/>
    <m/>
    <n v="0"/>
    <n v="10"/>
    <n v="-10"/>
    <m/>
    <m/>
    <m/>
    <m/>
    <m/>
    <m/>
    <m/>
    <n v="0"/>
    <n v="8"/>
    <n v="-8"/>
  </r>
  <r>
    <n v="2017"/>
    <d v="2017-05-21T00:00:00"/>
    <m/>
    <n v="538"/>
    <n v="1"/>
    <n v="35"/>
    <s v="Old Tenisonians"/>
    <n v="2"/>
    <x v="39"/>
    <n v="111"/>
    <n v="5"/>
    <n v="26.3333333333333"/>
    <n v="106"/>
    <n v="10"/>
    <n v="34.5"/>
    <n v="217"/>
    <n v="15"/>
    <n v="60.8333333333333"/>
    <s v="Won 5 wickets"/>
    <n v="1"/>
    <n v="1"/>
    <m/>
    <m/>
    <m/>
    <m/>
    <n v="15"/>
    <n v="1"/>
    <n v="0"/>
    <m/>
    <m/>
    <m/>
    <m/>
    <m/>
    <m/>
    <m/>
    <n v="0"/>
    <n v="5"/>
    <n v="-5"/>
    <m/>
    <m/>
    <m/>
    <m/>
    <m/>
    <m/>
    <m/>
    <n v="0"/>
    <n v="10"/>
    <n v="-10"/>
  </r>
  <r>
    <n v="2017"/>
    <d v="2017-05-28T00:00:00"/>
    <m/>
    <n v="539"/>
    <n v="1"/>
    <n v="40"/>
    <s v="Durston House"/>
    <n v="1"/>
    <x v="51"/>
    <n v="257"/>
    <n v="8"/>
    <n v="40"/>
    <n v="145"/>
    <n v="5"/>
    <n v="40"/>
    <n v="402"/>
    <n v="13"/>
    <n v="80"/>
    <s v="Won 112 runs"/>
    <n v="1"/>
    <n v="1"/>
    <m/>
    <m/>
    <m/>
    <m/>
    <n v="13"/>
    <m/>
    <m/>
    <m/>
    <m/>
    <m/>
    <m/>
    <m/>
    <m/>
    <m/>
    <n v="0"/>
    <n v="8"/>
    <n v="-8"/>
    <m/>
    <m/>
    <m/>
    <m/>
    <m/>
    <m/>
    <m/>
    <n v="0"/>
    <n v="5"/>
    <n v="-5"/>
  </r>
  <r>
    <n v="2017"/>
    <d v="2017-06-04T00:00:00"/>
    <m/>
    <n v="540"/>
    <n v="1"/>
    <n v="40"/>
    <s v="Old Tenisonians"/>
    <n v="2"/>
    <x v="85"/>
    <n v="101"/>
    <n v="10"/>
    <n v="30.5"/>
    <n v="160"/>
    <n v="10"/>
    <n v="38.1666666666666"/>
    <n v="261"/>
    <n v="20"/>
    <n v="68.6666666666666"/>
    <s v="Lost 59 runs"/>
    <n v="1"/>
    <m/>
    <m/>
    <m/>
    <m/>
    <n v="1"/>
    <n v="20"/>
    <n v="1"/>
    <n v="0"/>
    <m/>
    <m/>
    <m/>
    <m/>
    <m/>
    <m/>
    <m/>
    <n v="0"/>
    <n v="10"/>
    <n v="-10"/>
    <m/>
    <m/>
    <m/>
    <m/>
    <m/>
    <m/>
    <m/>
    <n v="0"/>
    <n v="10"/>
    <n v="-10"/>
  </r>
  <r>
    <n v="2017"/>
    <d v="2017-06-11T00:00:00"/>
    <m/>
    <n v="541"/>
    <n v="1"/>
    <n v="40"/>
    <s v="Perivale Park"/>
    <n v="1"/>
    <x v="81"/>
    <n v="91"/>
    <n v="10"/>
    <n v="28.5"/>
    <n v="92"/>
    <n v="3"/>
    <n v="22.3333333333333"/>
    <n v="183"/>
    <n v="13"/>
    <n v="50.8333333333333"/>
    <s v="Lost 7 wickets"/>
    <n v="1"/>
    <m/>
    <m/>
    <m/>
    <m/>
    <n v="1"/>
    <n v="13"/>
    <m/>
    <m/>
    <m/>
    <m/>
    <m/>
    <m/>
    <m/>
    <m/>
    <m/>
    <n v="0"/>
    <n v="10"/>
    <n v="-10"/>
    <m/>
    <m/>
    <m/>
    <m/>
    <m/>
    <m/>
    <m/>
    <n v="0"/>
    <n v="3"/>
    <n v="-3"/>
  </r>
  <r>
    <n v="2017"/>
    <d v="2017-06-25T00:00:00"/>
    <m/>
    <n v="542"/>
    <n v="1"/>
    <n v="35"/>
    <s v="Old Tenisonians"/>
    <n v="1"/>
    <x v="26"/>
    <n v="183"/>
    <n v="8"/>
    <n v="35"/>
    <n v="69"/>
    <n v="10"/>
    <n v="30.1666666666666"/>
    <n v="252"/>
    <n v="18"/>
    <n v="65.1666666666666"/>
    <s v="Won 114 runs"/>
    <n v="1"/>
    <n v="1"/>
    <m/>
    <m/>
    <m/>
    <m/>
    <n v="18"/>
    <n v="1"/>
    <n v="0"/>
    <m/>
    <m/>
    <m/>
    <m/>
    <m/>
    <m/>
    <m/>
    <n v="0"/>
    <n v="8"/>
    <n v="-8"/>
    <m/>
    <m/>
    <m/>
    <m/>
    <m/>
    <m/>
    <m/>
    <n v="0"/>
    <n v="10"/>
    <n v="-10"/>
  </r>
  <r>
    <n v="2017"/>
    <d v="2017-07-02T00:00:00"/>
    <m/>
    <n v="543"/>
    <n v="1"/>
    <n v="35"/>
    <s v="Old Tenisonians"/>
    <n v="1"/>
    <x v="78"/>
    <n v="228"/>
    <n v="8"/>
    <n v="35"/>
    <n v="86"/>
    <n v="10"/>
    <n v="27.8333333333333"/>
    <n v="314"/>
    <n v="18"/>
    <n v="62.8333333333333"/>
    <s v="Won 142 runs"/>
    <n v="1"/>
    <n v="1"/>
    <m/>
    <m/>
    <m/>
    <m/>
    <n v="18"/>
    <n v="1"/>
    <n v="0"/>
    <m/>
    <m/>
    <m/>
    <m/>
    <m/>
    <m/>
    <m/>
    <n v="0"/>
    <n v="8"/>
    <n v="-8"/>
    <m/>
    <m/>
    <m/>
    <m/>
    <m/>
    <m/>
    <m/>
    <n v="0"/>
    <n v="10"/>
    <n v="-10"/>
  </r>
  <r>
    <n v="2017"/>
    <d v="2017-07-09T00:00:00"/>
    <m/>
    <n v="544"/>
    <n v="1"/>
    <n v="40"/>
    <s v="Crown Taverners"/>
    <n v="2"/>
    <x v="50"/>
    <n v="223"/>
    <n v="8"/>
    <n v="40"/>
    <n v="258"/>
    <n v="5"/>
    <n v="40"/>
    <n v="481"/>
    <n v="13"/>
    <n v="80"/>
    <s v="Lost 35 runs"/>
    <n v="1"/>
    <m/>
    <m/>
    <m/>
    <m/>
    <n v="1"/>
    <n v="13"/>
    <m/>
    <m/>
    <m/>
    <m/>
    <m/>
    <m/>
    <m/>
    <m/>
    <m/>
    <n v="0"/>
    <n v="8"/>
    <n v="-8"/>
    <m/>
    <m/>
    <m/>
    <m/>
    <m/>
    <m/>
    <m/>
    <n v="0"/>
    <n v="5"/>
    <n v="-5"/>
  </r>
  <r>
    <n v="2017"/>
    <d v="2017-07-16T00:00:00"/>
    <m/>
    <n v="545"/>
    <n v="1"/>
    <n v="35"/>
    <s v="Old Tenisonians"/>
    <n v="1"/>
    <x v="72"/>
    <n v="224"/>
    <n v="7"/>
    <n v="35"/>
    <n v="160"/>
    <n v="6"/>
    <n v="35"/>
    <n v="384"/>
    <n v="13"/>
    <n v="70"/>
    <s v="Won 64 runs"/>
    <n v="1"/>
    <n v="1"/>
    <m/>
    <m/>
    <m/>
    <m/>
    <n v="13"/>
    <n v="1"/>
    <n v="0"/>
    <m/>
    <m/>
    <m/>
    <m/>
    <m/>
    <m/>
    <m/>
    <n v="0"/>
    <n v="7"/>
    <n v="-7"/>
    <m/>
    <m/>
    <m/>
    <m/>
    <m/>
    <m/>
    <m/>
    <n v="0"/>
    <n v="6"/>
    <n v="-6"/>
  </r>
  <r>
    <n v="2017"/>
    <d v="2017-08-06T00:00:00"/>
    <m/>
    <n v="546"/>
    <n v="1"/>
    <n v="20"/>
    <s v="Ealing Central SG"/>
    <n v="1"/>
    <x v="33"/>
    <n v="121"/>
    <n v="7"/>
    <n v="20"/>
    <n v="107"/>
    <n v="9"/>
    <n v="20"/>
    <n v="228"/>
    <n v="16"/>
    <n v="40"/>
    <s v="Won 14 runs"/>
    <n v="1"/>
    <n v="1"/>
    <m/>
    <m/>
    <m/>
    <m/>
    <n v="16"/>
    <m/>
    <m/>
    <m/>
    <m/>
    <m/>
    <m/>
    <m/>
    <m/>
    <m/>
    <n v="0"/>
    <n v="7"/>
    <n v="-7"/>
    <m/>
    <m/>
    <m/>
    <m/>
    <m/>
    <m/>
    <m/>
    <n v="0"/>
    <n v="9"/>
    <n v="-9"/>
  </r>
  <r>
    <n v="2017"/>
    <d v="2017-08-06T00:00:00"/>
    <m/>
    <n v="547"/>
    <n v="1"/>
    <n v="18"/>
    <s v="Ealing Central SG"/>
    <n v="1"/>
    <x v="33"/>
    <n v="141"/>
    <n v="6"/>
    <n v="18"/>
    <n v="135"/>
    <n v="8"/>
    <n v="18"/>
    <n v="276"/>
    <n v="14"/>
    <n v="36"/>
    <s v="Won 6 runs"/>
    <n v="1"/>
    <n v="1"/>
    <m/>
    <m/>
    <m/>
    <m/>
    <n v="14"/>
    <m/>
    <m/>
    <m/>
    <m/>
    <m/>
    <m/>
    <m/>
    <m/>
    <m/>
    <n v="0"/>
    <n v="6"/>
    <n v="-6"/>
    <m/>
    <m/>
    <m/>
    <m/>
    <m/>
    <m/>
    <m/>
    <n v="0"/>
    <n v="8"/>
    <n v="-8"/>
  </r>
  <r>
    <n v="2017"/>
    <d v="2017-08-13T00:00:00"/>
    <m/>
    <n v="548"/>
    <n v="1"/>
    <n v="40"/>
    <s v="Old Tenisonians"/>
    <n v="2"/>
    <x v="51"/>
    <n v="110"/>
    <n v="10"/>
    <n v="29.5"/>
    <n v="161"/>
    <n v="9"/>
    <n v="40"/>
    <n v="271"/>
    <n v="19"/>
    <n v="69.5"/>
    <s v="Lost 51 runs"/>
    <n v="1"/>
    <m/>
    <m/>
    <m/>
    <m/>
    <n v="1"/>
    <n v="19"/>
    <n v="1"/>
    <n v="0"/>
    <m/>
    <m/>
    <m/>
    <m/>
    <m/>
    <m/>
    <m/>
    <n v="0"/>
    <n v="10"/>
    <n v="-10"/>
    <m/>
    <m/>
    <m/>
    <m/>
    <m/>
    <m/>
    <m/>
    <n v="0"/>
    <n v="9"/>
    <n v="-9"/>
  </r>
  <r>
    <n v="2017"/>
    <d v="2017-08-20T00:00:00"/>
    <m/>
    <n v="549"/>
    <n v="1"/>
    <n v="35"/>
    <s v="Old Tenisonians"/>
    <n v="2"/>
    <x v="60"/>
    <n v="175"/>
    <n v="6"/>
    <n v="31.1666666666666"/>
    <n v="173"/>
    <n v="10"/>
    <n v="34.3333333333333"/>
    <n v="348"/>
    <n v="16"/>
    <n v="65.499999999999901"/>
    <s v="Won 4 wickets"/>
    <n v="1"/>
    <n v="1"/>
    <m/>
    <m/>
    <m/>
    <m/>
    <n v="16"/>
    <n v="1"/>
    <n v="0"/>
    <m/>
    <m/>
    <m/>
    <m/>
    <m/>
    <m/>
    <m/>
    <n v="0"/>
    <n v="6"/>
    <n v="-6"/>
    <m/>
    <m/>
    <m/>
    <m/>
    <m/>
    <m/>
    <m/>
    <n v="0"/>
    <n v="10"/>
    <n v="-10"/>
  </r>
  <r>
    <n v="2017"/>
    <d v="2017-08-27T00:00:00"/>
    <m/>
    <n v="550"/>
    <n v="1"/>
    <s v="T"/>
    <s v="Raynes Park SG"/>
    <n v="1"/>
    <x v="72"/>
    <n v="200"/>
    <n v="5"/>
    <n v="25.3333333333333"/>
    <n v="181"/>
    <n v="5"/>
    <n v="44"/>
    <n v="381"/>
    <n v="10"/>
    <n v="69.3333333333333"/>
    <s v="Drawn"/>
    <n v="1"/>
    <m/>
    <n v="1"/>
    <m/>
    <m/>
    <m/>
    <n v="10"/>
    <m/>
    <m/>
    <m/>
    <m/>
    <m/>
    <m/>
    <m/>
    <m/>
    <m/>
    <n v="0"/>
    <n v="5"/>
    <n v="-5"/>
    <m/>
    <m/>
    <m/>
    <m/>
    <m/>
    <m/>
    <m/>
    <n v="0"/>
    <n v="5"/>
    <n v="-5"/>
  </r>
  <r>
    <n v="2017"/>
    <d v="2017-09-03T00:00:00"/>
    <m/>
    <n v="551"/>
    <n v="1"/>
    <n v="40"/>
    <s v="Shenley CS"/>
    <n v="2"/>
    <x v="86"/>
    <n v="120"/>
    <n v="10"/>
    <n v="29.8333333333333"/>
    <n v="281"/>
    <n v="7"/>
    <n v="40"/>
    <n v="401"/>
    <n v="17"/>
    <n v="69.8333333333333"/>
    <s v="Lost 161 runs"/>
    <n v="1"/>
    <m/>
    <m/>
    <m/>
    <m/>
    <n v="1"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2017"/>
    <d v="2017-09-17T00:00:00"/>
    <m/>
    <n v="552"/>
    <n v="1"/>
    <n v="35"/>
    <s v="Imperial College"/>
    <n v="1"/>
    <x v="32"/>
    <n v="220"/>
    <n v="8"/>
    <n v="35"/>
    <n v="149"/>
    <n v="5"/>
    <n v="35"/>
    <n v="369"/>
    <n v="13"/>
    <n v="70"/>
    <s v="Won 71 runs"/>
    <n v="1"/>
    <n v="1"/>
    <m/>
    <m/>
    <m/>
    <m/>
    <n v="13"/>
    <m/>
    <m/>
    <m/>
    <m/>
    <m/>
    <m/>
    <m/>
    <m/>
    <m/>
    <n v="0"/>
    <n v="8"/>
    <n v="-8"/>
    <m/>
    <m/>
    <m/>
    <m/>
    <m/>
    <m/>
    <m/>
    <n v="0"/>
    <n v="5"/>
    <n v="-5"/>
  </r>
  <r>
    <n v="2017"/>
    <d v="2017-09-24T00:00:00"/>
    <m/>
    <n v="553"/>
    <n v="1"/>
    <n v="35"/>
    <s v="Hale Common"/>
    <n v="1"/>
    <x v="34"/>
    <n v="207"/>
    <n v="8"/>
    <n v="35"/>
    <n v="198"/>
    <n v="8"/>
    <n v="35"/>
    <n v="405"/>
    <n v="16"/>
    <n v="70"/>
    <s v="Won 9 runs"/>
    <n v="1"/>
    <n v="1"/>
    <m/>
    <m/>
    <m/>
    <m/>
    <n v="16"/>
    <m/>
    <m/>
    <m/>
    <m/>
    <m/>
    <m/>
    <m/>
    <m/>
    <m/>
    <n v="0"/>
    <n v="8"/>
    <n v="-8"/>
    <m/>
    <m/>
    <m/>
    <m/>
    <m/>
    <m/>
    <m/>
    <n v="0"/>
    <n v="8"/>
    <n v="-8"/>
  </r>
  <r>
    <n v="2018"/>
    <d v="2018-04-30T00:00:00"/>
    <m/>
    <n v="554"/>
    <n v="1"/>
    <n v="35"/>
    <s v="Perivale Park"/>
    <n v="1"/>
    <x v="81"/>
    <n v="79"/>
    <n v="10"/>
    <n v="29"/>
    <n v="82"/>
    <n v="2"/>
    <n v="17.8333333333333"/>
    <n v="161"/>
    <n v="12"/>
    <n v="46.8333333333333"/>
    <s v="Lost 8 wickets"/>
    <n v="1"/>
    <m/>
    <m/>
    <m/>
    <m/>
    <n v="1"/>
    <n v="12"/>
    <m/>
    <m/>
    <m/>
    <m/>
    <m/>
    <m/>
    <m/>
    <m/>
    <m/>
    <n v="0"/>
    <n v="10"/>
    <n v="-10"/>
    <m/>
    <m/>
    <m/>
    <m/>
    <m/>
    <m/>
    <m/>
    <n v="0"/>
    <n v="2"/>
    <n v="-2"/>
  </r>
  <r>
    <n v="2018"/>
    <d v="2018-05-06T00:00:00"/>
    <m/>
    <n v="555"/>
    <n v="1"/>
    <n v="40"/>
    <s v="Hilly Fields"/>
    <n v="2"/>
    <x v="84"/>
    <n v="226"/>
    <n v="9"/>
    <n v="39.1666666666666"/>
    <n v="253"/>
    <n v="1"/>
    <n v="40"/>
    <n v="479"/>
    <n v="10"/>
    <n v="79.1666666666666"/>
    <s v="Lost 27 runs"/>
    <n v="1"/>
    <m/>
    <m/>
    <m/>
    <m/>
    <n v="1"/>
    <n v="10"/>
    <m/>
    <m/>
    <m/>
    <m/>
    <m/>
    <m/>
    <m/>
    <m/>
    <m/>
    <n v="0"/>
    <n v="9"/>
    <n v="-9"/>
    <m/>
    <m/>
    <m/>
    <m/>
    <m/>
    <m/>
    <m/>
    <n v="0"/>
    <n v="1"/>
    <n v="-1"/>
  </r>
  <r>
    <n v="2018"/>
    <d v="2018-05-13T00:00:00"/>
    <m/>
    <n v="556"/>
    <n v="1"/>
    <n v="40"/>
    <s v="Old Tenisonians"/>
    <n v="2"/>
    <x v="74"/>
    <n v="133"/>
    <n v="2"/>
    <n v="27.6666666666666"/>
    <n v="128"/>
    <n v="8"/>
    <n v="40"/>
    <n v="261"/>
    <n v="10"/>
    <n v="67.6666666666666"/>
    <s v="Won 8 wickets"/>
    <n v="1"/>
    <n v="1"/>
    <m/>
    <m/>
    <m/>
    <m/>
    <n v="10"/>
    <n v="1"/>
    <n v="0"/>
    <m/>
    <m/>
    <m/>
    <m/>
    <m/>
    <m/>
    <m/>
    <n v="0"/>
    <n v="2"/>
    <n v="-2"/>
    <m/>
    <m/>
    <m/>
    <m/>
    <m/>
    <m/>
    <m/>
    <n v="0"/>
    <n v="8"/>
    <n v="-8"/>
  </r>
  <r>
    <n v="2018"/>
    <d v="2018-05-20T00:00:00"/>
    <m/>
    <n v="557"/>
    <n v="1"/>
    <n v="35"/>
    <s v="Old Tenisonians"/>
    <n v="2"/>
    <x v="87"/>
    <n v="97"/>
    <n v="9"/>
    <n v="26.3333333333333"/>
    <n v="96"/>
    <n v="8"/>
    <n v="35"/>
    <n v="193"/>
    <n v="17"/>
    <n v="61.3333333333333"/>
    <s v="Won 1 wicket"/>
    <n v="1"/>
    <n v="1"/>
    <m/>
    <m/>
    <m/>
    <m/>
    <n v="17"/>
    <n v="1"/>
    <n v="0"/>
    <m/>
    <m/>
    <m/>
    <m/>
    <m/>
    <m/>
    <m/>
    <n v="0"/>
    <n v="9"/>
    <n v="-9"/>
    <m/>
    <m/>
    <m/>
    <m/>
    <m/>
    <m/>
    <m/>
    <n v="0"/>
    <n v="8"/>
    <n v="-8"/>
  </r>
  <r>
    <n v="2018"/>
    <d v="2018-05-27T00:00:00"/>
    <m/>
    <n v="558"/>
    <n v="1"/>
    <n v="40"/>
    <s v="Durston House"/>
    <n v="1"/>
    <x v="51"/>
    <n v="259"/>
    <n v="9"/>
    <n v="40"/>
    <n v="206"/>
    <n v="10"/>
    <n v="39.8333333333333"/>
    <n v="465"/>
    <n v="19"/>
    <n v="79.8333333333333"/>
    <s v="Won 53 runs"/>
    <n v="1"/>
    <n v="1"/>
    <m/>
    <m/>
    <m/>
    <m/>
    <n v="19"/>
    <m/>
    <m/>
    <m/>
    <m/>
    <m/>
    <m/>
    <m/>
    <m/>
    <m/>
    <n v="0"/>
    <n v="9"/>
    <n v="-9"/>
    <m/>
    <m/>
    <m/>
    <m/>
    <m/>
    <m/>
    <m/>
    <n v="0"/>
    <n v="10"/>
    <n v="-10"/>
  </r>
  <r>
    <n v="2018"/>
    <d v="2018-06-03T00:00:00"/>
    <m/>
    <n v="559"/>
    <n v="1"/>
    <n v="40"/>
    <s v="Crown Taverners"/>
    <n v="1"/>
    <x v="50"/>
    <n v="212"/>
    <n v="10"/>
    <n v="35.5"/>
    <n v="175"/>
    <n v="10"/>
    <n v="39.8333333333333"/>
    <n v="387"/>
    <n v="20"/>
    <n v="75.3333333333333"/>
    <s v="Won 37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18"/>
    <d v="2018-06-10T00:00:00"/>
    <m/>
    <n v="560"/>
    <n v="1"/>
    <n v="35"/>
    <s v="Old Tenisonians"/>
    <n v="2"/>
    <x v="81"/>
    <n v="129"/>
    <n v="10"/>
    <n v="31.5"/>
    <n v="217"/>
    <n v="3"/>
    <n v="35"/>
    <n v="346"/>
    <n v="13"/>
    <n v="66.5"/>
    <s v="Lost 88 runs"/>
    <n v="1"/>
    <m/>
    <m/>
    <m/>
    <m/>
    <n v="1"/>
    <n v="13"/>
    <n v="1"/>
    <n v="0"/>
    <m/>
    <m/>
    <m/>
    <m/>
    <m/>
    <m/>
    <m/>
    <n v="0"/>
    <n v="10"/>
    <n v="-10"/>
    <m/>
    <m/>
    <m/>
    <m/>
    <m/>
    <m/>
    <m/>
    <n v="0"/>
    <n v="3"/>
    <n v="-3"/>
  </r>
  <r>
    <n v="2018"/>
    <d v="2018-06-17T00:00:00"/>
    <m/>
    <n v="561"/>
    <n v="1"/>
    <n v="35"/>
    <s v="Old Tenisonians"/>
    <n v="2"/>
    <x v="88"/>
    <n v="95"/>
    <n v="10"/>
    <n v="35"/>
    <n v="215"/>
    <n v="5"/>
    <n v="20.6666666666666"/>
    <n v="310"/>
    <n v="15"/>
    <n v="55.6666666666666"/>
    <s v="Lost 120 runs"/>
    <n v="1"/>
    <m/>
    <m/>
    <m/>
    <m/>
    <n v="1"/>
    <n v="15"/>
    <n v="1"/>
    <n v="0"/>
    <m/>
    <m/>
    <m/>
    <m/>
    <m/>
    <m/>
    <m/>
    <n v="0"/>
    <n v="10"/>
    <n v="-10"/>
    <m/>
    <m/>
    <m/>
    <m/>
    <m/>
    <m/>
    <m/>
    <n v="0"/>
    <n v="5"/>
    <n v="-5"/>
  </r>
  <r>
    <n v="2018"/>
    <d v="2018-06-23T00:00:00"/>
    <m/>
    <n v="562"/>
    <n v="1"/>
    <n v="35"/>
    <s v="Barnes Common"/>
    <n v="2"/>
    <x v="26"/>
    <n v="108"/>
    <n v="6"/>
    <n v="25.1666666666666"/>
    <n v="106"/>
    <n v="10"/>
    <n v="25.8333333333333"/>
    <n v="214"/>
    <n v="16"/>
    <n v="50.999999999999901"/>
    <s v="Won 3 wicket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2018"/>
    <d v="2018-07-01T00:00:00"/>
    <m/>
    <n v="563"/>
    <n v="1"/>
    <n v="35"/>
    <s v="Cavendish RG"/>
    <n v="2"/>
    <x v="39"/>
    <n v="126"/>
    <n v="10"/>
    <n v="27.6666666666666"/>
    <n v="179"/>
    <n v="6"/>
    <n v="35"/>
    <n v="305"/>
    <n v="16"/>
    <n v="62.6666666666666"/>
    <s v="Lost 53 runs "/>
    <n v="1"/>
    <m/>
    <m/>
    <m/>
    <m/>
    <n v="1"/>
    <n v="16"/>
    <m/>
    <m/>
    <m/>
    <m/>
    <m/>
    <m/>
    <m/>
    <m/>
    <m/>
    <n v="0"/>
    <n v="10"/>
    <n v="-10"/>
    <m/>
    <m/>
    <m/>
    <m/>
    <m/>
    <m/>
    <m/>
    <n v="0"/>
    <n v="6"/>
    <n v="-6"/>
  </r>
  <r>
    <n v="2018"/>
    <d v="2018-07-08T00:00:00"/>
    <m/>
    <n v="564"/>
    <n v="1"/>
    <n v="35"/>
    <s v="Old Tenisonians"/>
    <n v="1"/>
    <x v="89"/>
    <n v="134"/>
    <n v="10"/>
    <n v="34.3333333333333"/>
    <n v="138"/>
    <n v="3"/>
    <n v="18.3333333333333"/>
    <n v="272"/>
    <n v="13"/>
    <n v="52.6666666666666"/>
    <s v="Lost 7 wickets"/>
    <n v="1"/>
    <m/>
    <m/>
    <m/>
    <m/>
    <n v="1"/>
    <n v="13"/>
    <n v="1"/>
    <n v="0"/>
    <m/>
    <m/>
    <m/>
    <m/>
    <m/>
    <m/>
    <m/>
    <n v="0"/>
    <n v="10"/>
    <n v="-10"/>
    <m/>
    <m/>
    <m/>
    <m/>
    <m/>
    <m/>
    <m/>
    <n v="0"/>
    <n v="3"/>
    <n v="-3"/>
  </r>
  <r>
    <n v="2018"/>
    <d v="2018-07-15T00:00:00"/>
    <m/>
    <n v="565"/>
    <n v="1"/>
    <n v="35"/>
    <s v="Cottenham Park"/>
    <n v="2"/>
    <x v="74"/>
    <n v="112"/>
    <n v="11"/>
    <n v="18.5"/>
    <n v="222"/>
    <n v="8"/>
    <n v="35"/>
    <n v="334"/>
    <n v="19"/>
    <n v="53.5"/>
    <s v="Lost 110 runs"/>
    <n v="1"/>
    <m/>
    <m/>
    <m/>
    <m/>
    <n v="1"/>
    <n v="19"/>
    <m/>
    <m/>
    <m/>
    <m/>
    <m/>
    <m/>
    <m/>
    <m/>
    <m/>
    <n v="0"/>
    <n v="11"/>
    <n v="-11"/>
    <m/>
    <m/>
    <m/>
    <m/>
    <m/>
    <m/>
    <m/>
    <n v="0"/>
    <n v="8"/>
    <n v="-8"/>
  </r>
  <r>
    <n v="2018"/>
    <d v="2018-07-22T00:00:00"/>
    <m/>
    <n v="566"/>
    <n v="1"/>
    <n v="38"/>
    <s v="Old Tenisonians"/>
    <n v="2"/>
    <x v="76"/>
    <n v="217"/>
    <n v="10"/>
    <n v="37.6666666666666"/>
    <n v="216"/>
    <n v="8"/>
    <n v="38"/>
    <n v="433"/>
    <n v="18"/>
    <n v="75.6666666666666"/>
    <s v="Won 1 wicket"/>
    <n v="1"/>
    <n v="1"/>
    <m/>
    <m/>
    <m/>
    <m/>
    <n v="18"/>
    <n v="1"/>
    <n v="0"/>
    <m/>
    <m/>
    <m/>
    <m/>
    <m/>
    <m/>
    <m/>
    <n v="0"/>
    <n v="10"/>
    <n v="-10"/>
    <m/>
    <m/>
    <m/>
    <m/>
    <m/>
    <m/>
    <m/>
    <n v="0"/>
    <n v="8"/>
    <n v="-8"/>
  </r>
  <r>
    <n v="2018"/>
    <d v="2018-08-05T00:00:00"/>
    <m/>
    <n v="567"/>
    <n v="1"/>
    <n v="35"/>
    <s v="LMPF Greenford"/>
    <n v="2"/>
    <x v="33"/>
    <n v="191"/>
    <n v="5"/>
    <n v="26.8333333333333"/>
    <n v="190"/>
    <n v="7"/>
    <n v="35"/>
    <n v="381"/>
    <n v="12"/>
    <n v="61.8333333333333"/>
    <s v="Won 4 wickets"/>
    <n v="1"/>
    <n v="1"/>
    <m/>
    <m/>
    <m/>
    <m/>
    <n v="12"/>
    <m/>
    <m/>
    <m/>
    <m/>
    <m/>
    <m/>
    <m/>
    <m/>
    <m/>
    <n v="0"/>
    <n v="5"/>
    <n v="-5"/>
    <m/>
    <m/>
    <m/>
    <m/>
    <m/>
    <m/>
    <m/>
    <n v="0"/>
    <n v="7"/>
    <n v="-7"/>
  </r>
  <r>
    <n v="2018"/>
    <d v="2018-08-12T00:00:00"/>
    <m/>
    <n v="568"/>
    <n v="1"/>
    <n v="35"/>
    <s v="Old Tenisonians"/>
    <n v="2"/>
    <x v="90"/>
    <n v="196"/>
    <n v="8"/>
    <n v="35"/>
    <n v="193"/>
    <n v="9"/>
    <n v="35"/>
    <n v="389"/>
    <n v="17"/>
    <n v="70"/>
    <s v="Won 2 wickets"/>
    <n v="1"/>
    <n v="1"/>
    <m/>
    <m/>
    <m/>
    <m/>
    <n v="17"/>
    <n v="1"/>
    <n v="0"/>
    <m/>
    <m/>
    <m/>
    <m/>
    <m/>
    <m/>
    <m/>
    <n v="0"/>
    <n v="8"/>
    <n v="-8"/>
    <m/>
    <m/>
    <m/>
    <m/>
    <m/>
    <m/>
    <m/>
    <n v="0"/>
    <n v="9"/>
    <n v="-9"/>
  </r>
  <r>
    <n v="2018"/>
    <d v="2018-08-19T00:00:00"/>
    <m/>
    <n v="569"/>
    <n v="1"/>
    <n v="35"/>
    <s v="Old Tenisonians"/>
    <n v="2"/>
    <x v="60"/>
    <n v="156"/>
    <n v="5"/>
    <n v="31.8333333333333"/>
    <n v="152"/>
    <n v="7"/>
    <n v="35"/>
    <n v="308"/>
    <n v="12"/>
    <n v="66.8333333333333"/>
    <s v="Won 5 wickets"/>
    <n v="1"/>
    <n v="1"/>
    <m/>
    <m/>
    <m/>
    <m/>
    <n v="12"/>
    <n v="1"/>
    <n v="0"/>
    <m/>
    <m/>
    <m/>
    <m/>
    <m/>
    <m/>
    <m/>
    <n v="0"/>
    <n v="5"/>
    <n v="-5"/>
    <m/>
    <m/>
    <m/>
    <m/>
    <m/>
    <m/>
    <m/>
    <n v="0"/>
    <n v="7"/>
    <n v="-7"/>
  </r>
  <r>
    <n v="2018"/>
    <d v="2018-09-02T00:00:00"/>
    <m/>
    <n v="570"/>
    <n v="1"/>
    <n v="40"/>
    <s v="Paulin Ground"/>
    <n v="2"/>
    <x v="69"/>
    <n v="173"/>
    <n v="5"/>
    <n v="27.3333333333333"/>
    <n v="169"/>
    <n v="7"/>
    <n v="40"/>
    <n v="342"/>
    <n v="12"/>
    <n v="67.3333333333333"/>
    <s v="Won 6 wickets"/>
    <n v="1"/>
    <n v="1"/>
    <m/>
    <m/>
    <m/>
    <m/>
    <n v="12"/>
    <m/>
    <m/>
    <m/>
    <m/>
    <m/>
    <m/>
    <m/>
    <m/>
    <m/>
    <n v="0"/>
    <n v="5"/>
    <n v="-5"/>
    <m/>
    <m/>
    <m/>
    <m/>
    <m/>
    <m/>
    <m/>
    <n v="0"/>
    <n v="7"/>
    <n v="-7"/>
  </r>
  <r>
    <n v="2018"/>
    <d v="2018-09-09T00:00:00"/>
    <m/>
    <n v="571"/>
    <n v="1"/>
    <n v="40"/>
    <s v="Raynes Park SG"/>
    <n v="2"/>
    <x v="91"/>
    <n v="154"/>
    <n v="4"/>
    <n v="19"/>
    <n v="153"/>
    <n v="10"/>
    <n v="38.3333333333333"/>
    <n v="307"/>
    <n v="14"/>
    <n v="57.3333333333333"/>
    <s v="Won 6 wickets"/>
    <n v="1"/>
    <n v="1"/>
    <m/>
    <m/>
    <m/>
    <m/>
    <n v="14"/>
    <m/>
    <m/>
    <m/>
    <m/>
    <m/>
    <m/>
    <m/>
    <m/>
    <m/>
    <n v="0"/>
    <n v="4"/>
    <n v="-4"/>
    <m/>
    <m/>
    <m/>
    <m/>
    <m/>
    <m/>
    <m/>
    <n v="0"/>
    <n v="10"/>
    <n v="-10"/>
  </r>
  <r>
    <n v="2018"/>
    <d v="2018-09-16T00:00:00"/>
    <m/>
    <n v="572"/>
    <n v="1"/>
    <n v="35"/>
    <s v="Chiswick House"/>
    <n v="1"/>
    <x v="32"/>
    <n v="184"/>
    <n v="7"/>
    <n v="33"/>
    <n v="188"/>
    <n v="5"/>
    <n v="35"/>
    <n v="372"/>
    <n v="12"/>
    <n v="68"/>
    <s v="Lost 5 wickets"/>
    <n v="1"/>
    <m/>
    <m/>
    <m/>
    <m/>
    <n v="1"/>
    <n v="12"/>
    <m/>
    <m/>
    <m/>
    <m/>
    <m/>
    <m/>
    <m/>
    <m/>
    <m/>
    <n v="0"/>
    <n v="7"/>
    <n v="-7"/>
    <m/>
    <m/>
    <m/>
    <m/>
    <m/>
    <m/>
    <m/>
    <n v="0"/>
    <n v="5"/>
    <n v="-5"/>
  </r>
  <r>
    <n v="2019"/>
    <d v="2019-04-13T00:00:00"/>
    <m/>
    <n v="573"/>
    <n v="1"/>
    <n v="35"/>
    <s v="Marble Hill Park"/>
    <n v="2"/>
    <x v="91"/>
    <n v="170"/>
    <n v="5"/>
    <n v="25.3333333333333"/>
    <n v="167"/>
    <n v="4"/>
    <n v="35"/>
    <n v="337"/>
    <n v="9"/>
    <n v="60.3333333333333"/>
    <s v="Won 5 wickets"/>
    <n v="1"/>
    <n v="1"/>
    <m/>
    <m/>
    <m/>
    <m/>
    <n v="9"/>
    <m/>
    <m/>
    <m/>
    <m/>
    <m/>
    <m/>
    <m/>
    <m/>
    <m/>
    <n v="0"/>
    <n v="5"/>
    <n v="-5"/>
    <m/>
    <m/>
    <m/>
    <m/>
    <m/>
    <m/>
    <m/>
    <n v="0"/>
    <n v="4"/>
    <n v="-4"/>
  </r>
  <r>
    <n v="2019"/>
    <d v="2019-04-21T00:00:00"/>
    <m/>
    <n v="574"/>
    <n v="1"/>
    <n v="40"/>
    <s v="Byfleet"/>
    <n v="2"/>
    <x v="92"/>
    <n v="164"/>
    <n v="6"/>
    <n v="28.3333333333333"/>
    <n v="161"/>
    <n v="9"/>
    <n v="40"/>
    <n v="325"/>
    <n v="15"/>
    <n v="68.3333333333333"/>
    <s v="Won 4 wickets"/>
    <n v="1"/>
    <n v="1"/>
    <m/>
    <m/>
    <m/>
    <m/>
    <n v="15"/>
    <m/>
    <m/>
    <m/>
    <m/>
    <m/>
    <m/>
    <m/>
    <m/>
    <m/>
    <n v="0"/>
    <n v="6"/>
    <n v="-6"/>
    <m/>
    <m/>
    <m/>
    <m/>
    <m/>
    <m/>
    <m/>
    <n v="0"/>
    <n v="9"/>
    <n v="-9"/>
  </r>
  <r>
    <n v="2019"/>
    <d v="2019-04-28T00:00:00"/>
    <m/>
    <n v="575"/>
    <n v="1"/>
    <n v="35"/>
    <s v="Cavendish RG"/>
    <n v="1"/>
    <x v="39"/>
    <n v="138"/>
    <n v="10"/>
    <n v="33.1666666666666"/>
    <n v="109"/>
    <n v="10"/>
    <n v="31.6666666666666"/>
    <n v="247"/>
    <n v="20"/>
    <n v="64.833333333333201"/>
    <s v="Won 29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19"/>
    <d v="2019-05-05T00:00:00"/>
    <m/>
    <n v="576"/>
    <n v="1"/>
    <n v="40"/>
    <s v="Hilly Fields"/>
    <n v="2"/>
    <x v="84"/>
    <n v="82"/>
    <n v="10"/>
    <n v="30.1666666666666"/>
    <n v="103"/>
    <n v="10"/>
    <n v="30.8333333333333"/>
    <n v="185"/>
    <n v="20"/>
    <n v="60.999999999999901"/>
    <s v="Lost 21 runs"/>
    <n v="1"/>
    <m/>
    <m/>
    <m/>
    <m/>
    <n v="1"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19"/>
    <d v="2019-05-12T00:00:00"/>
    <m/>
    <n v="577"/>
    <n v="1"/>
    <n v="40"/>
    <s v="Old Tenisonians"/>
    <n v="1"/>
    <x v="74"/>
    <n v="201"/>
    <n v="7"/>
    <n v="40"/>
    <n v="131"/>
    <n v="10"/>
    <n v="39.8333333333333"/>
    <n v="332"/>
    <n v="17"/>
    <n v="79.8333333333333"/>
    <s v="Won 70 runs"/>
    <n v="1"/>
    <n v="1"/>
    <m/>
    <m/>
    <m/>
    <m/>
    <n v="17"/>
    <n v="1"/>
    <n v="0"/>
    <m/>
    <m/>
    <m/>
    <m/>
    <m/>
    <m/>
    <m/>
    <n v="0"/>
    <n v="7"/>
    <n v="-7"/>
    <m/>
    <m/>
    <m/>
    <m/>
    <m/>
    <m/>
    <m/>
    <n v="0"/>
    <n v="10"/>
    <n v="-10"/>
  </r>
  <r>
    <n v="2019"/>
    <d v="2019-05-19T00:00:00"/>
    <m/>
    <n v="578"/>
    <n v="1"/>
    <n v="35"/>
    <s v="Old Tenisonians"/>
    <n v="1"/>
    <x v="93"/>
    <n v="182"/>
    <n v="9"/>
    <n v="35"/>
    <n v="186"/>
    <n v="6"/>
    <n v="34.8333333333333"/>
    <n v="368"/>
    <n v="15"/>
    <n v="69.8333333333333"/>
    <s v="Lost 4 wickets"/>
    <n v="1"/>
    <m/>
    <m/>
    <m/>
    <m/>
    <n v="1"/>
    <n v="15"/>
    <n v="1"/>
    <n v="0"/>
    <m/>
    <m/>
    <m/>
    <m/>
    <m/>
    <m/>
    <m/>
    <n v="0"/>
    <n v="9"/>
    <n v="-9"/>
    <m/>
    <m/>
    <m/>
    <m/>
    <m/>
    <m/>
    <m/>
    <n v="0"/>
    <n v="6"/>
    <n v="-6"/>
  </r>
  <r>
    <n v="2019"/>
    <d v="2019-05-26T00:00:00"/>
    <m/>
    <n v="579"/>
    <n v="1"/>
    <n v="40"/>
    <s v="CSSC Chiswick"/>
    <n v="2"/>
    <x v="51"/>
    <n v="156"/>
    <n v="2"/>
    <n v="21.6666666666666"/>
    <n v="152"/>
    <n v="9"/>
    <n v="40"/>
    <n v="308"/>
    <n v="11"/>
    <n v="61.6666666666666"/>
    <s v="Won 8 wickets"/>
    <n v="1"/>
    <n v="1"/>
    <m/>
    <m/>
    <m/>
    <m/>
    <n v="11"/>
    <m/>
    <m/>
    <m/>
    <m/>
    <m/>
    <m/>
    <m/>
    <m/>
    <m/>
    <n v="0"/>
    <n v="2"/>
    <n v="-2"/>
    <m/>
    <m/>
    <m/>
    <m/>
    <m/>
    <m/>
    <m/>
    <n v="0"/>
    <n v="9"/>
    <n v="-9"/>
  </r>
  <r>
    <n v="2019"/>
    <d v="2019-06-02T00:00:00"/>
    <m/>
    <n v="580"/>
    <n v="1"/>
    <n v="40"/>
    <s v="Wycombe House"/>
    <n v="1"/>
    <x v="55"/>
    <n v="313"/>
    <n v="6"/>
    <n v="40"/>
    <n v="124"/>
    <n v="8"/>
    <n v="40"/>
    <n v="437"/>
    <n v="14"/>
    <n v="80"/>
    <s v="Won 189 runs"/>
    <n v="1"/>
    <n v="1"/>
    <m/>
    <m/>
    <m/>
    <m/>
    <n v="14"/>
    <m/>
    <m/>
    <m/>
    <m/>
    <m/>
    <m/>
    <m/>
    <m/>
    <m/>
    <n v="0"/>
    <n v="6"/>
    <n v="-6"/>
    <m/>
    <m/>
    <m/>
    <m/>
    <m/>
    <m/>
    <m/>
    <n v="0"/>
    <n v="8"/>
    <n v="-8"/>
  </r>
  <r>
    <n v="2019"/>
    <d v="2019-06-09T00:00:00"/>
    <m/>
    <n v="581"/>
    <n v="1"/>
    <n v="35"/>
    <s v="Old Tenisonians"/>
    <n v="1"/>
    <x v="94"/>
    <n v="242"/>
    <n v="5"/>
    <n v="35"/>
    <n v="90"/>
    <n v="10"/>
    <n v="20.3333333333333"/>
    <n v="332"/>
    <n v="15"/>
    <n v="55.3333333333333"/>
    <s v="Won 152 runs"/>
    <n v="1"/>
    <n v="1"/>
    <m/>
    <m/>
    <m/>
    <m/>
    <n v="15"/>
    <n v="1"/>
    <n v="0"/>
    <m/>
    <m/>
    <m/>
    <m/>
    <m/>
    <m/>
    <m/>
    <n v="0"/>
    <n v="5"/>
    <n v="-5"/>
    <m/>
    <m/>
    <m/>
    <m/>
    <m/>
    <m/>
    <m/>
    <n v="0"/>
    <n v="10"/>
    <n v="-10"/>
  </r>
  <r>
    <n v="2019"/>
    <d v="2019-06-16T00:00:00"/>
    <m/>
    <n v="582"/>
    <n v="1"/>
    <n v="35"/>
    <s v="Crown Taverners"/>
    <n v="1"/>
    <x v="50"/>
    <n v="179"/>
    <n v="7"/>
    <n v="35"/>
    <n v="63"/>
    <n v="10"/>
    <n v="25.5"/>
    <n v="242"/>
    <n v="17"/>
    <n v="60.5"/>
    <s v="Won 116 runs"/>
    <n v="1"/>
    <n v="1"/>
    <m/>
    <m/>
    <m/>
    <m/>
    <n v="17"/>
    <m/>
    <m/>
    <m/>
    <m/>
    <m/>
    <m/>
    <m/>
    <m/>
    <m/>
    <n v="0"/>
    <n v="7"/>
    <n v="-7"/>
    <m/>
    <m/>
    <m/>
    <m/>
    <m/>
    <m/>
    <m/>
    <n v="0"/>
    <n v="10"/>
    <n v="-10"/>
  </r>
  <r>
    <n v="2019"/>
    <d v="2019-06-22T00:00:00"/>
    <m/>
    <n v="583"/>
    <n v="1"/>
    <n v="35"/>
    <s v="Ealing Central SG"/>
    <n v="2"/>
    <x v="26"/>
    <n v="153"/>
    <n v="10"/>
    <n v="32.3333333333333"/>
    <n v="178"/>
    <n v="3"/>
    <n v="35"/>
    <n v="331"/>
    <n v="13"/>
    <n v="67.3333333333333"/>
    <s v="Lost 25 runs"/>
    <n v="1"/>
    <m/>
    <m/>
    <m/>
    <m/>
    <n v="1"/>
    <n v="13"/>
    <m/>
    <m/>
    <m/>
    <m/>
    <m/>
    <m/>
    <m/>
    <m/>
    <m/>
    <n v="0"/>
    <n v="10"/>
    <n v="-10"/>
    <m/>
    <m/>
    <m/>
    <m/>
    <m/>
    <m/>
    <m/>
    <n v="0"/>
    <n v="3"/>
    <n v="-3"/>
  </r>
  <r>
    <n v="2019"/>
    <d v="2019-06-30T00:00:00"/>
    <m/>
    <n v="584"/>
    <n v="1"/>
    <n v="40"/>
    <s v="Teddington Town"/>
    <n v="1"/>
    <x v="95"/>
    <n v="181"/>
    <n v="10"/>
    <n v="30.8333333333333"/>
    <n v="111"/>
    <n v="10"/>
    <n v="31"/>
    <n v="292"/>
    <n v="20"/>
    <n v="61.8333333333333"/>
    <s v="Won 70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19"/>
    <d v="2019-07-07T00:00:00"/>
    <m/>
    <n v="585"/>
    <n v="1"/>
    <n v="35"/>
    <s v="Wycombe House"/>
    <n v="1"/>
    <x v="96"/>
    <n v="207"/>
    <n v="10"/>
    <n v="34.6666666666666"/>
    <n v="138"/>
    <n v="10"/>
    <n v="32.3333333333333"/>
    <n v="345"/>
    <n v="20"/>
    <n v="66.999999999999901"/>
    <s v="Won 69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19"/>
    <d v="2019-07-14T00:00:00"/>
    <m/>
    <n v="586"/>
    <n v="1"/>
    <n v="35"/>
    <s v="Cottenham Park"/>
    <n v="1"/>
    <x v="97"/>
    <n v="233"/>
    <n v="6"/>
    <n v="35"/>
    <n v="125"/>
    <n v="10"/>
    <n v="29.3333333333333"/>
    <n v="358"/>
    <n v="16"/>
    <n v="64.3333333333333"/>
    <s v="Won 108 runs"/>
    <n v="1"/>
    <n v="1"/>
    <m/>
    <m/>
    <m/>
    <m/>
    <n v="16"/>
    <m/>
    <m/>
    <m/>
    <m/>
    <m/>
    <m/>
    <m/>
    <m/>
    <m/>
    <n v="0"/>
    <n v="6"/>
    <n v="-6"/>
    <m/>
    <m/>
    <m/>
    <m/>
    <m/>
    <m/>
    <m/>
    <n v="0"/>
    <n v="10"/>
    <n v="-10"/>
  </r>
  <r>
    <n v="2019"/>
    <d v="2019-07-21T00:00:00"/>
    <m/>
    <n v="587"/>
    <n v="1"/>
    <n v="40"/>
    <s v="Old Tenisonians"/>
    <n v="1"/>
    <x v="76"/>
    <n v="199"/>
    <n v="8"/>
    <n v="40"/>
    <n v="180"/>
    <n v="10"/>
    <n v="39"/>
    <n v="379"/>
    <n v="18"/>
    <n v="79"/>
    <s v="Won 19 runs"/>
    <n v="1"/>
    <n v="1"/>
    <m/>
    <m/>
    <m/>
    <m/>
    <n v="18"/>
    <n v="1"/>
    <n v="0"/>
    <m/>
    <m/>
    <m/>
    <m/>
    <m/>
    <m/>
    <m/>
    <n v="0"/>
    <n v="8"/>
    <n v="-8"/>
    <m/>
    <m/>
    <m/>
    <m/>
    <m/>
    <m/>
    <m/>
    <n v="0"/>
    <n v="10"/>
    <n v="-10"/>
  </r>
  <r>
    <n v="2019"/>
    <d v="2019-08-04T00:00:00"/>
    <m/>
    <n v="588"/>
    <n v="1"/>
    <n v="35"/>
    <s v="Old Tenisonians"/>
    <n v="1"/>
    <x v="33"/>
    <n v="185"/>
    <n v="5"/>
    <n v="35"/>
    <n v="160"/>
    <n v="10"/>
    <n v="33.1666666666666"/>
    <n v="345"/>
    <n v="15"/>
    <n v="68.1666666666666"/>
    <s v="Won 25 runs"/>
    <n v="1"/>
    <n v="1"/>
    <m/>
    <m/>
    <m/>
    <m/>
    <n v="15"/>
    <n v="1"/>
    <n v="0"/>
    <m/>
    <m/>
    <m/>
    <m/>
    <m/>
    <m/>
    <m/>
    <n v="0"/>
    <n v="5"/>
    <n v="-5"/>
    <m/>
    <m/>
    <m/>
    <m/>
    <m/>
    <m/>
    <m/>
    <n v="0"/>
    <n v="10"/>
    <n v="-10"/>
  </r>
  <r>
    <n v="2019"/>
    <d v="2019-08-11T00:00:00"/>
    <m/>
    <n v="589"/>
    <n v="1"/>
    <n v="40"/>
    <s v="Wycombe House"/>
    <n v="1"/>
    <x v="51"/>
    <n v="246"/>
    <n v="10"/>
    <n v="39.3333333333333"/>
    <n v="179"/>
    <n v="7"/>
    <n v="40"/>
    <n v="425"/>
    <n v="17"/>
    <n v="79.3333333333333"/>
    <s v="Won 67 runs"/>
    <n v="1"/>
    <n v="1"/>
    <m/>
    <m/>
    <m/>
    <m/>
    <n v="17"/>
    <m/>
    <m/>
    <m/>
    <m/>
    <m/>
    <m/>
    <m/>
    <m/>
    <m/>
    <n v="0"/>
    <n v="10"/>
    <n v="-10"/>
    <m/>
    <m/>
    <m/>
    <m/>
    <m/>
    <m/>
    <m/>
    <n v="0"/>
    <n v="7"/>
    <n v="-7"/>
  </r>
  <r>
    <n v="2019"/>
    <d v="2019-08-18T00:00:00"/>
    <m/>
    <n v="590"/>
    <n v="1"/>
    <n v="35"/>
    <s v="Old Tenisonians"/>
    <n v="2"/>
    <x v="60"/>
    <n v="128"/>
    <n v="10"/>
    <n v="34.6666666666666"/>
    <n v="177"/>
    <n v="6"/>
    <n v="35"/>
    <n v="305"/>
    <n v="16"/>
    <n v="69.6666666666666"/>
    <s v="Lost 49 runs"/>
    <n v="1"/>
    <m/>
    <m/>
    <m/>
    <m/>
    <n v="1"/>
    <n v="16"/>
    <n v="1"/>
    <n v="0"/>
    <m/>
    <m/>
    <m/>
    <m/>
    <m/>
    <m/>
    <m/>
    <n v="0"/>
    <n v="10"/>
    <n v="-10"/>
    <m/>
    <m/>
    <m/>
    <m/>
    <m/>
    <m/>
    <m/>
    <n v="0"/>
    <n v="6"/>
    <n v="-6"/>
  </r>
  <r>
    <n v="2019"/>
    <d v="2019-08-25T00:00:00"/>
    <m/>
    <n v="591"/>
    <n v="1"/>
    <n v="35"/>
    <s v="Abbey RG"/>
    <n v="1"/>
    <x v="72"/>
    <n v="247"/>
    <n v="6"/>
    <n v="35"/>
    <n v="170"/>
    <n v="5"/>
    <n v="35"/>
    <n v="417"/>
    <n v="11"/>
    <n v="70"/>
    <s v="Won 77 runs"/>
    <n v="1"/>
    <n v="1"/>
    <m/>
    <m/>
    <m/>
    <m/>
    <n v="11"/>
    <m/>
    <m/>
    <m/>
    <m/>
    <m/>
    <m/>
    <m/>
    <m/>
    <m/>
    <n v="0"/>
    <n v="6"/>
    <n v="-6"/>
    <m/>
    <m/>
    <m/>
    <m/>
    <m/>
    <m/>
    <m/>
    <n v="0"/>
    <n v="5"/>
    <n v="-5"/>
  </r>
  <r>
    <n v="2019"/>
    <d v="2019-09-01T00:00:00"/>
    <m/>
    <n v="592"/>
    <n v="1"/>
    <n v="40"/>
    <s v="Paulin Ground"/>
    <n v="1"/>
    <x v="98"/>
    <n v="198"/>
    <n v="9"/>
    <n v="40"/>
    <n v="199"/>
    <n v="7"/>
    <n v="38.1666666666666"/>
    <n v="397"/>
    <n v="16"/>
    <n v="78.1666666666666"/>
    <s v="Lost 3 wickets"/>
    <n v="1"/>
    <m/>
    <m/>
    <m/>
    <m/>
    <n v="1"/>
    <n v="16"/>
    <m/>
    <m/>
    <m/>
    <m/>
    <m/>
    <m/>
    <m/>
    <m/>
    <m/>
    <n v="0"/>
    <n v="9"/>
    <n v="-9"/>
    <m/>
    <m/>
    <m/>
    <m/>
    <m/>
    <m/>
    <m/>
    <n v="0"/>
    <n v="7"/>
    <n v="-7"/>
  </r>
  <r>
    <n v="2019"/>
    <d v="2019-09-07T00:00:00"/>
    <m/>
    <n v="593"/>
    <n v="1"/>
    <n v="35"/>
    <s v="Haydons Road RG"/>
    <n v="1"/>
    <x v="90"/>
    <n v="180"/>
    <n v="6"/>
    <n v="35"/>
    <n v="129"/>
    <n v="9"/>
    <n v="29.1666666666666"/>
    <n v="309"/>
    <n v="15"/>
    <n v="64.1666666666666"/>
    <s v="Won 41 runs"/>
    <n v="1"/>
    <n v="1"/>
    <m/>
    <m/>
    <m/>
    <m/>
    <n v="15"/>
    <m/>
    <m/>
    <m/>
    <m/>
    <m/>
    <m/>
    <m/>
    <m/>
    <m/>
    <n v="0"/>
    <n v="6"/>
    <n v="-6"/>
    <m/>
    <m/>
    <m/>
    <m/>
    <m/>
    <m/>
    <m/>
    <n v="0"/>
    <n v="9"/>
    <n v="-9"/>
  </r>
  <r>
    <n v="2019"/>
    <d v="2019-09-15T00:00:00"/>
    <m/>
    <n v="594"/>
    <n v="1"/>
    <n v="35"/>
    <s v="Chiswick House"/>
    <n v="2"/>
    <x v="32"/>
    <n v="149"/>
    <n v="1"/>
    <n v="20.6666666666666"/>
    <n v="145"/>
    <n v="10"/>
    <n v="33.1666666666666"/>
    <n v="294"/>
    <n v="11"/>
    <n v="53.833333333333201"/>
    <s v="Won 9 wickets"/>
    <n v="1"/>
    <n v="1"/>
    <m/>
    <m/>
    <m/>
    <m/>
    <n v="11"/>
    <m/>
    <m/>
    <m/>
    <m/>
    <m/>
    <m/>
    <m/>
    <m/>
    <m/>
    <n v="0"/>
    <n v="1"/>
    <n v="-1"/>
    <m/>
    <m/>
    <m/>
    <m/>
    <m/>
    <m/>
    <m/>
    <n v="0"/>
    <n v="10"/>
    <n v="-10"/>
  </r>
  <r>
    <n v="2019"/>
    <d v="2019-09-21T00:00:00"/>
    <m/>
    <n v="595"/>
    <n v="1"/>
    <n v="35"/>
    <s v="Marble Hill Park"/>
    <n v="1"/>
    <x v="91"/>
    <n v="303"/>
    <n v="7"/>
    <n v="35"/>
    <n v="189"/>
    <n v="6"/>
    <n v="35"/>
    <n v="492"/>
    <n v="13"/>
    <n v="70"/>
    <s v="Won 114 runs"/>
    <n v="1"/>
    <n v="1"/>
    <m/>
    <m/>
    <m/>
    <m/>
    <n v="13"/>
    <m/>
    <m/>
    <m/>
    <m/>
    <m/>
    <m/>
    <m/>
    <m/>
    <m/>
    <n v="0"/>
    <n v="7"/>
    <n v="-7"/>
    <m/>
    <m/>
    <m/>
    <m/>
    <m/>
    <m/>
    <m/>
    <n v="0"/>
    <n v="6"/>
    <n v="-6"/>
  </r>
  <r>
    <n v="2019"/>
    <d v="2019-09-22T00:00:00"/>
    <m/>
    <n v="596"/>
    <n v="1"/>
    <n v="30"/>
    <s v="Hale Common"/>
    <n v="1"/>
    <x v="34"/>
    <n v="187"/>
    <n v="9"/>
    <n v="30"/>
    <n v="111"/>
    <n v="3"/>
    <n v="30"/>
    <n v="298"/>
    <n v="12"/>
    <n v="60"/>
    <s v="Won 76 runs"/>
    <n v="1"/>
    <n v="1"/>
    <m/>
    <m/>
    <m/>
    <m/>
    <n v="12"/>
    <m/>
    <m/>
    <m/>
    <m/>
    <m/>
    <m/>
    <m/>
    <m/>
    <m/>
    <n v="0"/>
    <n v="9"/>
    <n v="-9"/>
    <m/>
    <m/>
    <m/>
    <m/>
    <m/>
    <m/>
    <m/>
    <n v="0"/>
    <n v="3"/>
    <n v="-3"/>
  </r>
  <r>
    <n v="2020"/>
    <d v="2020-07-19T00:00:00"/>
    <m/>
    <n v="597"/>
    <n v="1"/>
    <n v="40"/>
    <s v="Old Tenisonians"/>
    <n v="1"/>
    <x v="76"/>
    <n v="184"/>
    <n v="10"/>
    <n v="39.5"/>
    <n v="164"/>
    <n v="10"/>
    <n v="35"/>
    <n v="348"/>
    <n v="20"/>
    <n v="74.5"/>
    <s v="Won 20 runs"/>
    <n v="1"/>
    <n v="1"/>
    <m/>
    <m/>
    <m/>
    <m/>
    <n v="20"/>
    <n v="1"/>
    <n v="0"/>
    <m/>
    <m/>
    <m/>
    <m/>
    <m/>
    <m/>
    <m/>
    <n v="0"/>
    <n v="10"/>
    <n v="-10"/>
    <m/>
    <m/>
    <m/>
    <m/>
    <m/>
    <m/>
    <m/>
    <n v="0"/>
    <n v="10"/>
    <n v="-10"/>
  </r>
  <r>
    <n v="2020"/>
    <d v="2020-07-26T00:00:00"/>
    <m/>
    <n v="598"/>
    <n v="1"/>
    <n v="40"/>
    <s v="Abbey RG"/>
    <n v="1"/>
    <x v="72"/>
    <n v="200"/>
    <n v="9"/>
    <n v="40"/>
    <n v="201"/>
    <n v="4"/>
    <n v="38"/>
    <n v="401"/>
    <n v="13"/>
    <n v="78"/>
    <s v="Lost 6 wickets"/>
    <n v="1"/>
    <m/>
    <m/>
    <m/>
    <m/>
    <n v="1"/>
    <n v="13"/>
    <m/>
    <m/>
    <m/>
    <m/>
    <m/>
    <m/>
    <m/>
    <m/>
    <m/>
    <n v="0"/>
    <n v="9"/>
    <n v="-9"/>
    <m/>
    <m/>
    <m/>
    <m/>
    <m/>
    <m/>
    <m/>
    <n v="0"/>
    <n v="4"/>
    <n v="-4"/>
  </r>
  <r>
    <n v="2020"/>
    <d v="2020-08-02T00:00:00"/>
    <m/>
    <n v="599"/>
    <n v="1"/>
    <n v="35"/>
    <s v="Old Tenisonians"/>
    <n v="1"/>
    <x v="93"/>
    <n v="252"/>
    <n v="7"/>
    <n v="35"/>
    <n v="213"/>
    <n v="10"/>
    <n v="34.8333333333333"/>
    <n v="465"/>
    <n v="17"/>
    <n v="69.8333333333333"/>
    <s v="Won 39 runs"/>
    <n v="1"/>
    <n v="1"/>
    <m/>
    <m/>
    <m/>
    <m/>
    <n v="17"/>
    <n v="1"/>
    <n v="0"/>
    <m/>
    <m/>
    <m/>
    <m/>
    <m/>
    <m/>
    <m/>
    <n v="0"/>
    <n v="7"/>
    <n v="-7"/>
    <m/>
    <m/>
    <m/>
    <m/>
    <m/>
    <m/>
    <m/>
    <n v="0"/>
    <n v="10"/>
    <n v="-10"/>
  </r>
  <r>
    <n v="2020"/>
    <d v="2020-08-09T00:00:00"/>
    <m/>
    <n v="600"/>
    <n v="1"/>
    <n v="40"/>
    <s v="Durston House"/>
    <n v="1"/>
    <x v="51"/>
    <n v="98"/>
    <n v="10"/>
    <n v="23"/>
    <n v="82"/>
    <n v="10"/>
    <n v="38.3333333333333"/>
    <n v="180"/>
    <n v="20"/>
    <n v="61.3333333333333"/>
    <s v="Won 17 runs"/>
    <n v="1"/>
    <n v="1"/>
    <m/>
    <m/>
    <m/>
    <m/>
    <n v="20"/>
    <m/>
    <m/>
    <m/>
    <m/>
    <m/>
    <m/>
    <m/>
    <m/>
    <m/>
    <n v="0"/>
    <n v="10"/>
    <n v="-10"/>
    <m/>
    <m/>
    <m/>
    <m/>
    <m/>
    <m/>
    <m/>
    <n v="0"/>
    <n v="10"/>
    <n v="-10"/>
  </r>
  <r>
    <n v="2020"/>
    <d v="2020-08-16T00:00:00"/>
    <m/>
    <n v="601"/>
    <n v="1"/>
    <n v="35"/>
    <s v="Old Tenisonians"/>
    <n v="1"/>
    <x v="60"/>
    <n v="246"/>
    <n v="5"/>
    <n v="35"/>
    <n v="148"/>
    <n v="7"/>
    <n v="35"/>
    <n v="394"/>
    <n v="12"/>
    <n v="70"/>
    <s v="Won 98 runs"/>
    <n v="1"/>
    <n v="1"/>
    <m/>
    <m/>
    <m/>
    <m/>
    <n v="12"/>
    <n v="1"/>
    <n v="0"/>
    <m/>
    <m/>
    <m/>
    <m/>
    <m/>
    <m/>
    <m/>
    <n v="0"/>
    <n v="5"/>
    <n v="-5"/>
    <m/>
    <m/>
    <m/>
    <m/>
    <m/>
    <m/>
    <m/>
    <n v="0"/>
    <n v="7"/>
    <n v="-7"/>
  </r>
  <r>
    <n v="2020"/>
    <d v="2020-08-23T00:00:00"/>
    <m/>
    <n v="602"/>
    <n v="1"/>
    <n v="35"/>
    <s v="Old Tenisonians"/>
    <n v="2"/>
    <x v="72"/>
    <n v="116"/>
    <n v="5"/>
    <n v="21.1666666666666"/>
    <n v="110"/>
    <n v="10"/>
    <n v="34.5"/>
    <n v="226"/>
    <n v="15"/>
    <n v="55.6666666666666"/>
    <s v="Won 5 wickets"/>
    <n v="1"/>
    <n v="1"/>
    <m/>
    <m/>
    <m/>
    <m/>
    <n v="15"/>
    <n v="1"/>
    <n v="0"/>
    <m/>
    <m/>
    <m/>
    <m/>
    <m/>
    <m/>
    <m/>
    <n v="0"/>
    <n v="5"/>
    <n v="-5"/>
    <m/>
    <m/>
    <m/>
    <m/>
    <m/>
    <m/>
    <m/>
    <n v="0"/>
    <n v="10"/>
    <n v="-10"/>
  </r>
  <r>
    <n v="2020"/>
    <d v="2020-08-31T00:00:00"/>
    <m/>
    <n v="603"/>
    <n v="1"/>
    <n v="40"/>
    <s v="Paulin Ground"/>
    <n v="2"/>
    <x v="98"/>
    <n v="187"/>
    <n v="10"/>
    <n v="40"/>
    <n v="145"/>
    <n v="11"/>
    <n v="38.6666666666666"/>
    <n v="332"/>
    <n v="21"/>
    <n v="78.6666666666666"/>
    <s v="Won 42 runs"/>
    <n v="1"/>
    <n v="1"/>
    <m/>
    <m/>
    <m/>
    <m/>
    <n v="21"/>
    <m/>
    <m/>
    <m/>
    <m/>
    <m/>
    <m/>
    <m/>
    <m/>
    <m/>
    <n v="0"/>
    <n v="10"/>
    <n v="-10"/>
    <m/>
    <m/>
    <m/>
    <m/>
    <m/>
    <m/>
    <m/>
    <n v="0"/>
    <n v="11"/>
    <n v="-11"/>
  </r>
  <r>
    <n v="2020"/>
    <d v="2020-09-05T00:00:00"/>
    <m/>
    <n v="604"/>
    <n v="1"/>
    <n v="40"/>
    <s v="Long Ditton RG"/>
    <n v="1"/>
    <x v="90"/>
    <n v="132"/>
    <n v="10"/>
    <n v="30.3333333333333"/>
    <n v="135"/>
    <n v="9"/>
    <n v="30.5"/>
    <n v="267"/>
    <n v="19"/>
    <n v="60.8333333333333"/>
    <s v="Lost 1 wicket"/>
    <n v="1"/>
    <m/>
    <m/>
    <m/>
    <m/>
    <n v="1"/>
    <n v="19"/>
    <m/>
    <m/>
    <m/>
    <m/>
    <m/>
    <m/>
    <m/>
    <m/>
    <m/>
    <n v="0"/>
    <n v="10"/>
    <n v="-10"/>
    <m/>
    <m/>
    <m/>
    <m/>
    <m/>
    <m/>
    <m/>
    <n v="0"/>
    <n v="9"/>
    <n v="-9"/>
  </r>
  <r>
    <n v="2020"/>
    <d v="2020-09-06T00:00:00"/>
    <m/>
    <n v="605"/>
    <n v="1"/>
    <n v="35"/>
    <s v="Wycombe House"/>
    <n v="1"/>
    <x v="84"/>
    <n v="225"/>
    <n v="8"/>
    <n v="35"/>
    <n v="88"/>
    <n v="10"/>
    <n v="24"/>
    <n v="313"/>
    <n v="18"/>
    <n v="59"/>
    <s v="Won 137 runs"/>
    <n v="1"/>
    <n v="1"/>
    <m/>
    <m/>
    <m/>
    <m/>
    <n v="18"/>
    <m/>
    <m/>
    <m/>
    <m/>
    <m/>
    <m/>
    <m/>
    <m/>
    <m/>
    <n v="0"/>
    <n v="8"/>
    <n v="-8"/>
    <m/>
    <m/>
    <m/>
    <m/>
    <m/>
    <m/>
    <m/>
    <n v="0"/>
    <n v="10"/>
    <n v="-10"/>
  </r>
  <r>
    <n v="2020"/>
    <d v="2020-09-13T00:00:00"/>
    <m/>
    <n v="606"/>
    <n v="1"/>
    <n v="40"/>
    <s v="Holtwhites Trinibis"/>
    <n v="2"/>
    <x v="99"/>
    <n v="198"/>
    <n v="7"/>
    <n v="35"/>
    <n v="194"/>
    <n v="4"/>
    <n v="40"/>
    <n v="392"/>
    <n v="11"/>
    <n v="75"/>
    <s v="Won 7 wickets"/>
    <n v="1"/>
    <n v="1"/>
    <m/>
    <m/>
    <m/>
    <m/>
    <n v="11"/>
    <m/>
    <m/>
    <m/>
    <m/>
    <m/>
    <m/>
    <m/>
    <m/>
    <m/>
    <n v="0"/>
    <n v="7"/>
    <n v="-7"/>
    <m/>
    <m/>
    <m/>
    <m/>
    <m/>
    <m/>
    <m/>
    <n v="0"/>
    <n v="4"/>
    <n v="-4"/>
  </r>
  <r>
    <n v="2020"/>
    <d v="2020-09-20T00:00:00"/>
    <m/>
    <n v="607"/>
    <n v="1"/>
    <n v="40"/>
    <s v="Haydons Road RG"/>
    <n v="2"/>
    <x v="32"/>
    <n v="141"/>
    <n v="7"/>
    <n v="35.1666666666666"/>
    <n v="140"/>
    <n v="11"/>
    <n v="35.1666666666666"/>
    <n v="281"/>
    <n v="18"/>
    <n v="70.333333333333201"/>
    <s v="Won 4 wickets"/>
    <n v="1"/>
    <n v="1"/>
    <m/>
    <m/>
    <m/>
    <m/>
    <n v="18"/>
    <m/>
    <m/>
    <m/>
    <m/>
    <m/>
    <m/>
    <m/>
    <m/>
    <m/>
    <n v="0"/>
    <n v="7"/>
    <n v="-7"/>
    <m/>
    <m/>
    <m/>
    <m/>
    <m/>
    <m/>
    <m/>
    <n v="0"/>
    <n v="11"/>
    <n v="-11"/>
  </r>
  <r>
    <n v="2021"/>
    <d v="2021-04-10T00:00:00"/>
    <m/>
    <n v="608"/>
    <n v="1"/>
    <n v="35"/>
    <s v="Marble Hill Park"/>
    <n v="1"/>
    <x v="91"/>
    <n v="202"/>
    <n v="7"/>
    <n v="35"/>
    <n v="194"/>
    <n v="7"/>
    <n v="35"/>
    <n v="396"/>
    <n v="14"/>
    <n v="70"/>
    <s v="Won 8 runs"/>
    <n v="1"/>
    <n v="1"/>
    <m/>
    <m/>
    <m/>
    <m/>
    <n v="14"/>
    <n v="5"/>
    <n v="19"/>
    <m/>
    <m/>
    <m/>
    <m/>
    <m/>
    <m/>
    <m/>
    <n v="0"/>
    <n v="7"/>
    <n v="-7"/>
    <m/>
    <m/>
    <m/>
    <m/>
    <m/>
    <m/>
    <m/>
    <n v="0"/>
    <n v="7"/>
    <n v="-7"/>
  </r>
  <r>
    <n v="2021"/>
    <d v="2021-04-25T00:00:00"/>
    <m/>
    <n v="609"/>
    <n v="1"/>
    <n v="35"/>
    <s v="Byfleet"/>
    <n v="2"/>
    <x v="92"/>
    <n v="184"/>
    <n v="6"/>
    <n v="35"/>
    <n v="185"/>
    <n v="6"/>
    <n v="35"/>
    <n v="369"/>
    <n v="12"/>
    <n v="70"/>
    <s v="Won 4 wickets"/>
    <n v="1"/>
    <n v="1"/>
    <m/>
    <m/>
    <m/>
    <m/>
    <n v="12"/>
    <n v="3"/>
    <n v="3"/>
    <m/>
    <m/>
    <m/>
    <m/>
    <m/>
    <m/>
    <m/>
    <n v="0"/>
    <n v="6"/>
    <n v="-6"/>
    <m/>
    <m/>
    <m/>
    <m/>
    <m/>
    <m/>
    <m/>
    <n v="0"/>
    <n v="6"/>
    <n v="-6"/>
  </r>
  <r>
    <n v="2021"/>
    <d v="2021-05-02T00:00:00"/>
    <m/>
    <n v="610"/>
    <n v="1"/>
    <n v="40"/>
    <s v="F.W.E. Goates MG"/>
    <n v="2"/>
    <x v="100"/>
    <n v="188"/>
    <n v="7"/>
    <n v="38.1666666666666"/>
    <n v="187"/>
    <n v="7"/>
    <n v="40"/>
    <n v="375"/>
    <n v="14"/>
    <n v="78.1666666666666"/>
    <s v="Won 3 wickets"/>
    <n v="1"/>
    <n v="1"/>
    <m/>
    <m/>
    <m/>
    <m/>
    <n v="14"/>
    <n v="4"/>
    <n v="11"/>
    <m/>
    <m/>
    <m/>
    <m/>
    <m/>
    <m/>
    <m/>
    <n v="0"/>
    <n v="7"/>
    <n v="-7"/>
    <m/>
    <m/>
    <m/>
    <m/>
    <m/>
    <m/>
    <m/>
    <n v="0"/>
    <n v="7"/>
    <n v="-7"/>
  </r>
  <r>
    <n v="2021"/>
    <d v="2021-05-30T00:00:00"/>
    <m/>
    <n v="611"/>
    <n v="1"/>
    <n v="40"/>
    <s v="Wycombe House"/>
    <n v="2"/>
    <x v="26"/>
    <n v="172"/>
    <n v="6"/>
    <n v="29.3333333333333"/>
    <n v="171"/>
    <n v="10"/>
    <n v="39.5"/>
    <n v="343"/>
    <n v="16"/>
    <n v="68.8333333333333"/>
    <s v="Won 4 wickets"/>
    <n v="1"/>
    <n v="1"/>
    <m/>
    <m/>
    <m/>
    <m/>
    <n v="16"/>
    <n v="16"/>
    <n v="6"/>
    <m/>
    <m/>
    <m/>
    <m/>
    <m/>
    <m/>
    <m/>
    <n v="0"/>
    <n v="6"/>
    <n v="-6"/>
    <m/>
    <m/>
    <m/>
    <m/>
    <m/>
    <m/>
    <m/>
    <n v="0"/>
    <n v="10"/>
    <n v="-10"/>
  </r>
  <r>
    <n v="2021"/>
    <d v="2021-06-06T00:00:00"/>
    <m/>
    <n v="612"/>
    <n v="1"/>
    <n v="40"/>
    <s v="Old Tenisonians"/>
    <n v="2"/>
    <x v="94"/>
    <n v="97"/>
    <n v="10"/>
    <n v="21.5"/>
    <n v="179"/>
    <n v="10"/>
    <n v="31.3333333333333"/>
    <n v="276"/>
    <n v="20"/>
    <n v="52.8333333333333"/>
    <s v="Lost 82 runs"/>
    <n v="1"/>
    <m/>
    <m/>
    <m/>
    <m/>
    <n v="1"/>
    <n v="20"/>
    <n v="3"/>
    <n v="4"/>
    <m/>
    <m/>
    <m/>
    <m/>
    <m/>
    <m/>
    <m/>
    <n v="0"/>
    <n v="10"/>
    <n v="-10"/>
    <m/>
    <m/>
    <m/>
    <m/>
    <m/>
    <m/>
    <m/>
    <n v="0"/>
    <n v="10"/>
    <n v="-10"/>
  </r>
  <r>
    <n v="2021"/>
    <d v="2021-06-13T00:00:00"/>
    <m/>
    <n v="613"/>
    <n v="1"/>
    <n v="40"/>
    <s v="Teddington Town"/>
    <n v="1"/>
    <x v="95"/>
    <n v="148"/>
    <n v="10"/>
    <n v="37.5"/>
    <n v="151"/>
    <n v="6"/>
    <n v="39.6666666666666"/>
    <n v="299"/>
    <n v="16"/>
    <n v="77.1666666666666"/>
    <s v="Lost 4 wickets"/>
    <n v="1"/>
    <m/>
    <m/>
    <m/>
    <m/>
    <n v="1"/>
    <n v="16"/>
    <n v="15"/>
    <n v="12"/>
    <m/>
    <m/>
    <m/>
    <m/>
    <m/>
    <m/>
    <m/>
    <n v="0"/>
    <n v="10"/>
    <n v="-10"/>
    <m/>
    <m/>
    <m/>
    <m/>
    <m/>
    <m/>
    <m/>
    <n v="0"/>
    <n v="6"/>
    <n v="-6"/>
  </r>
  <r>
    <n v="2021"/>
    <d v="2021-06-20T00:00:00"/>
    <m/>
    <n v="614"/>
    <n v="1"/>
    <n v="35"/>
    <s v="Chiswick House"/>
    <n v="1"/>
    <x v="32"/>
    <n v="143"/>
    <n v="8"/>
    <n v="35"/>
    <n v="145"/>
    <n v="4"/>
    <n v="30.8333333333333"/>
    <n v="288"/>
    <n v="12"/>
    <n v="65.8333333333333"/>
    <s v="Lost 6 wickets"/>
    <n v="1"/>
    <m/>
    <m/>
    <m/>
    <m/>
    <n v="1"/>
    <n v="12"/>
    <n v="3"/>
    <n v="2"/>
    <m/>
    <m/>
    <m/>
    <m/>
    <m/>
    <m/>
    <m/>
    <n v="0"/>
    <n v="8"/>
    <n v="-8"/>
    <m/>
    <m/>
    <m/>
    <m/>
    <m/>
    <m/>
    <m/>
    <n v="0"/>
    <n v="4"/>
    <n v="-4"/>
  </r>
  <r>
    <n v="2021"/>
    <d v="2021-06-27T00:00:00"/>
    <m/>
    <n v="615"/>
    <n v="1"/>
    <n v="20"/>
    <s v="Old Tenisonians"/>
    <n v="2"/>
    <x v="101"/>
    <n v="77"/>
    <n v="6"/>
    <n v="13"/>
    <n v="76"/>
    <n v="4"/>
    <n v="20"/>
    <n v="153"/>
    <n v="10"/>
    <n v="33"/>
    <s v="Won 4 wickets"/>
    <n v="1"/>
    <n v="1"/>
    <m/>
    <m/>
    <m/>
    <m/>
    <n v="10"/>
    <n v="6"/>
    <n v="4"/>
    <m/>
    <m/>
    <m/>
    <m/>
    <m/>
    <m/>
    <m/>
    <n v="0"/>
    <n v="6"/>
    <n v="-6"/>
    <m/>
    <m/>
    <m/>
    <m/>
    <m/>
    <m/>
    <m/>
    <n v="0"/>
    <n v="4"/>
    <n v="-4"/>
  </r>
  <r>
    <n v="2021"/>
    <d v="2021-06-27T00:00:00"/>
    <m/>
    <n v="616"/>
    <n v="1"/>
    <n v="25"/>
    <s v="Old Tenisonians"/>
    <n v="2"/>
    <x v="101"/>
    <n v="86"/>
    <n v="2"/>
    <n v="18.6666666666666"/>
    <n v="85"/>
    <n v="5"/>
    <n v="25"/>
    <n v="171"/>
    <n v="7"/>
    <n v="43.6666666666666"/>
    <s v="Won 8 wickets"/>
    <n v="1"/>
    <n v="1"/>
    <m/>
    <m/>
    <m/>
    <m/>
    <n v="7"/>
    <n v="2"/>
    <n v="1"/>
    <m/>
    <m/>
    <m/>
    <m/>
    <m/>
    <m/>
    <m/>
    <n v="0"/>
    <n v="2"/>
    <n v="-2"/>
    <m/>
    <m/>
    <m/>
    <m/>
    <m/>
    <m/>
    <m/>
    <n v="0"/>
    <n v="5"/>
    <n v="-5"/>
  </r>
  <r>
    <n v="2021"/>
    <d v="2021-07-04T00:00:00"/>
    <m/>
    <n v="617"/>
    <n v="1"/>
    <n v="35"/>
    <s v="CSSC Chiswick"/>
    <n v="2"/>
    <x v="96"/>
    <n v="102"/>
    <n v="8"/>
    <n v="29.1666666666666"/>
    <n v="101"/>
    <n v="7"/>
    <n v="35"/>
    <n v="203"/>
    <n v="15"/>
    <n v="64.1666666666666"/>
    <s v="Won 2 wickets"/>
    <n v="1"/>
    <n v="1"/>
    <m/>
    <m/>
    <m/>
    <m/>
    <n v="15"/>
    <n v="5"/>
    <n v="1"/>
    <m/>
    <m/>
    <m/>
    <m/>
    <m/>
    <m/>
    <m/>
    <n v="0"/>
    <n v="8"/>
    <n v="-8"/>
    <m/>
    <m/>
    <m/>
    <m/>
    <m/>
    <m/>
    <m/>
    <n v="0"/>
    <n v="7"/>
    <n v="-7"/>
  </r>
  <r>
    <n v="2021"/>
    <d v="2021-07-11T00:00:00"/>
    <m/>
    <n v="618"/>
    <n v="1"/>
    <n v="35"/>
    <s v="Cottenham Park"/>
    <n v="1"/>
    <x v="74"/>
    <n v="151"/>
    <n v="9"/>
    <n v="35"/>
    <n v="52"/>
    <n v="10"/>
    <n v="25"/>
    <n v="203"/>
    <n v="19"/>
    <n v="60"/>
    <s v="Won 99 runs"/>
    <n v="1"/>
    <n v="1"/>
    <m/>
    <m/>
    <m/>
    <m/>
    <n v="19"/>
    <n v="16"/>
    <n v="1"/>
    <m/>
    <m/>
    <m/>
    <m/>
    <m/>
    <m/>
    <m/>
    <n v="0"/>
    <n v="9"/>
    <n v="-9"/>
    <m/>
    <m/>
    <m/>
    <m/>
    <m/>
    <m/>
    <m/>
    <n v="0"/>
    <n v="10"/>
    <n v="-10"/>
  </r>
  <r>
    <n v="2021"/>
    <d v="2021-07-18T00:00:00"/>
    <m/>
    <n v="619"/>
    <n v="1"/>
    <n v="35"/>
    <s v="Normandy"/>
    <n v="1"/>
    <x v="102"/>
    <n v="193"/>
    <n v="9"/>
    <n v="35"/>
    <n v="176"/>
    <n v="6"/>
    <n v="35"/>
    <n v="369"/>
    <n v="15"/>
    <n v="70"/>
    <s v="Won 17 runs"/>
    <n v="1"/>
    <n v="1"/>
    <m/>
    <m/>
    <m/>
    <m/>
    <n v="15"/>
    <n v="10"/>
    <n v="7"/>
    <m/>
    <m/>
    <m/>
    <m/>
    <m/>
    <m/>
    <m/>
    <n v="0"/>
    <n v="9"/>
    <n v="-9"/>
    <m/>
    <m/>
    <m/>
    <m/>
    <m/>
    <m/>
    <m/>
    <n v="0"/>
    <n v="6"/>
    <n v="-6"/>
  </r>
  <r>
    <n v="2021"/>
    <d v="2021-07-25T00:00:00"/>
    <m/>
    <n v="620"/>
    <n v="1"/>
    <n v="35"/>
    <s v="Abbey RG"/>
    <n v="2"/>
    <x v="72"/>
    <m/>
    <m/>
    <m/>
    <n v="8"/>
    <n v="0"/>
    <n v="1.6666666666666601"/>
    <n v="8"/>
    <n v="0"/>
    <n v="1.6666666666666601"/>
    <s v="Abandoned"/>
    <n v="1"/>
    <m/>
    <m/>
    <n v="1"/>
    <m/>
    <m/>
    <n v="0"/>
    <n v="0"/>
    <n v="2"/>
    <m/>
    <m/>
    <m/>
    <m/>
    <m/>
    <m/>
    <m/>
    <n v="0"/>
    <n v="0"/>
    <n v="0"/>
    <m/>
    <m/>
    <m/>
    <m/>
    <m/>
    <m/>
    <m/>
    <n v="0"/>
    <n v="0"/>
    <n v="0"/>
  </r>
  <r>
    <n v="2021"/>
    <d v="2021-08-15T00:00:00"/>
    <m/>
    <n v="621"/>
    <n v="1"/>
    <n v="40"/>
    <s v="Wycombe House"/>
    <n v="1"/>
    <x v="60"/>
    <n v="205"/>
    <n v="8"/>
    <n v="40"/>
    <n v="206"/>
    <n v="5"/>
    <n v="38.8333333333333"/>
    <n v="411"/>
    <n v="13"/>
    <n v="78.8333333333333"/>
    <s v="Lost 5 wickets"/>
    <n v="1"/>
    <m/>
    <m/>
    <m/>
    <m/>
    <n v="1"/>
    <n v="13"/>
    <n v="8"/>
    <n v="4"/>
    <m/>
    <m/>
    <m/>
    <m/>
    <m/>
    <m/>
    <m/>
    <n v="0"/>
    <n v="8"/>
    <n v="-8"/>
    <m/>
    <m/>
    <m/>
    <m/>
    <m/>
    <m/>
    <m/>
    <n v="0"/>
    <n v="5"/>
    <n v="-5"/>
  </r>
  <r>
    <n v="2021"/>
    <d v="2021-08-22T00:00:00"/>
    <m/>
    <n v="622"/>
    <n v="1"/>
    <n v="35"/>
    <s v="Old Tenisonians"/>
    <n v="2"/>
    <x v="72"/>
    <n v="101"/>
    <n v="2"/>
    <n v="28.6666666666666"/>
    <n v="131"/>
    <n v="8"/>
    <n v="35"/>
    <n v="232"/>
    <n v="10"/>
    <n v="63.6666666666666"/>
    <s v="Abandoned"/>
    <n v="1"/>
    <m/>
    <m/>
    <n v="1"/>
    <m/>
    <m/>
    <n v="10"/>
    <n v="9"/>
    <n v="9"/>
    <m/>
    <m/>
    <m/>
    <m/>
    <m/>
    <m/>
    <m/>
    <n v="0"/>
    <n v="2"/>
    <n v="-2"/>
    <m/>
    <m/>
    <m/>
    <m/>
    <m/>
    <m/>
    <m/>
    <n v="0"/>
    <n v="8"/>
    <n v="-8"/>
  </r>
  <r>
    <n v="2021"/>
    <d v="2021-08-29T00:00:00"/>
    <m/>
    <n v="623"/>
    <n v="1"/>
    <n v="40"/>
    <s v="Old Tenisonians"/>
    <n v="2"/>
    <x v="102"/>
    <n v="155"/>
    <n v="7"/>
    <n v="37.1666666666666"/>
    <n v="154"/>
    <n v="8"/>
    <n v="40"/>
    <n v="309"/>
    <n v="15"/>
    <n v="77.1666666666666"/>
    <s v="Won 3 wickets"/>
    <n v="1"/>
    <n v="1"/>
    <m/>
    <m/>
    <m/>
    <m/>
    <n v="15"/>
    <n v="7"/>
    <n v="8"/>
    <m/>
    <m/>
    <m/>
    <m/>
    <m/>
    <m/>
    <m/>
    <n v="0"/>
    <n v="7"/>
    <n v="-7"/>
    <m/>
    <m/>
    <m/>
    <m/>
    <m/>
    <m/>
    <m/>
    <n v="0"/>
    <n v="8"/>
    <n v="-8"/>
  </r>
  <r>
    <n v="2021"/>
    <d v="2021-09-04T00:00:00"/>
    <m/>
    <n v="624"/>
    <n v="1"/>
    <n v="35"/>
    <s v="Long Ditton RG"/>
    <n v="2"/>
    <x v="90"/>
    <n v="127"/>
    <n v="10"/>
    <n v="31.1666666666666"/>
    <n v="191"/>
    <n v="9"/>
    <n v="35"/>
    <n v="318"/>
    <n v="19"/>
    <n v="66.1666666666666"/>
    <s v="Lost 64 runs"/>
    <n v="1"/>
    <m/>
    <m/>
    <m/>
    <m/>
    <n v="1"/>
    <n v="19"/>
    <n v="12"/>
    <n v="1"/>
    <m/>
    <m/>
    <m/>
    <m/>
    <m/>
    <m/>
    <m/>
    <n v="0"/>
    <n v="10"/>
    <n v="-10"/>
    <m/>
    <m/>
    <m/>
    <m/>
    <m/>
    <m/>
    <m/>
    <n v="0"/>
    <n v="9"/>
    <n v="-9"/>
  </r>
  <r>
    <n v="2021"/>
    <d v="2021-09-05T00:00:00"/>
    <m/>
    <n v="625"/>
    <n v="1"/>
    <n v="35"/>
    <s v="Wycombe House"/>
    <n v="2"/>
    <x v="84"/>
    <n v="204"/>
    <n v="4"/>
    <n v="31.3333333333333"/>
    <n v="201"/>
    <n v="10"/>
    <n v="35"/>
    <n v="405"/>
    <n v="14"/>
    <n v="66.3333333333333"/>
    <s v="Won 6 wickets"/>
    <n v="1"/>
    <n v="1"/>
    <m/>
    <m/>
    <m/>
    <m/>
    <n v="14"/>
    <n v="14"/>
    <n v="16"/>
    <m/>
    <m/>
    <m/>
    <m/>
    <m/>
    <m/>
    <m/>
    <n v="0"/>
    <n v="4"/>
    <n v="-4"/>
    <m/>
    <m/>
    <m/>
    <m/>
    <m/>
    <m/>
    <m/>
    <n v="0"/>
    <n v="10"/>
    <n v="-10"/>
  </r>
  <r>
    <n v="2021"/>
    <d v="2021-09-12T00:00:00"/>
    <m/>
    <n v="626"/>
    <n v="1"/>
    <n v="40"/>
    <s v="Holtwhites Trinibis"/>
    <n v="1"/>
    <x v="99"/>
    <n v="275"/>
    <n v="8"/>
    <n v="40"/>
    <n v="185"/>
    <n v="7"/>
    <n v="40"/>
    <n v="460"/>
    <n v="15"/>
    <n v="80"/>
    <s v="Won 90 runs"/>
    <n v="1"/>
    <n v="1"/>
    <m/>
    <m/>
    <m/>
    <m/>
    <n v="15"/>
    <n v="27"/>
    <n v="7"/>
    <m/>
    <m/>
    <m/>
    <m/>
    <m/>
    <m/>
    <m/>
    <n v="0"/>
    <n v="8"/>
    <n v="-8"/>
    <m/>
    <m/>
    <m/>
    <m/>
    <m/>
    <m/>
    <m/>
    <n v="0"/>
    <n v="7"/>
    <n v="-7"/>
  </r>
  <r>
    <n v="2021"/>
    <d v="2021-09-19T00:00:00"/>
    <m/>
    <n v="627"/>
    <n v="1"/>
    <n v="35"/>
    <s v="Nursery Road RG"/>
    <n v="1"/>
    <x v="32"/>
    <n v="22"/>
    <n v="0"/>
    <n v="4.5"/>
    <m/>
    <m/>
    <m/>
    <n v="22"/>
    <n v="0"/>
    <n v="4.5"/>
    <s v="Abandoned"/>
    <n v="1"/>
    <m/>
    <m/>
    <n v="1"/>
    <m/>
    <m/>
    <n v="0"/>
    <n v="0"/>
    <n v="0"/>
    <m/>
    <m/>
    <m/>
    <m/>
    <m/>
    <m/>
    <m/>
    <n v="0"/>
    <n v="0"/>
    <n v="0"/>
    <m/>
    <m/>
    <m/>
    <m/>
    <m/>
    <m/>
    <m/>
    <n v="0"/>
    <n v="0"/>
    <n v="0"/>
  </r>
  <r>
    <n v="2021"/>
    <d v="2021-09-26T00:00:00"/>
    <m/>
    <n v="628"/>
    <n v="1"/>
    <n v="35"/>
    <s v="Lampton School"/>
    <n v="1"/>
    <x v="103"/>
    <n v="183"/>
    <n v="10"/>
    <n v="35"/>
    <n v="141"/>
    <n v="10"/>
    <n v="32.5"/>
    <n v="324"/>
    <n v="20"/>
    <n v="67.5"/>
    <s v="Won 42 runs"/>
    <n v="1"/>
    <n v="1"/>
    <m/>
    <m/>
    <m/>
    <m/>
    <n v="20"/>
    <n v="13"/>
    <n v="10"/>
    <m/>
    <m/>
    <m/>
    <m/>
    <m/>
    <m/>
    <m/>
    <n v="0"/>
    <n v="10"/>
    <n v="-10"/>
    <m/>
    <m/>
    <m/>
    <m/>
    <m/>
    <m/>
    <m/>
    <n v="0"/>
    <n v="10"/>
    <n v="-10"/>
  </r>
  <r>
    <n v="2021"/>
    <d v="2021-10-03T00:00:00"/>
    <m/>
    <n v="629"/>
    <n v="1"/>
    <n v="35"/>
    <s v="New Romney"/>
    <n v="2"/>
    <x v="104"/>
    <n v="206"/>
    <n v="5"/>
    <n v="32.5"/>
    <n v="203"/>
    <n v="10"/>
    <n v="35"/>
    <n v="409"/>
    <n v="15"/>
    <n v="67.5"/>
    <s v="Won 5 wickets"/>
    <n v="1"/>
    <n v="1"/>
    <m/>
    <m/>
    <m/>
    <m/>
    <n v="15"/>
    <n v="13"/>
    <n v="10"/>
    <m/>
    <m/>
    <m/>
    <m/>
    <m/>
    <m/>
    <m/>
    <n v="0"/>
    <n v="5"/>
    <n v="-5"/>
    <m/>
    <m/>
    <m/>
    <m/>
    <m/>
    <m/>
    <m/>
    <n v="0"/>
    <n v="10"/>
    <n v="-10"/>
  </r>
  <r>
    <n v="2022"/>
    <d v="2022-04-09T00:00:00"/>
    <m/>
    <n v="630"/>
    <n v="1"/>
    <n v="35"/>
    <s v="Marble Hill Park"/>
    <n v="2"/>
    <x v="91"/>
    <n v="109"/>
    <n v="10"/>
    <n v="31.3333333333333"/>
    <n v="181"/>
    <n v="7"/>
    <n v="35"/>
    <n v="290"/>
    <n v="17"/>
    <n v="66.3333333333333"/>
    <s v="Lost 72 runs"/>
    <n v="1"/>
    <m/>
    <m/>
    <m/>
    <m/>
    <n v="1"/>
    <n v="17"/>
    <n v="1"/>
    <n v="0"/>
    <n v="4"/>
    <n v="5"/>
    <n v="1"/>
    <m/>
    <m/>
    <m/>
    <m/>
    <n v="10"/>
    <n v="10"/>
    <n v="0"/>
    <n v="2"/>
    <n v="3"/>
    <n v="1"/>
    <n v="1"/>
    <m/>
    <m/>
    <m/>
    <n v="7"/>
    <n v="7"/>
    <n v="0"/>
  </r>
  <r>
    <n v="2022"/>
    <d v="2022-04-17T00:00:00"/>
    <m/>
    <n v="631"/>
    <n v="1"/>
    <n v="35"/>
    <s v="Hollyfield School"/>
    <n v="1"/>
    <x v="105"/>
    <n v="170"/>
    <n v="10"/>
    <n v="37.8333333333333"/>
    <n v="80"/>
    <n v="10"/>
    <n v="29.6666666666666"/>
    <n v="250"/>
    <n v="20"/>
    <n v="67.499999999999901"/>
    <s v="Won 90 runs"/>
    <n v="1"/>
    <n v="1"/>
    <m/>
    <m/>
    <m/>
    <m/>
    <n v="20"/>
    <n v="1"/>
    <n v="4"/>
    <n v="3"/>
    <n v="7"/>
    <m/>
    <m/>
    <m/>
    <m/>
    <m/>
    <n v="10"/>
    <n v="10"/>
    <n v="0"/>
    <n v="4"/>
    <n v="5"/>
    <n v="1"/>
    <m/>
    <m/>
    <m/>
    <m/>
    <n v="10"/>
    <n v="10"/>
    <n v="0"/>
  </r>
  <r>
    <n v="2022"/>
    <d v="2022-04-24T00:00:00"/>
    <m/>
    <n v="632"/>
    <n v="1"/>
    <n v="35"/>
    <s v="Hayes"/>
    <n v="2"/>
    <x v="106"/>
    <n v="180"/>
    <n v="10"/>
    <n v="35.1666666666666"/>
    <n v="221"/>
    <n v="10"/>
    <n v="32.8333333333333"/>
    <n v="401"/>
    <n v="20"/>
    <n v="67.999999999999901"/>
    <s v="Lost 41 runs"/>
    <n v="1"/>
    <m/>
    <m/>
    <m/>
    <m/>
    <n v="1"/>
    <n v="20"/>
    <n v="5"/>
    <n v="3"/>
    <n v="6"/>
    <n v="1"/>
    <n v="1"/>
    <n v="1"/>
    <n v="1"/>
    <m/>
    <m/>
    <n v="10"/>
    <n v="10"/>
    <n v="0"/>
    <n v="3"/>
    <n v="6"/>
    <n v="1"/>
    <m/>
    <m/>
    <m/>
    <m/>
    <n v="10"/>
    <n v="10"/>
    <n v="0"/>
  </r>
  <r>
    <n v="2022"/>
    <d v="2022-05-01T00:00:00"/>
    <m/>
    <n v="633"/>
    <n v="1"/>
    <n v="35"/>
    <s v="F.W.E. Goates MG"/>
    <n v="1"/>
    <x v="100"/>
    <n v="215"/>
    <n v="4"/>
    <n v="35"/>
    <n v="134"/>
    <n v="9"/>
    <n v="35"/>
    <n v="349"/>
    <n v="13"/>
    <n v="70"/>
    <s v="Won 81 runs"/>
    <n v="1"/>
    <n v="1"/>
    <m/>
    <m/>
    <m/>
    <m/>
    <n v="13"/>
    <n v="1"/>
    <n v="4"/>
    <n v="2"/>
    <n v="2"/>
    <m/>
    <m/>
    <m/>
    <m/>
    <m/>
    <n v="4"/>
    <n v="4"/>
    <n v="0"/>
    <n v="3"/>
    <n v="4"/>
    <m/>
    <n v="1"/>
    <n v="1"/>
    <m/>
    <m/>
    <n v="9"/>
    <n v="9"/>
    <n v="0"/>
  </r>
  <r>
    <n v="2022"/>
    <d v="2022-05-08T00:00:00"/>
    <m/>
    <n v="634"/>
    <n v="1"/>
    <n v="35"/>
    <s v="Old Tenisonians"/>
    <n v="1"/>
    <x v="74"/>
    <n v="217"/>
    <n v="8"/>
    <n v="35"/>
    <n v="90"/>
    <n v="10"/>
    <n v="35"/>
    <n v="307"/>
    <n v="18"/>
    <n v="70"/>
    <s v="Won 127 runs"/>
    <n v="1"/>
    <n v="1"/>
    <m/>
    <m/>
    <m/>
    <m/>
    <n v="18"/>
    <n v="1"/>
    <n v="4"/>
    <n v="2"/>
    <n v="3"/>
    <n v="2"/>
    <n v="1"/>
    <m/>
    <m/>
    <m/>
    <n v="8"/>
    <n v="8"/>
    <n v="0"/>
    <n v="6"/>
    <n v="2"/>
    <n v="1"/>
    <n v="1"/>
    <m/>
    <m/>
    <m/>
    <n v="10"/>
    <n v="10"/>
    <n v="0"/>
  </r>
  <r>
    <n v="2022"/>
    <d v="2022-05-22T00:00:00"/>
    <m/>
    <n v="635"/>
    <n v="1"/>
    <n v="40"/>
    <s v="Durston House"/>
    <n v="1"/>
    <x v="51"/>
    <n v="189"/>
    <n v="10"/>
    <n v="39.3333333333333"/>
    <n v="191"/>
    <n v="6"/>
    <n v="38.6666666666666"/>
    <n v="380"/>
    <n v="16"/>
    <n v="77.999999999999901"/>
    <s v="Lost 4 wickets"/>
    <n v="1"/>
    <m/>
    <m/>
    <m/>
    <m/>
    <n v="1"/>
    <n v="16"/>
    <n v="5"/>
    <n v="3"/>
    <n v="2"/>
    <n v="7"/>
    <n v="1"/>
    <m/>
    <m/>
    <m/>
    <m/>
    <n v="10"/>
    <n v="10"/>
    <n v="0"/>
    <n v="2"/>
    <n v="4"/>
    <m/>
    <m/>
    <m/>
    <m/>
    <m/>
    <n v="6"/>
    <n v="6"/>
    <n v="0"/>
  </r>
  <r>
    <n v="2022"/>
    <d v="2022-05-29T00:00:00"/>
    <m/>
    <n v="636"/>
    <n v="1"/>
    <n v="35"/>
    <s v="Wycombe House"/>
    <n v="1"/>
    <x v="26"/>
    <n v="224"/>
    <n v="5"/>
    <n v="35"/>
    <n v="136"/>
    <n v="9"/>
    <n v="35"/>
    <n v="360"/>
    <n v="14"/>
    <n v="70"/>
    <s v="Won 88 runs"/>
    <n v="1"/>
    <n v="1"/>
    <m/>
    <m/>
    <m/>
    <m/>
    <n v="14"/>
    <n v="14"/>
    <n v="16"/>
    <n v="1"/>
    <n v="2"/>
    <n v="2"/>
    <m/>
    <m/>
    <m/>
    <m/>
    <n v="5"/>
    <n v="5"/>
    <n v="0"/>
    <n v="6"/>
    <n v="1"/>
    <m/>
    <n v="1"/>
    <n v="1"/>
    <m/>
    <m/>
    <n v="9"/>
    <n v="9"/>
    <n v="0"/>
  </r>
  <r>
    <n v="2022"/>
    <d v="2022-06-05T00:00:00"/>
    <m/>
    <n v="637"/>
    <n v="1"/>
    <n v="35"/>
    <s v="Raynes Park SG"/>
    <n v="1"/>
    <x v="102"/>
    <n v="206"/>
    <n v="10"/>
    <n v="34.8333333333333"/>
    <n v="122"/>
    <n v="10"/>
    <n v="26.1666666666666"/>
    <n v="328"/>
    <n v="20"/>
    <n v="60.999999999999901"/>
    <s v="Won 84 runs"/>
    <n v="1"/>
    <n v="1"/>
    <m/>
    <m/>
    <m/>
    <m/>
    <n v="20"/>
    <n v="14"/>
    <n v="16"/>
    <n v="3"/>
    <n v="5"/>
    <n v="2"/>
    <m/>
    <m/>
    <m/>
    <m/>
    <n v="10"/>
    <n v="10"/>
    <n v="0"/>
    <n v="5"/>
    <n v="5"/>
    <m/>
    <m/>
    <m/>
    <m/>
    <m/>
    <n v="10"/>
    <n v="10"/>
    <n v="0"/>
  </r>
  <r>
    <n v="2022"/>
    <d v="2022-06-12T00:00:00"/>
    <m/>
    <n v="638"/>
    <n v="1"/>
    <n v="40"/>
    <s v="Teddington Town"/>
    <n v="2"/>
    <x v="95"/>
    <n v="220"/>
    <n v="3"/>
    <n v="31.3333333333333"/>
    <n v="216"/>
    <n v="3"/>
    <n v="40"/>
    <n v="436"/>
    <n v="6"/>
    <n v="71.3333333333333"/>
    <s v="Won 7 wickets"/>
    <n v="1"/>
    <n v="1"/>
    <m/>
    <m/>
    <m/>
    <m/>
    <n v="6"/>
    <n v="14"/>
    <n v="16"/>
    <n v="2"/>
    <n v="1"/>
    <m/>
    <m/>
    <m/>
    <m/>
    <m/>
    <n v="3"/>
    <n v="3"/>
    <n v="0"/>
    <n v="1"/>
    <n v="1"/>
    <m/>
    <n v="1"/>
    <m/>
    <m/>
    <m/>
    <n v="3"/>
    <n v="3"/>
    <n v="0"/>
  </r>
  <r>
    <n v="2022"/>
    <d v="2022-06-19T00:00:00"/>
    <m/>
    <n v="639"/>
    <n v="1"/>
    <n v="35"/>
    <s v="Chiswick House"/>
    <n v="1"/>
    <x v="32"/>
    <n v="200"/>
    <n v="5"/>
    <n v="35"/>
    <n v="46"/>
    <n v="10"/>
    <n v="21.1666666666666"/>
    <n v="246"/>
    <n v="15"/>
    <n v="56.1666666666666"/>
    <s v="Won 154 runs"/>
    <n v="1"/>
    <n v="1"/>
    <m/>
    <m/>
    <m/>
    <m/>
    <n v="15"/>
    <n v="14"/>
    <n v="16"/>
    <m/>
    <n v="4"/>
    <n v="1"/>
    <m/>
    <m/>
    <m/>
    <m/>
    <n v="5"/>
    <n v="5"/>
    <n v="0"/>
    <n v="6"/>
    <n v="3"/>
    <n v="1"/>
    <m/>
    <m/>
    <m/>
    <m/>
    <n v="10"/>
    <n v="10"/>
    <n v="0"/>
  </r>
  <r>
    <n v="2022"/>
    <d v="2022-06-26T00:00:00"/>
    <m/>
    <n v="640"/>
    <n v="1"/>
    <n v="40"/>
    <s v="Old Tenisonians"/>
    <n v="1"/>
    <x v="101"/>
    <n v="250"/>
    <n v="9"/>
    <n v="40"/>
    <n v="135"/>
    <n v="10"/>
    <n v="27.5"/>
    <n v="385"/>
    <n v="19"/>
    <n v="67.5"/>
    <s v="Won 115 runs"/>
    <n v="1"/>
    <n v="1"/>
    <m/>
    <m/>
    <m/>
    <m/>
    <n v="19"/>
    <n v="14"/>
    <n v="16"/>
    <n v="2"/>
    <n v="5"/>
    <m/>
    <n v="2"/>
    <m/>
    <m/>
    <m/>
    <n v="9"/>
    <n v="9"/>
    <n v="0"/>
    <n v="3"/>
    <n v="5"/>
    <m/>
    <n v="1"/>
    <n v="1"/>
    <m/>
    <m/>
    <n v="10"/>
    <n v="10"/>
    <n v="0"/>
  </r>
  <r>
    <n v="2022"/>
    <d v="2022-07-03T00:00:00"/>
    <m/>
    <n v="641"/>
    <n v="1"/>
    <n v="35"/>
    <s v="CSSC Chiswick"/>
    <n v="2"/>
    <x v="96"/>
    <n v="182"/>
    <n v="3"/>
    <n v="30.6666666666666"/>
    <n v="178"/>
    <n v="5"/>
    <n v="35"/>
    <n v="360"/>
    <n v="8"/>
    <n v="65.6666666666666"/>
    <s v="Won 7 wickets"/>
    <n v="1"/>
    <n v="1"/>
    <m/>
    <m/>
    <m/>
    <m/>
    <n v="8"/>
    <n v="14"/>
    <n v="16"/>
    <m/>
    <n v="2"/>
    <n v="1"/>
    <m/>
    <m/>
    <m/>
    <m/>
    <n v="3"/>
    <n v="3"/>
    <n v="0"/>
    <n v="1"/>
    <n v="2"/>
    <n v="2"/>
    <m/>
    <m/>
    <m/>
    <m/>
    <n v="5"/>
    <n v="5"/>
    <n v="0"/>
  </r>
  <r>
    <n v="2022"/>
    <d v="2022-07-10T00:00:00"/>
    <m/>
    <n v="642"/>
    <n v="1"/>
    <n v="35"/>
    <s v="Cottenham Park"/>
    <n v="1"/>
    <x v="87"/>
    <n v="312"/>
    <n v="9"/>
    <n v="40"/>
    <n v="201"/>
    <n v="10"/>
    <n v="33.166666666666003"/>
    <n v="513"/>
    <n v="19"/>
    <n v="73.166666666666003"/>
    <s v="Won 111 runs"/>
    <n v="1"/>
    <n v="1"/>
    <m/>
    <m/>
    <m/>
    <m/>
    <n v="19"/>
    <n v="14"/>
    <n v="16"/>
    <n v="1"/>
    <n v="4"/>
    <n v="2"/>
    <n v="2"/>
    <m/>
    <m/>
    <m/>
    <n v="9"/>
    <n v="9"/>
    <n v="0"/>
    <n v="5"/>
    <n v="4"/>
    <m/>
    <m/>
    <n v="1"/>
    <m/>
    <m/>
    <n v="10"/>
    <n v="10"/>
    <n v="0"/>
  </r>
  <r>
    <n v="2022"/>
    <d v="2022-07-17T00:00:00"/>
    <m/>
    <n v="643"/>
    <n v="1"/>
    <n v="35"/>
    <s v="Old Tenisonians"/>
    <n v="1"/>
    <x v="90"/>
    <n v="324"/>
    <n v="6"/>
    <n v="35"/>
    <n v="166"/>
    <n v="11"/>
    <n v="32"/>
    <n v="490"/>
    <n v="17"/>
    <n v="67"/>
    <s v="Won 158 runs"/>
    <n v="0"/>
    <m/>
    <m/>
    <m/>
    <m/>
    <m/>
    <n v="17"/>
    <n v="14"/>
    <n v="16"/>
    <n v="1"/>
    <n v="4"/>
    <m/>
    <n v="1"/>
    <m/>
    <m/>
    <m/>
    <n v="6"/>
    <n v="6"/>
    <n v="0"/>
    <n v="4"/>
    <n v="3"/>
    <m/>
    <n v="1"/>
    <n v="3"/>
    <m/>
    <m/>
    <n v="11"/>
    <n v="11"/>
    <n v="0"/>
  </r>
  <r>
    <n v="2022"/>
    <d v="2022-07-24T00:00:00"/>
    <m/>
    <n v="644"/>
    <n v="1"/>
    <n v="40"/>
    <s v="Redbourn Common"/>
    <n v="2"/>
    <x v="107"/>
    <n v="74"/>
    <n v="2"/>
    <n v="14.2"/>
    <n v="232"/>
    <n v="8"/>
    <n v="40"/>
    <n v="306"/>
    <n v="10"/>
    <n v="54.2"/>
    <s v="Abandoned"/>
    <n v="1"/>
    <m/>
    <m/>
    <n v="1"/>
    <m/>
    <m/>
    <n v="10"/>
    <n v="14"/>
    <n v="16"/>
    <m/>
    <n v="2"/>
    <m/>
    <m/>
    <m/>
    <m/>
    <m/>
    <n v="2"/>
    <n v="2"/>
    <n v="0"/>
    <n v="5"/>
    <n v="2"/>
    <m/>
    <n v="1"/>
    <m/>
    <m/>
    <m/>
    <n v="8"/>
    <n v="8"/>
    <n v="0"/>
  </r>
  <r>
    <n v="2022"/>
    <d v="2022-07-31T00:00:00"/>
    <m/>
    <n v="645"/>
    <n v="1"/>
    <n v="40"/>
    <s v="Wycombe House"/>
    <n v="2"/>
    <x v="108"/>
    <n v="219"/>
    <n v="5"/>
    <n v="32.3333333333333"/>
    <n v="215"/>
    <n v="7"/>
    <n v="40"/>
    <n v="434"/>
    <n v="12"/>
    <n v="72.3333333333333"/>
    <s v="Won 5 wickets"/>
    <n v="1"/>
    <n v="1"/>
    <m/>
    <m/>
    <m/>
    <m/>
    <n v="12"/>
    <n v="14"/>
    <n v="16"/>
    <n v="1"/>
    <n v="3"/>
    <n v="1"/>
    <m/>
    <m/>
    <m/>
    <m/>
    <n v="5"/>
    <n v="5"/>
    <n v="0"/>
    <m/>
    <n v="4"/>
    <m/>
    <n v="3"/>
    <m/>
    <m/>
    <m/>
    <n v="7"/>
    <n v="7"/>
    <n v="0"/>
  </r>
  <r>
    <n v="2022"/>
    <d v="2022-08-07T00:00:00"/>
    <m/>
    <n v="646"/>
    <n v="1"/>
    <n v="35"/>
    <s v="Old Tenisonians"/>
    <n v="1"/>
    <x v="51"/>
    <n v="212"/>
    <n v="9"/>
    <n v="35"/>
    <n v="138"/>
    <n v="10"/>
    <n v="29.6666666666666"/>
    <n v="350"/>
    <n v="19"/>
    <n v="64.6666666666666"/>
    <s v="Won 74 runs"/>
    <n v="1"/>
    <n v="1"/>
    <m/>
    <m/>
    <m/>
    <m/>
    <n v="19"/>
    <n v="14"/>
    <n v="16"/>
    <n v="2"/>
    <n v="7"/>
    <m/>
    <m/>
    <m/>
    <m/>
    <m/>
    <n v="9"/>
    <n v="9"/>
    <n v="0"/>
    <n v="5"/>
    <n v="4"/>
    <n v="1"/>
    <m/>
    <m/>
    <m/>
    <m/>
    <n v="10"/>
    <n v="10"/>
    <n v="0"/>
  </r>
  <r>
    <n v="2022"/>
    <d v="2022-08-14T00:00:00"/>
    <m/>
    <n v="647"/>
    <n v="1"/>
    <n v="40"/>
    <s v="Old Tenisonians"/>
    <n v="2"/>
    <x v="60"/>
    <n v="175"/>
    <n v="10"/>
    <n v="29"/>
    <n v="190"/>
    <n v="4"/>
    <n v="35"/>
    <n v="365"/>
    <n v="14"/>
    <n v="64"/>
    <s v="Lost 15 runs"/>
    <n v="1"/>
    <m/>
    <m/>
    <m/>
    <m/>
    <n v="1"/>
    <n v="14"/>
    <n v="5"/>
    <n v="3"/>
    <n v="3"/>
    <n v="5"/>
    <n v="2"/>
    <m/>
    <m/>
    <m/>
    <m/>
    <n v="10"/>
    <n v="10"/>
    <n v="0"/>
    <n v="2"/>
    <n v="1"/>
    <n v="1"/>
    <m/>
    <m/>
    <m/>
    <m/>
    <n v="4"/>
    <n v="4"/>
    <n v="0"/>
  </r>
  <r>
    <n v="2022"/>
    <d v="2022-08-20T00:00:00"/>
    <m/>
    <n v="648"/>
    <n v="1"/>
    <n v="35"/>
    <s v="Richmond Green"/>
    <n v="1"/>
    <x v="109"/>
    <n v="260"/>
    <n v="10"/>
    <n v="33.8333333333333"/>
    <n v="117"/>
    <n v="9"/>
    <n v="23.5"/>
    <n v="377"/>
    <n v="19"/>
    <n v="57.3333333333333"/>
    <s v="Won 147 runs"/>
    <n v="1"/>
    <n v="1"/>
    <m/>
    <m/>
    <m/>
    <m/>
    <n v="19"/>
    <n v="14"/>
    <n v="16"/>
    <n v="5"/>
    <n v="4"/>
    <n v="1"/>
    <m/>
    <m/>
    <m/>
    <m/>
    <n v="10"/>
    <n v="10"/>
    <n v="0"/>
    <n v="4"/>
    <n v="2"/>
    <n v="2"/>
    <m/>
    <n v="1"/>
    <m/>
    <m/>
    <n v="9"/>
    <n v="9"/>
    <n v="0"/>
  </r>
  <r>
    <n v="2022"/>
    <d v="2022-08-21T00:00:00"/>
    <m/>
    <n v="649"/>
    <n v="1"/>
    <n v="35"/>
    <s v="Old Tenisonians"/>
    <n v="2"/>
    <x v="94"/>
    <n v="204"/>
    <n v="5"/>
    <n v="28.6666666666666"/>
    <n v="200"/>
    <n v="10"/>
    <n v="33.8333333333333"/>
    <n v="404"/>
    <n v="15"/>
    <n v="62.499999999999901"/>
    <s v="Won 5 wickets"/>
    <n v="1"/>
    <n v="1"/>
    <m/>
    <m/>
    <m/>
    <m/>
    <n v="15"/>
    <n v="14"/>
    <n v="16"/>
    <n v="1"/>
    <n v="3"/>
    <n v="1"/>
    <m/>
    <m/>
    <m/>
    <m/>
    <n v="5"/>
    <n v="5"/>
    <n v="0"/>
    <m/>
    <n v="9"/>
    <m/>
    <n v="1"/>
    <m/>
    <m/>
    <m/>
    <n v="10"/>
    <n v="10"/>
    <n v="0"/>
  </r>
  <r>
    <n v="2022"/>
    <d v="2022-08-28T00:00:00"/>
    <m/>
    <n v="650"/>
    <n v="1"/>
    <n v="40"/>
    <s v="Wycombe House"/>
    <n v="1"/>
    <x v="110"/>
    <n v="265"/>
    <n v="8"/>
    <n v="40"/>
    <n v="267"/>
    <n v="8"/>
    <n v="39.1666666666666"/>
    <n v="532"/>
    <n v="16"/>
    <n v="79.1666666666666"/>
    <s v="Lost 2 wickets"/>
    <n v="1"/>
    <m/>
    <m/>
    <m/>
    <m/>
    <n v="1"/>
    <n v="16"/>
    <n v="5"/>
    <n v="3"/>
    <n v="4"/>
    <n v="2"/>
    <n v="2"/>
    <m/>
    <m/>
    <m/>
    <m/>
    <n v="8"/>
    <n v="8"/>
    <n v="0"/>
    <n v="3"/>
    <n v="4"/>
    <n v="1"/>
    <m/>
    <m/>
    <m/>
    <m/>
    <n v="8"/>
    <n v="8"/>
    <n v="0"/>
  </r>
  <r>
    <n v="2022"/>
    <d v="2022-09-04T00:00:00"/>
    <m/>
    <n v="651"/>
    <n v="1"/>
    <n v="40"/>
    <s v="Wycombe House"/>
    <n v="1"/>
    <x v="84"/>
    <n v="268"/>
    <n v="7"/>
    <n v="40"/>
    <n v="271"/>
    <n v="3"/>
    <n v="38.5"/>
    <n v="539"/>
    <n v="10"/>
    <n v="78.5"/>
    <s v="Lost 7 wickets"/>
    <n v="1"/>
    <m/>
    <m/>
    <m/>
    <m/>
    <n v="1"/>
    <n v="10"/>
    <n v="5"/>
    <n v="3"/>
    <m/>
    <n v="6"/>
    <n v="1"/>
    <m/>
    <m/>
    <m/>
    <m/>
    <n v="7"/>
    <n v="7"/>
    <n v="0"/>
    <m/>
    <n v="3"/>
    <m/>
    <m/>
    <m/>
    <m/>
    <m/>
    <n v="3"/>
    <n v="3"/>
    <n v="0"/>
  </r>
  <r>
    <n v="2022"/>
    <d v="2022-09-10T00:00:00"/>
    <m/>
    <n v="652"/>
    <n v="1"/>
    <n v="35"/>
    <s v="The Banks"/>
    <n v="1"/>
    <x v="111"/>
    <n v="183"/>
    <n v="5"/>
    <n v="27.8333333333333"/>
    <n v="180"/>
    <n v="8"/>
    <n v="35"/>
    <n v="363"/>
    <n v="13"/>
    <n v="62.8333333333333"/>
    <s v="Won 5 wickets"/>
    <n v="1"/>
    <n v="1"/>
    <m/>
    <m/>
    <m/>
    <m/>
    <n v="13"/>
    <n v="5"/>
    <n v="3"/>
    <n v="1"/>
    <n v="1"/>
    <n v="2"/>
    <n v="1"/>
    <m/>
    <m/>
    <m/>
    <n v="5"/>
    <n v="5"/>
    <n v="0"/>
    <n v="2"/>
    <n v="2"/>
    <n v="1"/>
    <n v="3"/>
    <m/>
    <m/>
    <m/>
    <n v="8"/>
    <n v="8"/>
    <n v="0"/>
  </r>
  <r>
    <n v="2022"/>
    <d v="2022-09-11T00:00:00"/>
    <m/>
    <n v="653"/>
    <n v="1"/>
    <n v="35"/>
    <s v="New Romney"/>
    <n v="2"/>
    <x v="104"/>
    <n v="109"/>
    <n v="9"/>
    <n v="31.1666666666666"/>
    <n v="106"/>
    <n v="10"/>
    <n v="21"/>
    <n v="215"/>
    <n v="19"/>
    <n v="52.1666666666666"/>
    <s v="Won 1 wicket"/>
    <n v="1"/>
    <n v="1"/>
    <m/>
    <m/>
    <m/>
    <m/>
    <n v="19"/>
    <n v="5"/>
    <n v="3"/>
    <n v="5"/>
    <n v="1"/>
    <n v="2"/>
    <m/>
    <m/>
    <m/>
    <m/>
    <n v="8"/>
    <n v="9"/>
    <n v="-1"/>
    <n v="7"/>
    <n v="3"/>
    <m/>
    <m/>
    <m/>
    <m/>
    <m/>
    <n v="10"/>
    <n v="10"/>
    <n v="0"/>
  </r>
  <r>
    <n v="2022"/>
    <d v="2022-09-18T00:00:00"/>
    <m/>
    <n v="654"/>
    <n v="1"/>
    <n v="35"/>
    <s v="Nursery Road RG"/>
    <n v="1"/>
    <x v="32"/>
    <n v="144"/>
    <n v="8"/>
    <n v="30.6666666666666"/>
    <n v="140"/>
    <n v="10"/>
    <n v="34.3333333333333"/>
    <n v="284"/>
    <n v="18"/>
    <n v="64.999999999999901"/>
    <s v="Won 2 wickets"/>
    <n v="1"/>
    <n v="1"/>
    <m/>
    <m/>
    <m/>
    <m/>
    <n v="18"/>
    <n v="1"/>
    <n v="0"/>
    <n v="4"/>
    <n v="3"/>
    <n v="2"/>
    <n v="1"/>
    <m/>
    <m/>
    <m/>
    <n v="10"/>
    <n v="8"/>
    <n v="2"/>
    <n v="4"/>
    <n v="1"/>
    <n v="1"/>
    <m/>
    <m/>
    <m/>
    <m/>
    <n v="6"/>
    <n v="10"/>
    <n v="-4"/>
  </r>
  <r>
    <n v="2022"/>
    <d v="2022-09-25T00:00:00"/>
    <m/>
    <n v="655"/>
    <n v="1"/>
    <n v="30"/>
    <s v="Lyne RG"/>
    <n v="1"/>
    <x v="112"/>
    <n v="200"/>
    <n v="6"/>
    <n v="30"/>
    <n v="174"/>
    <n v="10"/>
    <n v="27"/>
    <n v="374"/>
    <n v="16"/>
    <n v="57"/>
    <s v="Won 26 runs"/>
    <n v="1"/>
    <n v="1"/>
    <m/>
    <m/>
    <m/>
    <m/>
    <n v="16"/>
    <n v="0"/>
    <n v="3"/>
    <n v="4"/>
    <n v="3"/>
    <n v="2"/>
    <m/>
    <n v="1"/>
    <m/>
    <m/>
    <n v="10"/>
    <n v="6"/>
    <n v="4"/>
    <n v="4"/>
    <n v="5"/>
    <m/>
    <n v="1"/>
    <m/>
    <m/>
    <m/>
    <n v="10"/>
    <n v="10"/>
    <n v="0"/>
  </r>
  <r>
    <n v="2023"/>
    <d v="2023-04-08T00:00:00"/>
    <m/>
    <n v="656"/>
    <n v="1"/>
    <n v="35"/>
    <s v="Marble Hill Park"/>
    <n v="1"/>
    <x v="91"/>
    <n v="90"/>
    <n v="10"/>
    <n v="31.6666666666666"/>
    <n v="91"/>
    <n v="6"/>
    <n v="27"/>
    <n v="181"/>
    <n v="16"/>
    <n v="58.6666666666666"/>
    <s v="Lost 4 wickets"/>
    <n v="1"/>
    <m/>
    <m/>
    <m/>
    <m/>
    <n v="1"/>
    <n v="16"/>
    <n v="0"/>
    <n v="3"/>
    <n v="4"/>
    <n v="3"/>
    <n v="2"/>
    <n v="1"/>
    <m/>
    <m/>
    <m/>
    <n v="10"/>
    <n v="10"/>
    <n v="0"/>
    <n v="2"/>
    <n v="5"/>
    <m/>
    <n v="1"/>
    <n v="1"/>
    <m/>
    <m/>
    <n v="9"/>
    <n v="6"/>
    <n v="3"/>
  </r>
  <r>
    <n v="2023"/>
    <d v="2023-04-30T00:00:00"/>
    <m/>
    <n v="657"/>
    <n v="1"/>
    <n v="35"/>
    <s v="Haydons Road RG"/>
    <n v="2"/>
    <x v="113"/>
    <n v="72"/>
    <n v="10"/>
    <n v="21.8333333333333"/>
    <n v="129"/>
    <n v="10"/>
    <n v="33.1666666666666"/>
    <n v="201"/>
    <n v="20"/>
    <n v="54.999999999999901"/>
    <s v="Lost 57 runs"/>
    <n v="1"/>
    <m/>
    <m/>
    <m/>
    <m/>
    <n v="1"/>
    <n v="20"/>
    <n v="1"/>
    <n v="1"/>
    <m/>
    <n v="4"/>
    <n v="1"/>
    <m/>
    <m/>
    <m/>
    <m/>
    <n v="5"/>
    <n v="10"/>
    <n v="-5"/>
    <n v="7"/>
    <n v="2"/>
    <n v="1"/>
    <m/>
    <m/>
    <m/>
    <m/>
    <n v="10"/>
    <n v="10"/>
    <n v="0"/>
  </r>
  <r>
    <n v="2023"/>
    <d v="2023-05-07T00:00:00"/>
    <m/>
    <n v="658"/>
    <n v="1"/>
    <n v="35"/>
    <s v="Dundonald RG"/>
    <n v="1"/>
    <x v="114"/>
    <n v="136"/>
    <n v="10"/>
    <n v="31"/>
    <n v="140"/>
    <n v="9"/>
    <n v="35"/>
    <n v="276"/>
    <n v="19"/>
    <n v="66"/>
    <s v="Lost 4 runs"/>
    <n v="1"/>
    <m/>
    <m/>
    <m/>
    <m/>
    <n v="1"/>
    <n v="19"/>
    <n v="4"/>
    <n v="6"/>
    <n v="2"/>
    <n v="6"/>
    <m/>
    <m/>
    <m/>
    <m/>
    <m/>
    <n v="8"/>
    <n v="10"/>
    <n v="-2"/>
    <n v="3"/>
    <n v="2"/>
    <n v="1"/>
    <n v="2"/>
    <n v="1"/>
    <m/>
    <m/>
    <n v="9"/>
    <n v="9"/>
    <n v="0"/>
  </r>
  <r>
    <n v="2023"/>
    <d v="2023-05-14T00:00:00"/>
    <m/>
    <n v="659"/>
    <n v="1"/>
    <n v="40"/>
    <s v="Joseph Hood RG"/>
    <n v="1"/>
    <x v="115"/>
    <n v="85"/>
    <n v="5"/>
    <n v="30.5"/>
    <n v="84"/>
    <n v="10"/>
    <n v="31.8333333333333"/>
    <n v="169"/>
    <n v="15"/>
    <n v="62.3333333333333"/>
    <s v="Won 5 wickets"/>
    <n v="1"/>
    <n v="1"/>
    <m/>
    <m/>
    <m/>
    <m/>
    <n v="15"/>
    <n v="2"/>
    <n v="6"/>
    <n v="3"/>
    <n v="2"/>
    <m/>
    <m/>
    <m/>
    <m/>
    <m/>
    <n v="5"/>
    <n v="5"/>
    <n v="0"/>
    <n v="2"/>
    <n v="2"/>
    <n v="1"/>
    <m/>
    <m/>
    <m/>
    <m/>
    <n v="5"/>
    <n v="10"/>
    <n v="-5"/>
  </r>
  <r>
    <n v="2023"/>
    <d v="2023-05-21T00:00:00"/>
    <m/>
    <n v="660"/>
    <n v="1"/>
    <n v="40"/>
    <s v="Durston House"/>
    <n v="1"/>
    <x v="51"/>
    <n v="231"/>
    <n v="8"/>
    <n v="40"/>
    <n v="193"/>
    <n v="9"/>
    <n v="40"/>
    <n v="424"/>
    <n v="17"/>
    <n v="80"/>
    <s v="Won 38 runs"/>
    <n v="1"/>
    <n v="1"/>
    <m/>
    <m/>
    <m/>
    <m/>
    <n v="17"/>
    <n v="2"/>
    <n v="6"/>
    <n v="1"/>
    <n v="4"/>
    <m/>
    <m/>
    <m/>
    <m/>
    <m/>
    <n v="5"/>
    <n v="8"/>
    <n v="-3"/>
    <n v="8"/>
    <n v="2"/>
    <m/>
    <m/>
    <m/>
    <m/>
    <m/>
    <n v="10"/>
    <n v="9"/>
    <n v="1"/>
  </r>
  <r>
    <n v="2023"/>
    <d v="2023-05-28T00:00:00"/>
    <m/>
    <n v="661"/>
    <n v="1"/>
    <n v="35"/>
    <s v="Redbourn Common"/>
    <n v="2"/>
    <x v="107"/>
    <n v="196"/>
    <n v="5"/>
    <n v="29.8333333333333"/>
    <n v="195"/>
    <n v="5"/>
    <n v="35"/>
    <n v="391"/>
    <n v="10"/>
    <n v="64.8333333333333"/>
    <s v="Won 5 wickets"/>
    <n v="1"/>
    <n v="1"/>
    <m/>
    <m/>
    <m/>
    <m/>
    <n v="10"/>
    <m/>
    <n v="16"/>
    <m/>
    <m/>
    <m/>
    <m/>
    <m/>
    <m/>
    <m/>
    <n v="0"/>
    <n v="5"/>
    <n v="-5"/>
    <n v="2"/>
    <n v="4"/>
    <m/>
    <n v="1"/>
    <m/>
    <m/>
    <m/>
    <n v="7"/>
    <n v="5"/>
    <n v="2"/>
  </r>
  <r>
    <n v="2023"/>
    <d v="2023-06-04T00:00:00"/>
    <m/>
    <n v="662"/>
    <n v="1"/>
    <n v="35"/>
    <s v="Barn Elms"/>
    <n v="2"/>
    <x v="87"/>
    <n v="223"/>
    <n v="5"/>
    <n v="34.6666666666666"/>
    <n v="212"/>
    <n v="10"/>
    <n v="39.1666666666666"/>
    <n v="435"/>
    <n v="15"/>
    <n v="73.833333333333201"/>
    <s v="Won 5 wickets"/>
    <n v="1"/>
    <n v="1"/>
    <m/>
    <m/>
    <m/>
    <m/>
    <n v="15"/>
    <n v="3"/>
    <n v="6"/>
    <m/>
    <n v="1"/>
    <m/>
    <m/>
    <m/>
    <m/>
    <m/>
    <n v="1"/>
    <n v="5"/>
    <n v="-4"/>
    <n v="1"/>
    <n v="2"/>
    <n v="1"/>
    <m/>
    <n v="1"/>
    <m/>
    <m/>
    <n v="5"/>
    <n v="10"/>
    <n v="-5"/>
  </r>
  <r>
    <n v="2023"/>
    <d v="2023-06-11T00:00:00"/>
    <m/>
    <n v="663"/>
    <n v="1"/>
    <n v="40"/>
    <s v="Teddington Town"/>
    <n v="2"/>
    <x v="95"/>
    <m/>
    <m/>
    <m/>
    <n v="146"/>
    <n v="7"/>
    <n v="37.1666666666666"/>
    <n v="146"/>
    <n v="7"/>
    <n v="37.1666666666666"/>
    <s v="Abandoned"/>
    <n v="1"/>
    <m/>
    <m/>
    <n v="1"/>
    <m/>
    <m/>
    <n v="7"/>
    <n v="3"/>
    <n v="6"/>
    <n v="3"/>
    <n v="1"/>
    <m/>
    <n v="1"/>
    <m/>
    <m/>
    <m/>
    <n v="5"/>
    <n v="0"/>
    <n v="5"/>
    <n v="3"/>
    <n v="5"/>
    <m/>
    <m/>
    <m/>
    <m/>
    <m/>
    <n v="8"/>
    <n v="7"/>
    <n v="1"/>
  </r>
  <r>
    <n v="2023"/>
    <d v="2023-06-18T00:00:00"/>
    <m/>
    <n v="664"/>
    <n v="1"/>
    <n v="30"/>
    <s v="Barn Elms"/>
    <n v="2"/>
    <x v="32"/>
    <n v="156"/>
    <n v="1"/>
    <n v="20"/>
    <n v="154"/>
    <n v="5"/>
    <n v="30"/>
    <n v="310"/>
    <n v="6"/>
    <n v="50"/>
    <s v="Won 9 wickets"/>
    <n v="1"/>
    <n v="1"/>
    <m/>
    <m/>
    <m/>
    <m/>
    <n v="6"/>
    <n v="3"/>
    <n v="6"/>
    <n v="1"/>
    <n v="1"/>
    <m/>
    <m/>
    <m/>
    <m/>
    <m/>
    <n v="2"/>
    <n v="1"/>
    <n v="1"/>
    <n v="5"/>
    <n v="5"/>
    <m/>
    <m/>
    <m/>
    <m/>
    <m/>
    <n v="10"/>
    <n v="5"/>
    <n v="5"/>
  </r>
  <r>
    <n v="2023"/>
    <d v="2023-06-25T00:00:00"/>
    <m/>
    <n v="665"/>
    <n v="1"/>
    <n v="40"/>
    <s v="Wycombe House"/>
    <n v="1"/>
    <x v="110"/>
    <n v="317"/>
    <n v="5"/>
    <n v="40"/>
    <n v="303"/>
    <n v="8"/>
    <n v="40"/>
    <n v="620"/>
    <n v="13"/>
    <n v="80"/>
    <s v="Won 14 runs"/>
    <n v="1"/>
    <n v="1"/>
    <m/>
    <m/>
    <m/>
    <m/>
    <n v="13"/>
    <n v="1"/>
    <n v="0"/>
    <n v="2"/>
    <n v="6"/>
    <m/>
    <n v="2"/>
    <m/>
    <m/>
    <m/>
    <n v="10"/>
    <n v="5"/>
    <n v="5"/>
    <n v="3"/>
    <n v="4"/>
    <n v="1"/>
    <m/>
    <m/>
    <m/>
    <m/>
    <n v="8"/>
    <n v="8"/>
    <n v="0"/>
  </r>
  <r>
    <n v="2023"/>
    <d v="2023-07-02T00:00:00"/>
    <m/>
    <n v="666"/>
    <n v="1"/>
    <n v="35"/>
    <s v="Wycombe House"/>
    <n v="1"/>
    <x v="116"/>
    <n v="143"/>
    <n v="2"/>
    <n v="20.3333333333333"/>
    <n v="139"/>
    <n v="10"/>
    <n v="29"/>
    <n v="282"/>
    <n v="12"/>
    <n v="49.3333333333333"/>
    <s v="Won 8 wickets"/>
    <n v="1"/>
    <n v="1"/>
    <m/>
    <m/>
    <m/>
    <m/>
    <n v="12"/>
    <n v="3"/>
    <n v="6"/>
    <n v="2"/>
    <n v="4"/>
    <n v="2"/>
    <m/>
    <m/>
    <m/>
    <m/>
    <n v="8"/>
    <n v="2"/>
    <n v="6"/>
    <n v="1"/>
    <n v="5"/>
    <n v="1"/>
    <n v="1"/>
    <n v="1"/>
    <m/>
    <m/>
    <n v="9"/>
    <n v="10"/>
    <n v="-1"/>
  </r>
  <r>
    <n v="2023"/>
    <d v="2023-07-09T00:00:00"/>
    <m/>
    <n v="667"/>
    <n v="1"/>
    <n v="35"/>
    <s v="CSSC Chiswick"/>
    <n v="1"/>
    <x v="96"/>
    <n v="126"/>
    <n v="10"/>
    <n v="29.8333333333333"/>
    <n v="129"/>
    <n v="8"/>
    <n v="29.5"/>
    <n v="255"/>
    <n v="18"/>
    <n v="59.3333333333333"/>
    <s v="Lost 2 wickets"/>
    <n v="1"/>
    <m/>
    <m/>
    <m/>
    <m/>
    <n v="1"/>
    <n v="18"/>
    <m/>
    <m/>
    <m/>
    <m/>
    <m/>
    <m/>
    <m/>
    <m/>
    <m/>
    <n v="0"/>
    <n v="10"/>
    <n v="-10"/>
    <n v="2"/>
    <n v="3"/>
    <n v="1"/>
    <m/>
    <m/>
    <m/>
    <m/>
    <n v="6"/>
    <n v="8"/>
    <n v="-2"/>
  </r>
  <r>
    <n v="2023"/>
    <d v="2023-07-16T00:00:00"/>
    <m/>
    <n v="668"/>
    <n v="1"/>
    <n v="35"/>
    <s v="Mill Hill Village"/>
    <n v="1"/>
    <x v="26"/>
    <n v="183"/>
    <n v="8"/>
    <n v="32.5"/>
    <n v="182"/>
    <n v="9"/>
    <n v="34.6666666666666"/>
    <n v="365"/>
    <n v="17"/>
    <n v="67.1666666666666"/>
    <s v="Won 1 wicket"/>
    <n v="1"/>
    <n v="1"/>
    <m/>
    <m/>
    <m/>
    <m/>
    <n v="17"/>
    <n v="3"/>
    <n v="6"/>
    <n v="3"/>
    <n v="3"/>
    <n v="1"/>
    <m/>
    <m/>
    <m/>
    <m/>
    <n v="7"/>
    <n v="8"/>
    <n v="-1"/>
    <n v="1"/>
    <n v="5"/>
    <n v="3"/>
    <n v="1"/>
    <m/>
    <m/>
    <m/>
    <n v="10"/>
    <n v="9"/>
    <n v="1"/>
  </r>
  <r>
    <n v="2023"/>
    <d v="2023-07-30T00:00:00"/>
    <m/>
    <n v="669"/>
    <n v="1"/>
    <n v="30"/>
    <s v="Wycombe House"/>
    <n v="2"/>
    <x v="108"/>
    <m/>
    <m/>
    <m/>
    <n v="103"/>
    <n v="6"/>
    <n v="27.1666666666666"/>
    <n v="103"/>
    <n v="6"/>
    <n v="27.1666666666666"/>
    <s v="Abandoned"/>
    <n v="1"/>
    <m/>
    <m/>
    <n v="1"/>
    <m/>
    <m/>
    <n v="6"/>
    <n v="3"/>
    <n v="6"/>
    <n v="2"/>
    <n v="3"/>
    <m/>
    <n v="1"/>
    <n v="1"/>
    <m/>
    <m/>
    <n v="7"/>
    <n v="0"/>
    <n v="7"/>
    <n v="4"/>
    <n v="3"/>
    <n v="1"/>
    <n v="1"/>
    <n v="1"/>
    <m/>
    <m/>
    <n v="10"/>
    <n v="6"/>
    <n v="4"/>
  </r>
  <r>
    <n v="2023"/>
    <d v="2023-08-06T00:00:00"/>
    <m/>
    <n v="670"/>
    <n v="1"/>
    <n v="35"/>
    <s v="Dundonald RG"/>
    <n v="2"/>
    <x v="51"/>
    <n v="163"/>
    <n v="7"/>
    <n v="29.3333333333333"/>
    <n v="161"/>
    <n v="10"/>
    <n v="33.6666666666666"/>
    <n v="324"/>
    <n v="17"/>
    <n v="62.999999999999901"/>
    <s v="Won 3 wickets"/>
    <n v="1"/>
    <n v="1"/>
    <m/>
    <m/>
    <m/>
    <m/>
    <n v="17"/>
    <n v="3"/>
    <n v="6"/>
    <n v="5"/>
    <n v="4"/>
    <m/>
    <n v="1"/>
    <m/>
    <m/>
    <m/>
    <n v="10"/>
    <n v="7"/>
    <n v="3"/>
    <n v="7"/>
    <n v="3"/>
    <m/>
    <m/>
    <m/>
    <m/>
    <m/>
    <n v="10"/>
    <n v="10"/>
    <n v="0"/>
  </r>
  <r>
    <n v="2023"/>
    <d v="2023-08-13T00:00:00"/>
    <m/>
    <n v="671"/>
    <n v="1"/>
    <n v="40"/>
    <s v="Joseph Hood RG"/>
    <n v="1"/>
    <x v="60"/>
    <n v="277"/>
    <n v="7"/>
    <n v="40"/>
    <n v="130"/>
    <n v="10"/>
    <n v="34"/>
    <n v="407"/>
    <n v="17"/>
    <n v="74"/>
    <s v="Won 147 runs"/>
    <n v="1"/>
    <n v="1"/>
    <m/>
    <m/>
    <m/>
    <m/>
    <n v="17"/>
    <n v="1"/>
    <n v="0"/>
    <n v="1"/>
    <n v="5"/>
    <m/>
    <m/>
    <m/>
    <m/>
    <m/>
    <n v="6"/>
    <n v="7"/>
    <n v="-1"/>
    <n v="2"/>
    <n v="1"/>
    <m/>
    <n v="1"/>
    <m/>
    <m/>
    <m/>
    <n v="4"/>
    <n v="10"/>
    <n v="-6"/>
  </r>
  <r>
    <n v="2023"/>
    <d v="2023-08-20T00:00:00"/>
    <m/>
    <n v="672"/>
    <n v="1"/>
    <n v="40"/>
    <s v="Dundonald RG"/>
    <n v="1"/>
    <x v="94"/>
    <n v="203"/>
    <n v="10"/>
    <n v="31"/>
    <n v="122"/>
    <n v="10"/>
    <n v="31.6666666666666"/>
    <n v="325"/>
    <n v="20"/>
    <n v="62.6666666666666"/>
    <s v="Won 81 runs"/>
    <n v="1"/>
    <n v="1"/>
    <m/>
    <m/>
    <m/>
    <m/>
    <n v="20"/>
    <n v="1"/>
    <n v="0"/>
    <n v="4"/>
    <n v="4"/>
    <m/>
    <m/>
    <m/>
    <m/>
    <m/>
    <n v="8"/>
    <n v="10"/>
    <n v="-2"/>
    <n v="2"/>
    <n v="1"/>
    <m/>
    <n v="1"/>
    <m/>
    <m/>
    <m/>
    <n v="4"/>
    <n v="10"/>
    <n v="-6"/>
  </r>
  <r>
    <n v="2023"/>
    <d v="2023-08-27T00:00:00"/>
    <m/>
    <n v="673"/>
    <n v="1"/>
    <n v="40"/>
    <s v="Wycombe House"/>
    <n v="1"/>
    <x v="102"/>
    <n v="264"/>
    <n v="6"/>
    <n v="40"/>
    <n v="268"/>
    <n v="4"/>
    <n v="27.5"/>
    <n v="532"/>
    <n v="10"/>
    <n v="67.5"/>
    <s v="Lost 6 wickets"/>
    <n v="1"/>
    <m/>
    <m/>
    <m/>
    <m/>
    <n v="1"/>
    <n v="10"/>
    <n v="5"/>
    <n v="3"/>
    <n v="2"/>
    <n v="3"/>
    <n v="1"/>
    <m/>
    <m/>
    <m/>
    <m/>
    <n v="6"/>
    <n v="6"/>
    <n v="0"/>
    <n v="6"/>
    <n v="5"/>
    <m/>
    <m/>
    <m/>
    <m/>
    <m/>
    <n v="11"/>
    <n v="4"/>
    <n v="7"/>
  </r>
  <r>
    <n v="2023"/>
    <d v="2023-09-03T00:00:00"/>
    <m/>
    <n v="674"/>
    <n v="1"/>
    <n v="35"/>
    <s v="Wycombe House"/>
    <n v="2"/>
    <x v="84"/>
    <n v="237"/>
    <n v="8"/>
    <n v="35"/>
    <n v="260"/>
    <n v="4"/>
    <n v="35"/>
    <n v="497"/>
    <n v="12"/>
    <n v="70"/>
    <s v="Lost 23 runs"/>
    <n v="1"/>
    <m/>
    <m/>
    <m/>
    <m/>
    <n v="1"/>
    <n v="12"/>
    <n v="5"/>
    <n v="3"/>
    <n v="6"/>
    <n v="2"/>
    <n v="1"/>
    <m/>
    <m/>
    <m/>
    <m/>
    <n v="9"/>
    <n v="8"/>
    <n v="1"/>
    <n v="2"/>
    <n v="7"/>
    <m/>
    <m/>
    <m/>
    <m/>
    <m/>
    <n v="9"/>
    <n v="4"/>
    <n v="5"/>
  </r>
  <r>
    <n v="2023"/>
    <d v="2023-09-09T00:00:00"/>
    <m/>
    <n v="675"/>
    <n v="1"/>
    <n v="35"/>
    <s v="The Banks"/>
    <n v="1"/>
    <x v="111"/>
    <n v="232"/>
    <n v="6"/>
    <n v="35"/>
    <n v="113"/>
    <n v="11"/>
    <n v="33.1666666666666"/>
    <n v="345"/>
    <n v="17"/>
    <n v="68.1666666666666"/>
    <s v="Won 119 runs"/>
    <n v="1"/>
    <n v="1"/>
    <m/>
    <m/>
    <m/>
    <m/>
    <n v="17"/>
    <n v="5"/>
    <n v="3"/>
    <n v="2"/>
    <n v="6"/>
    <n v="1"/>
    <m/>
    <m/>
    <m/>
    <m/>
    <n v="9"/>
    <n v="6"/>
    <n v="3"/>
    <n v="4"/>
    <n v="6"/>
    <m/>
    <m/>
    <m/>
    <m/>
    <m/>
    <n v="10"/>
    <n v="11"/>
    <n v="-1"/>
  </r>
  <r>
    <n v="2023"/>
    <d v="2023-09-10T00:00:00"/>
    <m/>
    <n v="676"/>
    <n v="1"/>
    <n v="35"/>
    <s v="New Romney"/>
    <n v="2"/>
    <x v="104"/>
    <n v="239"/>
    <n v="9"/>
    <n v="35"/>
    <n v="254"/>
    <n v="9"/>
    <n v="35"/>
    <n v="493"/>
    <n v="18"/>
    <n v="70"/>
    <s v="Lost 15 runs"/>
    <n v="1"/>
    <m/>
    <m/>
    <m/>
    <m/>
    <n v="1"/>
    <n v="18"/>
    <n v="5"/>
    <n v="3"/>
    <n v="5"/>
    <n v="1"/>
    <m/>
    <m/>
    <m/>
    <m/>
    <m/>
    <n v="6"/>
    <n v="9"/>
    <n v="-3"/>
    <n v="4"/>
    <n v="2"/>
    <m/>
    <n v="1"/>
    <n v="2"/>
    <n v="1"/>
    <m/>
    <n v="10"/>
    <n v="9"/>
    <n v="1"/>
  </r>
  <r>
    <n v="2023"/>
    <d v="2023-09-10T00:00:00"/>
    <m/>
    <n v="677"/>
    <n v="1"/>
    <n v="20"/>
    <s v="Dundonald RG"/>
    <n v="1"/>
    <x v="32"/>
    <n v="165"/>
    <n v="8"/>
    <n v="20"/>
    <n v="169"/>
    <n v="3"/>
    <n v="19.5"/>
    <n v="334"/>
    <n v="11"/>
    <n v="39.5"/>
    <s v="Lost 7 wickets"/>
    <n v="1"/>
    <m/>
    <m/>
    <m/>
    <m/>
    <n v="1"/>
    <n v="11"/>
    <n v="4"/>
    <n v="3"/>
    <n v="4"/>
    <n v="2"/>
    <m/>
    <n v="2"/>
    <m/>
    <m/>
    <m/>
    <n v="8"/>
    <n v="8"/>
    <n v="0"/>
    <n v="1"/>
    <n v="1"/>
    <m/>
    <n v="1"/>
    <m/>
    <m/>
    <m/>
    <n v="3"/>
    <n v="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105" firstHeaderRow="0" firstDataRow="1" firstDataCol="1"/>
  <pivotFields count="24">
    <pivotField showAll="0"/>
    <pivotField showAll="0"/>
    <pivotField numFmtId="1" showAll="0" defaultSubtotal="0"/>
    <pivotField dataField="1" showAll="0"/>
    <pivotField showAll="0"/>
    <pivotField axis="axisRow" showAll="0" sortType="ascending">
      <items count="105">
        <item x="93"/>
        <item x="16"/>
        <item x="34"/>
        <item x="14"/>
        <item x="29"/>
        <item x="77"/>
        <item x="66"/>
        <item x="60"/>
        <item x="25"/>
        <item x="45"/>
        <item x="48"/>
        <item x="23"/>
        <item x="10"/>
        <item m="1" x="101"/>
        <item x="0"/>
        <item x="73"/>
        <item x="74"/>
        <item x="26"/>
        <item x="47"/>
        <item x="67"/>
        <item x="65"/>
        <item m="1" x="102"/>
        <item x="90"/>
        <item x="64"/>
        <item x="83"/>
        <item x="44"/>
        <item x="51"/>
        <item x="4"/>
        <item x="70"/>
        <item x="50"/>
        <item x="35"/>
        <item x="18"/>
        <item x="9"/>
        <item x="53"/>
        <item x="78"/>
        <item x="31"/>
        <item x="40"/>
        <item x="96"/>
        <item x="43"/>
        <item x="28"/>
        <item x="12"/>
        <item x="56"/>
        <item x="11"/>
        <item x="61"/>
        <item x="49"/>
        <item x="94"/>
        <item x="87"/>
        <item x="95"/>
        <item x="33"/>
        <item x="68"/>
        <item x="75"/>
        <item x="41"/>
        <item x="17"/>
        <item x="27"/>
        <item x="58"/>
        <item x="19"/>
        <item x="39"/>
        <item x="5"/>
        <item x="98"/>
        <item x="72"/>
        <item x="32"/>
        <item x="86"/>
        <item x="46"/>
        <item x="54"/>
        <item x="1"/>
        <item x="76"/>
        <item x="52"/>
        <item x="99"/>
        <item x="97"/>
        <item x="7"/>
        <item x="84"/>
        <item x="30"/>
        <item x="57"/>
        <item x="63"/>
        <item x="55"/>
        <item x="59"/>
        <item x="24"/>
        <item x="38"/>
        <item x="13"/>
        <item x="88"/>
        <item x="37"/>
        <item x="85"/>
        <item x="71"/>
        <item x="69"/>
        <item x="89"/>
        <item x="42"/>
        <item x="79"/>
        <item x="62"/>
        <item x="36"/>
        <item m="1" x="103"/>
        <item x="92"/>
        <item x="21"/>
        <item x="80"/>
        <item x="22"/>
        <item x="6"/>
        <item x="15"/>
        <item x="20"/>
        <item x="8"/>
        <item x="3"/>
        <item x="2"/>
        <item x="91"/>
        <item x="81"/>
        <item x="82"/>
        <item x="100"/>
        <item t="default"/>
      </items>
    </pivotField>
    <pivotField showAll="0"/>
    <pivotField showAll="0" defaultSubtotal="0"/>
    <pivotField showAll="0"/>
    <pivotField showAll="0"/>
    <pivotField showAll="0" defaultSubtotal="0"/>
    <pivotField showAll="0"/>
    <pivotField showAll="0"/>
    <pivotField showAll="0" defaultSubtotal="0"/>
    <pivotField dataField="1"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5"/>
  </rowFields>
  <rowItems count="1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ount" fld="3" baseField="0" baseItem="0"/>
    <dataField name="Average of All_runs" fld="14" subtotal="average" baseField="4" baseItem="4" numFmtId="3"/>
  </dataFields>
  <formats count="2">
    <format dxfId="4">
      <pivotArea outline="0" collapsedLevelsAreSubtotals="1" fieldPosition="0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22" firstHeaderRow="0" firstDataRow="1" firstDataCol="1" rowPageCount="1" colPageCount="1"/>
  <pivotFields count="27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showAll="0"/>
    <pivotField showAll="0"/>
    <pivotField numFmtId="1" showAll="0"/>
    <pivotField dataField="1" showAll="0"/>
    <pivotField showAll="0"/>
    <pivotField axis="axisPage" multipleItemSelectionAllowed="1" showAll="0">
      <items count="107">
        <item h="1" x="93"/>
        <item h="1" x="16"/>
        <item h="1" x="34"/>
        <item h="1" x="14"/>
        <item h="1" x="29"/>
        <item h="1" x="77"/>
        <item h="1" x="66"/>
        <item h="1" x="60"/>
        <item h="1" x="25"/>
        <item h="1" x="45"/>
        <item h="1" x="48"/>
        <item h="1" x="23"/>
        <item h="1" x="10"/>
        <item h="1" x="0"/>
        <item h="1" x="73"/>
        <item h="1" x="74"/>
        <item h="1" x="26"/>
        <item h="1" x="47"/>
        <item h="1" x="67"/>
        <item h="1" x="65"/>
        <item h="1" x="90"/>
        <item h="1" x="64"/>
        <item h="1" x="83"/>
        <item h="1" x="44"/>
        <item h="1" x="51"/>
        <item h="1" x="4"/>
        <item h="1" x="70"/>
        <item h="1" x="50"/>
        <item h="1" x="35"/>
        <item h="1" x="18"/>
        <item h="1" x="9"/>
        <item h="1" x="53"/>
        <item h="1" x="78"/>
        <item h="1" x="31"/>
        <item h="1" x="40"/>
        <item h="1" x="96"/>
        <item h="1" x="43"/>
        <item h="1" x="28"/>
        <item h="1" x="12"/>
        <item h="1" x="56"/>
        <item h="1" x="11"/>
        <item h="1" x="61"/>
        <item h="1" x="49"/>
        <item h="1" x="94"/>
        <item h="1" x="101"/>
        <item h="1" x="87"/>
        <item h="1" x="100"/>
        <item h="1" x="95"/>
        <item h="1" x="33"/>
        <item h="1" x="68"/>
        <item h="1" x="75"/>
        <item h="1" x="41"/>
        <item h="1" x="17"/>
        <item h="1" x="27"/>
        <item h="1" x="58"/>
        <item h="1" x="19"/>
        <item h="1" x="39"/>
        <item h="1" x="5"/>
        <item h="1" x="98"/>
        <item h="1" x="72"/>
        <item h="1" x="32"/>
        <item h="1" x="86"/>
        <item h="1" x="46"/>
        <item h="1" x="105"/>
        <item h="1" x="54"/>
        <item h="1" x="1"/>
        <item h="1" x="76"/>
        <item h="1" x="52"/>
        <item h="1" x="99"/>
        <item h="1" x="97"/>
        <item h="1" x="7"/>
        <item h="1" x="84"/>
        <item h="1" x="30"/>
        <item h="1" x="57"/>
        <item h="1" x="63"/>
        <item h="1" x="55"/>
        <item x="59"/>
        <item h="1" x="24"/>
        <item h="1" x="38"/>
        <item h="1" x="13"/>
        <item h="1" x="88"/>
        <item h="1" x="37"/>
        <item h="1" x="85"/>
        <item h="1" x="102"/>
        <item h="1" x="103"/>
        <item h="1" x="71"/>
        <item h="1" x="69"/>
        <item h="1" x="89"/>
        <item h="1" x="42"/>
        <item h="1" x="79"/>
        <item h="1" x="62"/>
        <item h="1" x="36"/>
        <item h="1" x="92"/>
        <item h="1" x="104"/>
        <item h="1" x="21"/>
        <item h="1" x="80"/>
        <item h="1" x="22"/>
        <item h="1" x="6"/>
        <item h="1" x="15"/>
        <item h="1" x="20"/>
        <item h="1" x="8"/>
        <item h="1" x="3"/>
        <item h="1" x="2"/>
        <item h="1" x="91"/>
        <item h="1" x="81"/>
        <item h="1" x="8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showAll="0"/>
    <pivotField showAll="0"/>
    <pivotField showAll="0"/>
  </pivotFields>
  <rowFields count="1">
    <field x="0"/>
  </rowFields>
  <rowItems count="19"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6" hier="-1"/>
  </pageFields>
  <dataFields count="4">
    <dataField name="Sum of Count" fld="4" baseField="0" baseItem="0"/>
    <dataField name="Count of W" fld="19" subtotal="count" baseField="0" baseItem="0"/>
    <dataField name="Count of T" fld="22" subtotal="count" baseField="0" baseItem="0"/>
    <dataField name="Count of L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outline="1" outlineData="1" multipleFieldFilters="0">
  <location ref="A3:G117" firstHeaderRow="0" firstDataRow="1" firstDataCol="1"/>
  <pivotFields count="27">
    <pivotField showAll="0"/>
    <pivotField showAll="0"/>
    <pivotField showAll="0"/>
    <pivotField numFmtId="1" showAll="0"/>
    <pivotField dataField="1" showAll="0"/>
    <pivotField showAll="0"/>
    <pivotField showAll="0"/>
    <pivotField showAll="0"/>
    <pivotField axis="axisRow" showAll="0">
      <items count="114">
        <item x="11"/>
        <item x="79"/>
        <item x="83"/>
        <item x="58"/>
        <item x="76"/>
        <item x="44"/>
        <item x="24"/>
        <item x="77"/>
        <item x="100"/>
        <item x="64"/>
        <item x="75"/>
        <item x="55"/>
        <item x="72"/>
        <item x="16"/>
        <item x="52"/>
        <item x="92"/>
        <item x="42"/>
        <item x="68"/>
        <item x="65"/>
        <item x="103"/>
        <item x="20"/>
        <item x="60"/>
        <item x="46"/>
        <item x="91"/>
        <item x="50"/>
        <item x="1"/>
        <item x="88"/>
        <item x="2"/>
        <item x="23"/>
        <item x="18"/>
        <item x="7"/>
        <item x="28"/>
        <item x="110"/>
        <item x="39"/>
        <item x="34"/>
        <item x="61"/>
        <item x="106"/>
        <item x="99"/>
        <item x="105"/>
        <item x="81"/>
        <item x="71"/>
        <item x="29"/>
        <item x="69"/>
        <item x="93"/>
        <item x="48"/>
        <item x="40"/>
        <item x="85"/>
        <item x="8"/>
        <item x="70"/>
        <item x="21"/>
        <item x="4"/>
        <item x="25"/>
        <item x="6"/>
        <item x="111"/>
        <item x="66"/>
        <item x="57"/>
        <item x="84"/>
        <item x="82"/>
        <item x="102"/>
        <item x="67"/>
        <item x="9"/>
        <item x="5"/>
        <item x="104"/>
        <item x="51"/>
        <item x="3"/>
        <item x="17"/>
        <item x="49"/>
        <item x="31"/>
        <item x="38"/>
        <item x="101"/>
        <item x="33"/>
        <item x="94"/>
        <item x="22"/>
        <item x="109"/>
        <item x="43"/>
        <item x="87"/>
        <item x="59"/>
        <item x="62"/>
        <item x="107"/>
        <item x="19"/>
        <item x="13"/>
        <item x="53"/>
        <item x="32"/>
        <item x="41"/>
        <item x="63"/>
        <item x="90"/>
        <item x="26"/>
        <item x="86"/>
        <item x="27"/>
        <item x="30"/>
        <item x="15"/>
        <item x="54"/>
        <item x="95"/>
        <item x="73"/>
        <item x="10"/>
        <item x="56"/>
        <item x="36"/>
        <item x="14"/>
        <item x="89"/>
        <item x="12"/>
        <item x="35"/>
        <item x="97"/>
        <item x="47"/>
        <item x="45"/>
        <item x="0"/>
        <item x="112"/>
        <item x="96"/>
        <item x="78"/>
        <item x="74"/>
        <item x="98"/>
        <item x="37"/>
        <item x="108"/>
        <item x="8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</pivotFields>
  <rowFields count="1">
    <field x="8"/>
  </rowFields>
  <rowItems count="1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Count" fld="4" baseField="0" baseItem="0"/>
    <dataField name="Sum of W" fld="19" baseField="0" baseItem="0"/>
    <dataField name="Sum of L" fld="23" baseField="0" baseItem="0"/>
    <dataField name="Sum of T" fld="22" baseField="0" baseItem="0"/>
    <dataField name="Sum of D" fld="20" baseField="0" baseItem="0"/>
    <dataField name="Sum of Aban.2" fld="2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41" firstHeaderRow="0" firstDataRow="1" firstDataCol="1"/>
  <pivotFields count="25">
    <pivotField axis="axisRow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ount of Count" fld="4" subtotal="count" baseField="0" baseItem="0"/>
    <dataField name="Count of W" fld="20" subtotal="count" baseField="0" baseItem="0"/>
    <dataField name="Count of L" fld="24" subtotal="count" baseField="0" baseItem="0"/>
    <dataField name="Count of T" fld="23" subtotal="count" baseField="0" baseItem="0"/>
    <dataField name="Count of D" fld="21" subtotal="count" baseField="0" baseItem="0"/>
    <dataField name="Count of Aban." fld="22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21" firstHeaderRow="0" firstDataRow="1" firstDataCol="1"/>
  <pivotFields count="48">
    <pivotField showAll="0"/>
    <pivotField showAll="0"/>
    <pivotField showAll="0"/>
    <pivotField numFmtId="1" showAll="0"/>
    <pivotField dataField="1" showAll="0"/>
    <pivotField showAll="0"/>
    <pivotField showAll="0"/>
    <pivotField showAll="0"/>
    <pivotField axis="axisRow" showAll="0">
      <items count="118">
        <item x="11"/>
        <item x="79"/>
        <item x="83"/>
        <item x="58"/>
        <item x="76"/>
        <item x="44"/>
        <item x="24"/>
        <item x="77"/>
        <item x="100"/>
        <item x="64"/>
        <item x="75"/>
        <item x="55"/>
        <item x="72"/>
        <item x="16"/>
        <item x="52"/>
        <item x="92"/>
        <item x="42"/>
        <item x="68"/>
        <item x="65"/>
        <item x="103"/>
        <item x="20"/>
        <item x="60"/>
        <item x="46"/>
        <item x="91"/>
        <item x="50"/>
        <item x="1"/>
        <item x="88"/>
        <item x="2"/>
        <item x="23"/>
        <item x="18"/>
        <item x="7"/>
        <item x="28"/>
        <item x="110"/>
        <item x="39"/>
        <item x="34"/>
        <item x="61"/>
        <item x="116"/>
        <item x="106"/>
        <item x="99"/>
        <item x="105"/>
        <item x="81"/>
        <item x="71"/>
        <item x="29"/>
        <item x="115"/>
        <item x="69"/>
        <item x="93"/>
        <item x="48"/>
        <item x="40"/>
        <item x="85"/>
        <item x="8"/>
        <item x="70"/>
        <item x="21"/>
        <item x="114"/>
        <item x="4"/>
        <item x="25"/>
        <item x="6"/>
        <item x="111"/>
        <item x="66"/>
        <item x="57"/>
        <item x="113"/>
        <item x="84"/>
        <item x="82"/>
        <item x="102"/>
        <item x="67"/>
        <item x="9"/>
        <item x="5"/>
        <item x="104"/>
        <item x="51"/>
        <item x="3"/>
        <item x="17"/>
        <item x="49"/>
        <item x="31"/>
        <item x="38"/>
        <item x="101"/>
        <item x="33"/>
        <item x="94"/>
        <item x="22"/>
        <item x="109"/>
        <item x="43"/>
        <item x="87"/>
        <item x="59"/>
        <item x="62"/>
        <item x="107"/>
        <item x="19"/>
        <item x="13"/>
        <item x="53"/>
        <item x="32"/>
        <item x="41"/>
        <item x="63"/>
        <item x="90"/>
        <item x="26"/>
        <item x="86"/>
        <item x="27"/>
        <item x="30"/>
        <item x="15"/>
        <item x="54"/>
        <item x="95"/>
        <item x="73"/>
        <item x="10"/>
        <item x="56"/>
        <item x="36"/>
        <item x="14"/>
        <item x="89"/>
        <item x="12"/>
        <item x="35"/>
        <item x="97"/>
        <item x="47"/>
        <item x="45"/>
        <item x="0"/>
        <item x="112"/>
        <item x="96"/>
        <item x="78"/>
        <item x="74"/>
        <item x="98"/>
        <item x="37"/>
        <item x="108"/>
        <item x="8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1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W" fld="20" baseField="8" baseItem="0"/>
    <dataField name="Sum of L" fld="24" baseField="8" baseItem="0"/>
    <dataField name="Sum of T" fld="23" baseField="8" baseItem="0"/>
    <dataField name="Sum of D" fld="21" baseField="8" baseItem="0"/>
    <dataField name="Sum of Aban." fld="22" baseField="8" baseItem="0"/>
    <dataField name="Sum of C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40" firstHeaderRow="0" firstDataRow="1" firstDataCol="1" rowPageCount="1" colPageCount="1"/>
  <pivotFields count="28">
    <pivotField axis="axisRow" showAl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5"/>
        <item t="default"/>
      </items>
    </pivotField>
    <pivotField showAll="0"/>
    <pivotField showAll="0" defaultSubtotal="0"/>
    <pivotField numFmtId="1" showAll="0"/>
    <pivotField showAll="0"/>
    <pivotField showAll="0"/>
    <pivotField showAll="0"/>
    <pivotField axis="axisPage" multipleItemSelectionAllowed="1" showAll="0">
      <items count="4">
        <item x="1"/>
        <item x="0"/>
        <item h="1" x="2"/>
        <item t="default"/>
      </items>
    </pivotField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0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7" hier="-1"/>
  </pageFields>
  <dataFields count="3">
    <dataField name="Average of Gents runs" fld="9" subtotal="average" baseField="0" baseItem="23"/>
    <dataField name="Average of Oppo runs" fld="12" subtotal="average" baseField="0" baseItem="23"/>
    <dataField name="Average of All_runs" fld="15" subtotal="average" baseField="0" baseItem="23"/>
  </dataFields>
  <formats count="2"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22" firstHeaderRow="0" firstDataRow="1" firstDataCol="1"/>
  <pivotFields count="28">
    <pivotField showAll="0"/>
    <pivotField showAll="0"/>
    <pivotField showAll="0" defaultSubtotal="0"/>
    <pivotField numFmtId="1" showAll="0"/>
    <pivotField dataField="1" showAll="0"/>
    <pivotField showAll="0"/>
    <pivotField showAll="0"/>
    <pivotField showAll="0"/>
    <pivotField axis="axisRow" showAll="0" sortType="descending">
      <items count="119">
        <item x="11"/>
        <item x="79"/>
        <item x="83"/>
        <item x="58"/>
        <item x="76"/>
        <item x="44"/>
        <item x="24"/>
        <item x="77"/>
        <item x="100"/>
        <item x="64"/>
        <item x="75"/>
        <item x="55"/>
        <item x="72"/>
        <item x="16"/>
        <item x="52"/>
        <item x="92"/>
        <item x="42"/>
        <item x="68"/>
        <item x="65"/>
        <item x="20"/>
        <item x="60"/>
        <item x="46"/>
        <item x="91"/>
        <item x="50"/>
        <item x="1"/>
        <item x="88"/>
        <item x="2"/>
        <item x="23"/>
        <item x="18"/>
        <item x="7"/>
        <item x="28"/>
        <item x="39"/>
        <item x="34"/>
        <item x="61"/>
        <item x="99"/>
        <item x="81"/>
        <item x="71"/>
        <item x="29"/>
        <item x="69"/>
        <item x="93"/>
        <item x="48"/>
        <item x="40"/>
        <item x="85"/>
        <item x="8"/>
        <item x="70"/>
        <item x="21"/>
        <item x="4"/>
        <item x="25"/>
        <item x="6"/>
        <item x="66"/>
        <item x="57"/>
        <item x="84"/>
        <item x="82"/>
        <item x="102"/>
        <item x="67"/>
        <item x="9"/>
        <item x="5"/>
        <item x="104"/>
        <item x="51"/>
        <item x="3"/>
        <item x="17"/>
        <item x="49"/>
        <item x="31"/>
        <item x="38"/>
        <item x="101"/>
        <item x="33"/>
        <item x="94"/>
        <item x="22"/>
        <item x="43"/>
        <item x="87"/>
        <item x="59"/>
        <item x="62"/>
        <item x="19"/>
        <item x="13"/>
        <item x="53"/>
        <item x="32"/>
        <item x="41"/>
        <item x="63"/>
        <item x="90"/>
        <item x="26"/>
        <item x="86"/>
        <item x="27"/>
        <item x="30"/>
        <item x="15"/>
        <item x="54"/>
        <item x="95"/>
        <item x="73"/>
        <item x="10"/>
        <item x="56"/>
        <item x="36"/>
        <item x="14"/>
        <item x="89"/>
        <item x="12"/>
        <item x="35"/>
        <item x="97"/>
        <item x="47"/>
        <item x="45"/>
        <item x="0"/>
        <item x="96"/>
        <item x="78"/>
        <item x="74"/>
        <item x="98"/>
        <item x="37"/>
        <item x="80"/>
        <item x="103"/>
        <item x="105"/>
        <item x="106"/>
        <item x="107"/>
        <item x="108"/>
        <item x="109"/>
        <item x="110"/>
        <item x="111"/>
        <item x="117"/>
        <item x="112"/>
        <item x="113"/>
        <item x="114"/>
        <item x="115"/>
        <item x="116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</pivotFields>
  <rowFields count="1">
    <field x="8"/>
  </rowFields>
  <rowItems count="119">
    <i>
      <x v="97"/>
    </i>
    <i>
      <x v="56"/>
    </i>
    <i>
      <x v="87"/>
    </i>
    <i>
      <x v="48"/>
    </i>
    <i>
      <x v="24"/>
    </i>
    <i>
      <x v="75"/>
    </i>
    <i>
      <x v="90"/>
    </i>
    <i>
      <x/>
    </i>
    <i>
      <x v="58"/>
    </i>
    <i>
      <x v="83"/>
    </i>
    <i>
      <x v="26"/>
    </i>
    <i>
      <x v="20"/>
    </i>
    <i>
      <x v="31"/>
    </i>
    <i>
      <x v="65"/>
    </i>
    <i>
      <x v="51"/>
    </i>
    <i>
      <x v="32"/>
    </i>
    <i>
      <x v="37"/>
    </i>
    <i>
      <x v="35"/>
    </i>
    <i>
      <x v="79"/>
    </i>
    <i>
      <x v="92"/>
    </i>
    <i>
      <x v="100"/>
    </i>
    <i>
      <x v="63"/>
    </i>
    <i>
      <x v="78"/>
    </i>
    <i>
      <x v="10"/>
    </i>
    <i>
      <x v="6"/>
    </i>
    <i>
      <x v="23"/>
    </i>
    <i>
      <x v="70"/>
    </i>
    <i>
      <x v="28"/>
    </i>
    <i>
      <x v="86"/>
    </i>
    <i>
      <x v="46"/>
    </i>
    <i>
      <x v="7"/>
    </i>
    <i>
      <x v="16"/>
    </i>
    <i>
      <x v="21"/>
    </i>
    <i>
      <x v="54"/>
    </i>
    <i>
      <x v="22"/>
    </i>
    <i>
      <x v="106"/>
    </i>
    <i>
      <x v="30"/>
    </i>
    <i>
      <x v="77"/>
    </i>
    <i>
      <x v="39"/>
    </i>
    <i>
      <x v="91"/>
    </i>
    <i>
      <x v="40"/>
    </i>
    <i>
      <x v="73"/>
    </i>
    <i>
      <x v="42"/>
    </i>
    <i>
      <x v="80"/>
    </i>
    <i>
      <x v="43"/>
    </i>
    <i>
      <x v="88"/>
    </i>
    <i>
      <x v="25"/>
    </i>
    <i>
      <x v="98"/>
    </i>
    <i>
      <x v="47"/>
    </i>
    <i>
      <x v="114"/>
    </i>
    <i>
      <x v="2"/>
    </i>
    <i>
      <x v="74"/>
    </i>
    <i>
      <x v="49"/>
    </i>
    <i>
      <x v="29"/>
    </i>
    <i>
      <x v="50"/>
    </i>
    <i>
      <x v="85"/>
    </i>
    <i>
      <x v="61"/>
    </i>
    <i>
      <x v="12"/>
    </i>
    <i>
      <x v="62"/>
    </i>
    <i>
      <x v="89"/>
    </i>
    <i>
      <x v="17"/>
    </i>
    <i>
      <x v="96"/>
    </i>
    <i>
      <x v="66"/>
    </i>
    <i>
      <x v="101"/>
    </i>
    <i>
      <x v="68"/>
    </i>
    <i>
      <x v="110"/>
    </i>
    <i>
      <x v="71"/>
    </i>
    <i>
      <x v="115"/>
    </i>
    <i>
      <x v="72"/>
    </i>
    <i>
      <x v="5"/>
    </i>
    <i>
      <x v="41"/>
    </i>
    <i>
      <x v="1"/>
    </i>
    <i>
      <x v="109"/>
    </i>
    <i>
      <x v="44"/>
    </i>
    <i>
      <x v="8"/>
    </i>
    <i>
      <x v="11"/>
    </i>
    <i>
      <x v="105"/>
    </i>
    <i>
      <x v="52"/>
    </i>
    <i>
      <x v="113"/>
    </i>
    <i>
      <x v="53"/>
    </i>
    <i>
      <x v="95"/>
    </i>
    <i>
      <x v="14"/>
    </i>
    <i>
      <x v="99"/>
    </i>
    <i>
      <x v="76"/>
    </i>
    <i>
      <x v="103"/>
    </i>
    <i>
      <x v="27"/>
    </i>
    <i>
      <x v="107"/>
    </i>
    <i>
      <x v="55"/>
    </i>
    <i>
      <x v="111"/>
    </i>
    <i>
      <x v="18"/>
    </i>
    <i>
      <x v="117"/>
    </i>
    <i>
      <x v="3"/>
    </i>
    <i>
      <x v="94"/>
    </i>
    <i>
      <x v="81"/>
    </i>
    <i>
      <x v="9"/>
    </i>
    <i>
      <x v="82"/>
    </i>
    <i>
      <x v="64"/>
    </i>
    <i>
      <x v="19"/>
    </i>
    <i>
      <x v="34"/>
    </i>
    <i>
      <x v="84"/>
    </i>
    <i>
      <x v="102"/>
    </i>
    <i>
      <x v="57"/>
    </i>
    <i>
      <x v="104"/>
    </i>
    <i>
      <x v="4"/>
    </i>
    <i>
      <x v="38"/>
    </i>
    <i>
      <x v="59"/>
    </i>
    <i>
      <x v="108"/>
    </i>
    <i>
      <x v="60"/>
    </i>
    <i>
      <x v="67"/>
    </i>
    <i>
      <x v="45"/>
    </i>
    <i>
      <x v="112"/>
    </i>
    <i>
      <x v="13"/>
    </i>
    <i>
      <x v="36"/>
    </i>
    <i>
      <x v="15"/>
    </i>
    <i>
      <x v="116"/>
    </i>
    <i>
      <x v="33"/>
    </i>
    <i>
      <x v="93"/>
    </i>
    <i>
      <x v="6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Count of Count" fld="4" subtotal="count" baseField="0" baseItem="0"/>
    <dataField name="Count of W" fld="20" subtotal="count" baseField="0" baseItem="0"/>
    <dataField name="Count of L" fld="24" subtotal="count" baseField="0" baseItem="0"/>
    <dataField name="Count of T" fld="23" subtotal="count" baseField="0" baseItem="0"/>
    <dataField name="Count of D" fld="21" subtotal="count" baseField="0" baseItem="0"/>
    <dataField name="Count of Aban." fld="2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112" firstHeaderRow="0" firstDataRow="1" firstDataCol="1"/>
  <pivotFields count="28">
    <pivotField showAll="0"/>
    <pivotField showAll="0"/>
    <pivotField showAll="0" defaultSubtotal="0"/>
    <pivotField numFmtId="1" showAll="0"/>
    <pivotField dataField="1" showAll="0"/>
    <pivotField showAll="0"/>
    <pivotField axis="axisRow" multipleItemSelectionAllowed="1" showAll="0" sortType="descending">
      <items count="109">
        <item x="93"/>
        <item x="16"/>
        <item x="34"/>
        <item x="14"/>
        <item x="29"/>
        <item x="77"/>
        <item x="66"/>
        <item x="60"/>
        <item x="25"/>
        <item x="45"/>
        <item x="48"/>
        <item x="23"/>
        <item x="10"/>
        <item x="0"/>
        <item x="73"/>
        <item x="74"/>
        <item x="26"/>
        <item x="47"/>
        <item x="67"/>
        <item x="65"/>
        <item x="90"/>
        <item x="64"/>
        <item x="83"/>
        <item x="44"/>
        <item x="51"/>
        <item x="4"/>
        <item x="70"/>
        <item x="50"/>
        <item x="35"/>
        <item x="18"/>
        <item x="9"/>
        <item x="53"/>
        <item x="78"/>
        <item x="31"/>
        <item x="40"/>
        <item x="96"/>
        <item x="43"/>
        <item x="28"/>
        <item x="12"/>
        <item x="56"/>
        <item x="11"/>
        <item x="61"/>
        <item x="49"/>
        <item x="94"/>
        <item x="101"/>
        <item x="87"/>
        <item x="100"/>
        <item x="95"/>
        <item x="33"/>
        <item x="68"/>
        <item x="75"/>
        <item x="41"/>
        <item x="17"/>
        <item x="27"/>
        <item x="58"/>
        <item x="19"/>
        <item x="39"/>
        <item x="5"/>
        <item x="98"/>
        <item x="72"/>
        <item x="32"/>
        <item x="86"/>
        <item x="46"/>
        <item x="54"/>
        <item x="1"/>
        <item x="76"/>
        <item x="52"/>
        <item x="99"/>
        <item x="97"/>
        <item x="7"/>
        <item x="84"/>
        <item x="30"/>
        <item x="57"/>
        <item x="63"/>
        <item x="55"/>
        <item x="59"/>
        <item x="24"/>
        <item x="38"/>
        <item x="13"/>
        <item x="88"/>
        <item x="37"/>
        <item x="85"/>
        <item x="102"/>
        <item x="103"/>
        <item x="71"/>
        <item x="69"/>
        <item x="89"/>
        <item x="42"/>
        <item x="79"/>
        <item x="62"/>
        <item x="36"/>
        <item x="92"/>
        <item x="21"/>
        <item x="80"/>
        <item x="22"/>
        <item x="6"/>
        <item x="15"/>
        <item x="20"/>
        <item x="8"/>
        <item x="3"/>
        <item x="2"/>
        <item x="91"/>
        <item x="81"/>
        <item x="82"/>
        <item x="107"/>
        <item x="104"/>
        <item x="105"/>
        <item x="10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109">
    <i>
      <x v="95"/>
    </i>
    <i>
      <x v="75"/>
    </i>
    <i>
      <x v="36"/>
    </i>
    <i>
      <x v="55"/>
    </i>
    <i>
      <x v="26"/>
    </i>
    <i>
      <x v="40"/>
    </i>
    <i>
      <x v="101"/>
    </i>
    <i>
      <x v="13"/>
    </i>
    <i>
      <x v="41"/>
    </i>
    <i>
      <x v="59"/>
    </i>
    <i>
      <x v="3"/>
    </i>
    <i>
      <x v="92"/>
    </i>
    <i>
      <x v="11"/>
    </i>
    <i>
      <x v="32"/>
    </i>
    <i>
      <x v="50"/>
    </i>
    <i>
      <x v="72"/>
    </i>
    <i>
      <x v="27"/>
    </i>
    <i>
      <x v="10"/>
    </i>
    <i>
      <x v="64"/>
    </i>
    <i>
      <x v="60"/>
    </i>
    <i>
      <x v="14"/>
    </i>
    <i>
      <x v="33"/>
    </i>
    <i>
      <x v="53"/>
    </i>
    <i>
      <x v="99"/>
    </i>
    <i>
      <x v="77"/>
    </i>
    <i>
      <x v="17"/>
    </i>
    <i>
      <x v="24"/>
    </i>
    <i>
      <x v="39"/>
    </i>
    <i>
      <x v="22"/>
    </i>
    <i>
      <x v="7"/>
    </i>
    <i>
      <x v="81"/>
    </i>
    <i>
      <x v="96"/>
    </i>
    <i>
      <x v="34"/>
    </i>
    <i>
      <x v="8"/>
    </i>
    <i>
      <x v="71"/>
    </i>
    <i>
      <x v="91"/>
    </i>
    <i>
      <x v="45"/>
    </i>
    <i>
      <x v="21"/>
    </i>
    <i>
      <x v="6"/>
    </i>
    <i>
      <x v="31"/>
    </i>
    <i>
      <x v="16"/>
    </i>
    <i>
      <x v="43"/>
    </i>
    <i>
      <x v="23"/>
    </i>
    <i>
      <x v="25"/>
    </i>
    <i>
      <x/>
    </i>
    <i>
      <x v="52"/>
    </i>
    <i>
      <x v="56"/>
    </i>
    <i>
      <x v="37"/>
    </i>
    <i>
      <x v="9"/>
    </i>
    <i>
      <x v="80"/>
    </i>
    <i>
      <x v="78"/>
    </i>
    <i>
      <x v="82"/>
    </i>
    <i>
      <x v="20"/>
    </i>
    <i>
      <x v="79"/>
    </i>
    <i>
      <x v="4"/>
    </i>
    <i>
      <x v="102"/>
    </i>
    <i>
      <x v="35"/>
    </i>
    <i>
      <x v="30"/>
    </i>
    <i>
      <x v="67"/>
    </i>
    <i>
      <x v="47"/>
    </i>
    <i>
      <x v="70"/>
    </i>
    <i>
      <x v="98"/>
    </i>
    <i>
      <x v="42"/>
    </i>
    <i>
      <x v="19"/>
    </i>
    <i>
      <x v="54"/>
    </i>
    <i>
      <x v="5"/>
    </i>
    <i>
      <x v="65"/>
    </i>
    <i>
      <x v="63"/>
    </i>
    <i>
      <x v="90"/>
    </i>
    <i>
      <x v="107"/>
    </i>
    <i>
      <x v="68"/>
    </i>
    <i>
      <x v="94"/>
    </i>
    <i>
      <x v="69"/>
    </i>
    <i>
      <x v="66"/>
    </i>
    <i>
      <x v="1"/>
    </i>
    <i>
      <x v="88"/>
    </i>
    <i>
      <x v="51"/>
    </i>
    <i>
      <x v="46"/>
    </i>
    <i>
      <x v="18"/>
    </i>
    <i>
      <x v="62"/>
    </i>
    <i>
      <x v="73"/>
    </i>
    <i>
      <x v="100"/>
    </i>
    <i>
      <x v="74"/>
    </i>
    <i>
      <x v="105"/>
    </i>
    <i>
      <x v="12"/>
    </i>
    <i>
      <x v="49"/>
    </i>
    <i>
      <x v="76"/>
    </i>
    <i>
      <x v="89"/>
    </i>
    <i>
      <x v="2"/>
    </i>
    <i>
      <x v="15"/>
    </i>
    <i>
      <x v="28"/>
    </i>
    <i>
      <x v="93"/>
    </i>
    <i>
      <x v="44"/>
    </i>
    <i>
      <x v="61"/>
    </i>
    <i>
      <x v="38"/>
    </i>
    <i>
      <x v="97"/>
    </i>
    <i>
      <x v="57"/>
    </i>
    <i>
      <x v="29"/>
    </i>
    <i>
      <x v="58"/>
    </i>
    <i>
      <x v="48"/>
    </i>
    <i>
      <x v="83"/>
    </i>
    <i>
      <x v="103"/>
    </i>
    <i>
      <x v="84"/>
    </i>
    <i>
      <x v="106"/>
    </i>
    <i>
      <x v="85"/>
    </i>
    <i>
      <x v="86"/>
    </i>
    <i>
      <x v="87"/>
    </i>
    <i>
      <x v="10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Count" fld="4" subtotal="count" baseField="0" baseItem="0"/>
    <dataField name="Average of All_runs" fld="15" subtotal="average" baseField="0" baseItem="327284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40" firstHeaderRow="0" firstDataRow="1" firstDataCol="1"/>
  <pivotFields count="27">
    <pivotField axis="axisRow" dataField="1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showAll="0"/>
    <pivotField numFmtI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eason" fld="0" baseField="0" baseItem="0"/>
    <dataField name="Average of Gents runs" fld="9" subtotal="average" baseField="0" baseItem="0"/>
    <dataField name="Average of Oppo runs" fld="12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9" firstHeaderRow="1" firstDataRow="1" firstDataCol="1"/>
  <pivotFields count="27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showAll="0"/>
    <pivotField showAll="0"/>
    <pivotField numFmtI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Items count="1">
    <i/>
  </colItems>
  <dataFields count="1">
    <dataField name="Sum of C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7" firstHeaderRow="1" firstDataRow="1" firstDataCol="1"/>
  <pivotFields count="27">
    <pivotField showAll="0"/>
    <pivotField showAll="0"/>
    <pivotField showAll="0"/>
    <pivotField numFmtId="1" showAll="0"/>
    <pivotField dataField="1" showAll="0"/>
    <pivotField axis="axisRow" showAll="0">
      <items count="14">
        <item x="2"/>
        <item x="9"/>
        <item x="10"/>
        <item x="12"/>
        <item x="7"/>
        <item x="8"/>
        <item x="4"/>
        <item x="3"/>
        <item x="6"/>
        <item x="0"/>
        <item x="11"/>
        <item x="1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C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39" firstHeaderRow="0" firstDataRow="1" firstDataCol="1"/>
  <pivotFields count="27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showAll="0"/>
    <pivotField showAll="0"/>
    <pivotField numFmtId="1"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Gents runs" fld="9" baseField="0" baseItem="0"/>
    <dataField name="Sum of Gents wck." fld="10" baseField="0" baseItem="0"/>
    <dataField name="Sum of Oppo runs" fld="12" baseField="0" baseItem="0"/>
    <dataField name="Sum of Oppo wck.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F46" firstHeaderRow="0" firstDataRow="1" firstDataCol="1" rowPageCount="1" colPageCount="1"/>
  <pivotFields count="27">
    <pivotField showAll="0"/>
    <pivotField showAll="0"/>
    <pivotField showAll="0"/>
    <pivotField numFmtId="1" showAll="0"/>
    <pivotField dataField="1" showAll="0"/>
    <pivotField showAll="0"/>
    <pivotField axis="axisPage" multipleItemSelectionAllowed="1" showAll="0">
      <items count="107">
        <item h="1" x="93"/>
        <item h="1" x="16"/>
        <item h="1" x="34"/>
        <item h="1" x="14"/>
        <item h="1" x="29"/>
        <item h="1" x="77"/>
        <item h="1" x="66"/>
        <item h="1" x="60"/>
        <item h="1" x="25"/>
        <item h="1" x="45"/>
        <item h="1" x="48"/>
        <item h="1" x="23"/>
        <item h="1" x="10"/>
        <item h="1" x="0"/>
        <item h="1" x="73"/>
        <item h="1" x="74"/>
        <item h="1" x="26"/>
        <item h="1" x="47"/>
        <item h="1" x="67"/>
        <item h="1" x="65"/>
        <item h="1" x="90"/>
        <item h="1" x="64"/>
        <item h="1" x="83"/>
        <item h="1" x="44"/>
        <item h="1" x="51"/>
        <item h="1" x="4"/>
        <item h="1" x="70"/>
        <item h="1" x="50"/>
        <item h="1" x="35"/>
        <item h="1" x="18"/>
        <item h="1" x="9"/>
        <item h="1" x="53"/>
        <item h="1" x="78"/>
        <item h="1" x="31"/>
        <item h="1" x="40"/>
        <item h="1" x="96"/>
        <item h="1" x="43"/>
        <item h="1" x="28"/>
        <item h="1" x="12"/>
        <item h="1" x="56"/>
        <item h="1" x="11"/>
        <item h="1" x="61"/>
        <item h="1" x="49"/>
        <item h="1" x="94"/>
        <item h="1" x="101"/>
        <item h="1" x="87"/>
        <item h="1" x="100"/>
        <item h="1" x="95"/>
        <item h="1" x="33"/>
        <item h="1" x="68"/>
        <item h="1" x="75"/>
        <item h="1" x="41"/>
        <item h="1" x="17"/>
        <item h="1" x="27"/>
        <item h="1" x="58"/>
        <item h="1" x="19"/>
        <item h="1" x="39"/>
        <item h="1" x="5"/>
        <item h="1" x="98"/>
        <item h="1" x="72"/>
        <item h="1" x="32"/>
        <item h="1" x="86"/>
        <item h="1" x="46"/>
        <item h="1" x="105"/>
        <item h="1" x="54"/>
        <item h="1" x="1"/>
        <item h="1" x="76"/>
        <item h="1" x="52"/>
        <item h="1" x="99"/>
        <item h="1" x="97"/>
        <item h="1" x="7"/>
        <item h="1" x="84"/>
        <item h="1" x="30"/>
        <item h="1" x="57"/>
        <item h="1" x="63"/>
        <item h="1" x="55"/>
        <item x="59"/>
        <item h="1" x="24"/>
        <item h="1" x="38"/>
        <item h="1" x="13"/>
        <item h="1" x="88"/>
        <item h="1" x="37"/>
        <item h="1" x="85"/>
        <item h="1" x="102"/>
        <item h="1" x="103"/>
        <item h="1" x="71"/>
        <item h="1" x="69"/>
        <item h="1" x="89"/>
        <item h="1" x="42"/>
        <item h="1" x="79"/>
        <item h="1" x="62"/>
        <item h="1" x="36"/>
        <item h="1" x="92"/>
        <item h="1" x="104"/>
        <item h="1" x="21"/>
        <item h="1" x="80"/>
        <item h="1" x="22"/>
        <item h="1" x="6"/>
        <item h="1" x="15"/>
        <item h="1" x="20"/>
        <item h="1" x="8"/>
        <item h="1" x="3"/>
        <item h="1" x="2"/>
        <item h="1" x="91"/>
        <item h="1" x="81"/>
        <item h="1" x="82"/>
        <item t="default"/>
      </items>
    </pivotField>
    <pivotField showAll="0"/>
    <pivotField axis="axisRow" showAll="0" sortType="descending">
      <items count="114">
        <item x="11"/>
        <item x="79"/>
        <item x="83"/>
        <item x="58"/>
        <item x="76"/>
        <item x="44"/>
        <item x="24"/>
        <item x="77"/>
        <item x="100"/>
        <item x="64"/>
        <item x="75"/>
        <item x="55"/>
        <item x="72"/>
        <item x="16"/>
        <item x="52"/>
        <item x="92"/>
        <item x="42"/>
        <item x="68"/>
        <item x="65"/>
        <item x="103"/>
        <item x="20"/>
        <item x="60"/>
        <item x="46"/>
        <item x="91"/>
        <item x="50"/>
        <item x="1"/>
        <item x="88"/>
        <item x="2"/>
        <item x="23"/>
        <item x="18"/>
        <item x="7"/>
        <item x="28"/>
        <item x="110"/>
        <item x="39"/>
        <item x="34"/>
        <item x="61"/>
        <item x="106"/>
        <item x="99"/>
        <item x="105"/>
        <item x="81"/>
        <item x="71"/>
        <item x="29"/>
        <item x="69"/>
        <item x="93"/>
        <item x="48"/>
        <item x="40"/>
        <item x="85"/>
        <item x="8"/>
        <item x="70"/>
        <item x="21"/>
        <item x="4"/>
        <item x="25"/>
        <item x="6"/>
        <item x="111"/>
        <item x="66"/>
        <item x="57"/>
        <item x="84"/>
        <item x="82"/>
        <item x="102"/>
        <item x="67"/>
        <item x="9"/>
        <item x="5"/>
        <item x="104"/>
        <item x="51"/>
        <item x="3"/>
        <item x="17"/>
        <item x="49"/>
        <item x="31"/>
        <item x="38"/>
        <item x="101"/>
        <item x="33"/>
        <item x="94"/>
        <item x="22"/>
        <item x="109"/>
        <item x="43"/>
        <item x="87"/>
        <item x="59"/>
        <item x="62"/>
        <item x="107"/>
        <item x="19"/>
        <item x="13"/>
        <item x="53"/>
        <item x="32"/>
        <item x="41"/>
        <item x="63"/>
        <item x="90"/>
        <item x="26"/>
        <item x="86"/>
        <item x="27"/>
        <item x="30"/>
        <item x="15"/>
        <item x="54"/>
        <item x="95"/>
        <item x="73"/>
        <item x="10"/>
        <item x="56"/>
        <item x="36"/>
        <item x="14"/>
        <item x="89"/>
        <item x="12"/>
        <item x="35"/>
        <item x="97"/>
        <item x="47"/>
        <item x="45"/>
        <item x="0"/>
        <item x="112"/>
        <item x="96"/>
        <item x="78"/>
        <item x="74"/>
        <item x="98"/>
        <item x="37"/>
        <item x="108"/>
        <item x="80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3">
        <item x="1"/>
        <item x="0"/>
        <item t="default"/>
      </items>
    </pivotField>
    <pivotField showAll="0"/>
    <pivotField dataField="1" showAll="0"/>
    <pivotField dataField="1" showAll="0"/>
    <pivotField dataField="1" showAll="0"/>
    <pivotField showAll="0"/>
    <pivotField showAll="0"/>
    <pivotField showAll="0"/>
  </pivotFields>
  <rowFields count="1">
    <field x="8"/>
  </rowFields>
  <rowItems count="43">
    <i>
      <x v="21"/>
    </i>
    <i>
      <x v="70"/>
    </i>
    <i>
      <x v="4"/>
    </i>
    <i>
      <x v="108"/>
    </i>
    <i>
      <x v="12"/>
    </i>
    <i>
      <x v="22"/>
    </i>
    <i>
      <x v="110"/>
    </i>
    <i>
      <x v="68"/>
    </i>
    <i>
      <x v="104"/>
    </i>
    <i>
      <x v="52"/>
    </i>
    <i>
      <x v="69"/>
    </i>
    <i>
      <x v="71"/>
    </i>
    <i>
      <x v="33"/>
    </i>
    <i>
      <x v="85"/>
    </i>
    <i>
      <x v="39"/>
    </i>
    <i>
      <x v="27"/>
    </i>
    <i>
      <x v="43"/>
    </i>
    <i>
      <x v="76"/>
    </i>
    <i>
      <x v="48"/>
    </i>
    <i>
      <x/>
    </i>
    <i>
      <x v="63"/>
    </i>
    <i>
      <x v="102"/>
    </i>
    <i>
      <x v="41"/>
    </i>
    <i>
      <x v="51"/>
    </i>
    <i>
      <x v="57"/>
    </i>
    <i>
      <x v="93"/>
    </i>
    <i>
      <x v="58"/>
    </i>
    <i>
      <x v="75"/>
    </i>
    <i>
      <x v="14"/>
    </i>
    <i>
      <x v="77"/>
    </i>
    <i>
      <x v="107"/>
    </i>
    <i>
      <x v="86"/>
    </i>
    <i>
      <x v="46"/>
    </i>
    <i>
      <x v="98"/>
    </i>
    <i>
      <x v="7"/>
    </i>
    <i>
      <x v="54"/>
    </i>
    <i>
      <x v="42"/>
    </i>
    <i>
      <x v="26"/>
    </i>
    <i>
      <x v="112"/>
    </i>
    <i>
      <x v="40"/>
    </i>
    <i>
      <x v="34"/>
    </i>
    <i>
      <x v="1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6" hier="-1"/>
  </pageFields>
  <dataFields count="5">
    <dataField name="Count of W" fld="19" subtotal="count" baseField="0" baseItem="0"/>
    <dataField name="Count of T" fld="22" subtotal="count" baseField="0" baseItem="0"/>
    <dataField name="Count of L" fld="23" subtotal="count" baseField="0" baseItem="0"/>
    <dataField name="Count of Aban." fld="21" subtotal="count" baseField="0" baseItem="0"/>
    <dataField name="Sum of C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5"/>
  <sheetViews>
    <sheetView topLeftCell="A45" workbookViewId="0">
      <selection activeCell="A48" sqref="A48"/>
    </sheetView>
  </sheetViews>
  <sheetFormatPr defaultRowHeight="15" x14ac:dyDescent="0.25"/>
  <cols>
    <col min="1" max="1" width="23.7109375" bestFit="1" customWidth="1"/>
    <col min="2" max="2" width="12.85546875" style="7" customWidth="1"/>
    <col min="3" max="3" width="18.5703125" bestFit="1" customWidth="1"/>
  </cols>
  <sheetData>
    <row r="3" spans="1:3" x14ac:dyDescent="0.25">
      <c r="A3" s="2" t="s">
        <v>94</v>
      </c>
      <c r="B3" t="s">
        <v>402</v>
      </c>
      <c r="C3" t="s">
        <v>405</v>
      </c>
    </row>
    <row r="4" spans="1:3" x14ac:dyDescent="0.25">
      <c r="A4" s="3" t="s">
        <v>431</v>
      </c>
      <c r="B4" s="7">
        <v>3</v>
      </c>
      <c r="C4" s="7">
        <v>275.33333333333331</v>
      </c>
    </row>
    <row r="5" spans="1:3" x14ac:dyDescent="0.25">
      <c r="A5" s="3" t="s">
        <v>54</v>
      </c>
      <c r="B5" s="7">
        <v>1</v>
      </c>
      <c r="C5" s="7">
        <v>226</v>
      </c>
    </row>
    <row r="6" spans="1:3" x14ac:dyDescent="0.25">
      <c r="A6" s="3" t="s">
        <v>305</v>
      </c>
      <c r="B6" s="7">
        <v>1</v>
      </c>
      <c r="C6" s="7">
        <v>220</v>
      </c>
    </row>
    <row r="7" spans="1:3" x14ac:dyDescent="0.25">
      <c r="A7" s="3" t="s">
        <v>52</v>
      </c>
      <c r="B7" s="7">
        <v>10</v>
      </c>
      <c r="C7" s="7">
        <v>237.3</v>
      </c>
    </row>
    <row r="8" spans="1:3" x14ac:dyDescent="0.25">
      <c r="A8" s="3" t="s">
        <v>244</v>
      </c>
      <c r="B8" s="7">
        <v>2</v>
      </c>
      <c r="C8" s="7">
        <v>178</v>
      </c>
    </row>
    <row r="9" spans="1:3" x14ac:dyDescent="0.25">
      <c r="A9" s="3" t="s">
        <v>217</v>
      </c>
      <c r="B9" s="7">
        <v>2</v>
      </c>
      <c r="C9" s="7">
        <v>233</v>
      </c>
    </row>
    <row r="10" spans="1:3" x14ac:dyDescent="0.25">
      <c r="A10" s="3" t="s">
        <v>114</v>
      </c>
      <c r="B10" s="7">
        <v>2</v>
      </c>
      <c r="C10" s="7">
        <v>320.5</v>
      </c>
    </row>
    <row r="11" spans="1:3" x14ac:dyDescent="0.25">
      <c r="A11" s="3" t="s">
        <v>132</v>
      </c>
      <c r="B11" s="7">
        <v>5</v>
      </c>
      <c r="C11" s="7">
        <v>331.6</v>
      </c>
    </row>
    <row r="12" spans="1:3" x14ac:dyDescent="0.25">
      <c r="A12" s="3" t="s">
        <v>151</v>
      </c>
      <c r="B12" s="7">
        <v>4</v>
      </c>
      <c r="C12" s="7">
        <v>309</v>
      </c>
    </row>
    <row r="13" spans="1:3" x14ac:dyDescent="0.25">
      <c r="A13" s="3" t="s">
        <v>313</v>
      </c>
      <c r="B13" s="7">
        <v>3</v>
      </c>
      <c r="C13" s="7">
        <v>358.33333333333331</v>
      </c>
    </row>
    <row r="14" spans="1:3" x14ac:dyDescent="0.25">
      <c r="A14" s="3" t="s">
        <v>316</v>
      </c>
      <c r="B14" s="7">
        <v>7</v>
      </c>
      <c r="C14" s="7">
        <v>312</v>
      </c>
    </row>
    <row r="15" spans="1:3" x14ac:dyDescent="0.25">
      <c r="A15" s="3" t="s">
        <v>98</v>
      </c>
      <c r="B15" s="7">
        <v>10</v>
      </c>
      <c r="C15" s="7">
        <v>264.3</v>
      </c>
    </row>
    <row r="16" spans="1:3" x14ac:dyDescent="0.25">
      <c r="A16" s="3" t="s">
        <v>34</v>
      </c>
      <c r="B16" s="7">
        <v>1</v>
      </c>
      <c r="C16" s="7">
        <v>257</v>
      </c>
    </row>
    <row r="17" spans="1:3" x14ac:dyDescent="0.25">
      <c r="A17" s="3" t="s">
        <v>434</v>
      </c>
      <c r="B17" s="7">
        <v>12</v>
      </c>
      <c r="C17" s="7">
        <v>247.91666666666666</v>
      </c>
    </row>
    <row r="18" spans="1:3" x14ac:dyDescent="0.25">
      <c r="A18" s="3" t="s">
        <v>181</v>
      </c>
      <c r="B18" s="7">
        <v>7</v>
      </c>
      <c r="C18" s="7">
        <v>294.71428571428572</v>
      </c>
    </row>
    <row r="19" spans="1:3" x14ac:dyDescent="0.25">
      <c r="A19" s="3" t="s">
        <v>190</v>
      </c>
      <c r="B19" s="7">
        <v>1</v>
      </c>
      <c r="C19" s="7">
        <v>410</v>
      </c>
    </row>
    <row r="20" spans="1:3" x14ac:dyDescent="0.25">
      <c r="A20" s="3" t="s">
        <v>155</v>
      </c>
      <c r="B20" s="7">
        <v>4</v>
      </c>
      <c r="C20" s="7">
        <v>260</v>
      </c>
    </row>
    <row r="21" spans="1:3" x14ac:dyDescent="0.25">
      <c r="A21" s="3" t="s">
        <v>315</v>
      </c>
      <c r="B21" s="7">
        <v>6</v>
      </c>
      <c r="C21" s="7">
        <v>256.33333333333331</v>
      </c>
    </row>
    <row r="22" spans="1:3" x14ac:dyDescent="0.25">
      <c r="A22" s="3" t="s">
        <v>117</v>
      </c>
      <c r="B22" s="7">
        <v>1</v>
      </c>
      <c r="C22" s="7">
        <v>183</v>
      </c>
    </row>
    <row r="23" spans="1:3" x14ac:dyDescent="0.25">
      <c r="A23" s="3" t="s">
        <v>435</v>
      </c>
      <c r="B23" s="7">
        <v>2</v>
      </c>
      <c r="C23" s="7">
        <v>339</v>
      </c>
    </row>
    <row r="24" spans="1:3" x14ac:dyDescent="0.25">
      <c r="A24" s="3" t="s">
        <v>419</v>
      </c>
      <c r="B24" s="7">
        <v>2</v>
      </c>
      <c r="C24" s="7">
        <v>347</v>
      </c>
    </row>
    <row r="25" spans="1:3" x14ac:dyDescent="0.25">
      <c r="A25" s="3" t="s">
        <v>265</v>
      </c>
      <c r="B25" s="7">
        <v>4</v>
      </c>
      <c r="C25" s="7">
        <v>303.75</v>
      </c>
    </row>
    <row r="26" spans="1:3" x14ac:dyDescent="0.25">
      <c r="A26" s="3" t="s">
        <v>234</v>
      </c>
      <c r="B26" s="7">
        <v>5</v>
      </c>
      <c r="C26" s="7">
        <v>367</v>
      </c>
    </row>
    <row r="27" spans="1:3" x14ac:dyDescent="0.25">
      <c r="A27" s="3" t="s">
        <v>312</v>
      </c>
      <c r="B27" s="7">
        <v>3</v>
      </c>
      <c r="C27" s="7">
        <v>264.66666666666669</v>
      </c>
    </row>
    <row r="28" spans="1:3" x14ac:dyDescent="0.25">
      <c r="A28" s="3" t="s">
        <v>287</v>
      </c>
      <c r="B28" s="7">
        <v>5</v>
      </c>
      <c r="C28" s="7">
        <v>279</v>
      </c>
    </row>
    <row r="29" spans="1:3" x14ac:dyDescent="0.25">
      <c r="A29" s="3" t="s">
        <v>2</v>
      </c>
      <c r="B29" s="7">
        <v>3</v>
      </c>
      <c r="C29" s="7">
        <v>170</v>
      </c>
    </row>
    <row r="30" spans="1:3" x14ac:dyDescent="0.25">
      <c r="A30" s="3" t="s">
        <v>135</v>
      </c>
      <c r="B30" s="7">
        <v>25</v>
      </c>
      <c r="C30" s="7">
        <v>318.52</v>
      </c>
    </row>
    <row r="31" spans="1:3" x14ac:dyDescent="0.25">
      <c r="A31" s="3" t="s">
        <v>116</v>
      </c>
      <c r="B31" s="7">
        <v>6</v>
      </c>
      <c r="C31" s="7">
        <v>284.33333333333331</v>
      </c>
    </row>
    <row r="32" spans="1:3" x14ac:dyDescent="0.25">
      <c r="A32" s="3" t="s">
        <v>306</v>
      </c>
      <c r="B32" s="7">
        <v>1</v>
      </c>
      <c r="C32" s="7">
        <v>188</v>
      </c>
    </row>
    <row r="33" spans="1:3" x14ac:dyDescent="0.25">
      <c r="A33" s="3" t="s">
        <v>42</v>
      </c>
      <c r="B33" s="7">
        <v>1</v>
      </c>
      <c r="C33" s="7">
        <v>221</v>
      </c>
    </row>
    <row r="34" spans="1:3" x14ac:dyDescent="0.25">
      <c r="A34" s="3" t="s">
        <v>95</v>
      </c>
      <c r="B34" s="7">
        <v>2</v>
      </c>
      <c r="C34" s="7">
        <v>218.5</v>
      </c>
    </row>
    <row r="35" spans="1:3" x14ac:dyDescent="0.25">
      <c r="A35" s="3" t="s">
        <v>272</v>
      </c>
      <c r="B35" s="7">
        <v>3</v>
      </c>
      <c r="C35" s="7">
        <v>253.66666666666666</v>
      </c>
    </row>
    <row r="36" spans="1:3" x14ac:dyDescent="0.25">
      <c r="A36" s="3" t="s">
        <v>218</v>
      </c>
      <c r="B36" s="7">
        <v>7</v>
      </c>
      <c r="C36" s="7">
        <v>374.71428571428572</v>
      </c>
    </row>
    <row r="37" spans="1:3" x14ac:dyDescent="0.25">
      <c r="A37" s="3" t="s">
        <v>285</v>
      </c>
      <c r="B37" s="7">
        <v>7</v>
      </c>
      <c r="C37" s="7">
        <v>268.71428571428572</v>
      </c>
    </row>
    <row r="38" spans="1:3" x14ac:dyDescent="0.25">
      <c r="A38" s="3" t="s">
        <v>309</v>
      </c>
      <c r="B38" s="7">
        <v>4</v>
      </c>
      <c r="C38" s="7">
        <v>249</v>
      </c>
    </row>
    <row r="39" spans="1:3" x14ac:dyDescent="0.25">
      <c r="A39" s="3" t="s">
        <v>442</v>
      </c>
      <c r="B39" s="7">
        <v>1</v>
      </c>
      <c r="C39" s="7">
        <v>375</v>
      </c>
    </row>
    <row r="40" spans="1:3" x14ac:dyDescent="0.25">
      <c r="A40" s="3" t="s">
        <v>113</v>
      </c>
      <c r="B40" s="7">
        <v>30</v>
      </c>
      <c r="C40" s="7">
        <v>249.86666666666667</v>
      </c>
    </row>
    <row r="41" spans="1:3" x14ac:dyDescent="0.25">
      <c r="A41" s="3" t="s">
        <v>300</v>
      </c>
      <c r="B41" s="7">
        <v>3</v>
      </c>
      <c r="C41" s="7">
        <v>256.66666666666669</v>
      </c>
    </row>
    <row r="42" spans="1:3" x14ac:dyDescent="0.25">
      <c r="A42" s="3" t="s">
        <v>39</v>
      </c>
      <c r="B42" s="7">
        <v>1</v>
      </c>
      <c r="C42" s="7">
        <v>163</v>
      </c>
    </row>
    <row r="43" spans="1:3" x14ac:dyDescent="0.25">
      <c r="A43" s="3" t="s">
        <v>120</v>
      </c>
      <c r="B43" s="7">
        <v>6</v>
      </c>
      <c r="C43" s="7">
        <v>271.5</v>
      </c>
    </row>
    <row r="44" spans="1:3" x14ac:dyDescent="0.25">
      <c r="A44" s="3" t="s">
        <v>36</v>
      </c>
      <c r="B44" s="7">
        <v>16</v>
      </c>
      <c r="C44" s="7">
        <v>245.8125</v>
      </c>
    </row>
    <row r="45" spans="1:3" x14ac:dyDescent="0.25">
      <c r="A45" s="3" t="s">
        <v>121</v>
      </c>
      <c r="B45" s="7">
        <v>12</v>
      </c>
      <c r="C45" s="7">
        <v>306.41666666666669</v>
      </c>
    </row>
    <row r="46" spans="1:3" x14ac:dyDescent="0.25">
      <c r="A46" s="3" t="s">
        <v>317</v>
      </c>
      <c r="B46" s="7">
        <v>2</v>
      </c>
      <c r="C46" s="7">
        <v>178.5</v>
      </c>
    </row>
    <row r="47" spans="1:3" x14ac:dyDescent="0.25">
      <c r="A47" s="3" t="s">
        <v>433</v>
      </c>
      <c r="B47" s="7">
        <v>2</v>
      </c>
      <c r="C47" s="7">
        <v>295</v>
      </c>
    </row>
    <row r="48" spans="1:3" x14ac:dyDescent="0.25">
      <c r="A48" s="3" t="s">
        <v>276</v>
      </c>
      <c r="B48" s="7">
        <v>4</v>
      </c>
      <c r="C48" s="7">
        <v>352.25</v>
      </c>
    </row>
    <row r="49" spans="1:3" x14ac:dyDescent="0.25">
      <c r="A49" s="3" t="s">
        <v>440</v>
      </c>
      <c r="B49" s="7">
        <v>2</v>
      </c>
      <c r="C49" s="7">
        <v>426</v>
      </c>
    </row>
    <row r="50" spans="1:3" x14ac:dyDescent="0.25">
      <c r="A50" s="3" t="s">
        <v>304</v>
      </c>
      <c r="B50" s="7">
        <v>1</v>
      </c>
      <c r="C50" s="7">
        <v>204</v>
      </c>
    </row>
    <row r="51" spans="1:3" x14ac:dyDescent="0.25">
      <c r="A51" s="3" t="s">
        <v>119</v>
      </c>
      <c r="B51" s="7">
        <v>1</v>
      </c>
      <c r="C51" s="7">
        <v>210</v>
      </c>
    </row>
    <row r="52" spans="1:3" x14ac:dyDescent="0.25">
      <c r="A52" s="3" t="s">
        <v>192</v>
      </c>
      <c r="B52" s="7">
        <v>8</v>
      </c>
      <c r="C52" s="7">
        <v>307.25</v>
      </c>
    </row>
    <row r="53" spans="1:3" x14ac:dyDescent="0.25">
      <c r="A53" s="3" t="s">
        <v>310</v>
      </c>
      <c r="B53" s="7">
        <v>1</v>
      </c>
      <c r="C53" s="7">
        <v>340</v>
      </c>
    </row>
    <row r="54" spans="1:3" x14ac:dyDescent="0.25">
      <c r="A54" s="3" t="s">
        <v>55</v>
      </c>
      <c r="B54" s="7">
        <v>3</v>
      </c>
      <c r="C54" s="7">
        <v>202.33333333333334</v>
      </c>
    </row>
    <row r="55" spans="1:3" x14ac:dyDescent="0.25">
      <c r="A55" s="3" t="s">
        <v>299</v>
      </c>
      <c r="B55" s="7">
        <v>7</v>
      </c>
      <c r="C55" s="7">
        <v>268.42857142857144</v>
      </c>
    </row>
    <row r="56" spans="1:3" x14ac:dyDescent="0.25">
      <c r="A56" s="3" t="s">
        <v>201</v>
      </c>
      <c r="B56" s="7">
        <v>2</v>
      </c>
      <c r="C56" s="7">
        <v>353</v>
      </c>
    </row>
    <row r="57" spans="1:3" x14ac:dyDescent="0.25">
      <c r="A57" s="3" t="s">
        <v>56</v>
      </c>
      <c r="B57" s="7">
        <v>26</v>
      </c>
      <c r="C57" s="7">
        <v>240.42307692307693</v>
      </c>
    </row>
    <row r="58" spans="1:3" x14ac:dyDescent="0.25">
      <c r="A58" s="3" t="s">
        <v>308</v>
      </c>
      <c r="B58" s="7">
        <v>3</v>
      </c>
      <c r="C58" s="7">
        <v>294.66666666666669</v>
      </c>
    </row>
    <row r="59" spans="1:3" x14ac:dyDescent="0.25">
      <c r="A59" s="3" t="s">
        <v>3</v>
      </c>
      <c r="B59" s="7">
        <v>1</v>
      </c>
      <c r="C59" s="7">
        <v>277</v>
      </c>
    </row>
    <row r="60" spans="1:3" x14ac:dyDescent="0.25">
      <c r="A60" s="3" t="s">
        <v>447</v>
      </c>
      <c r="B60" s="7">
        <v>1</v>
      </c>
      <c r="C60" s="7">
        <v>324</v>
      </c>
    </row>
    <row r="61" spans="1:3" x14ac:dyDescent="0.25">
      <c r="A61" s="3" t="s">
        <v>180</v>
      </c>
      <c r="B61" s="7">
        <v>11</v>
      </c>
      <c r="C61" s="7">
        <v>291</v>
      </c>
    </row>
    <row r="62" spans="1:3" x14ac:dyDescent="0.25">
      <c r="A62" s="3" t="s">
        <v>183</v>
      </c>
      <c r="B62" s="7">
        <v>7</v>
      </c>
      <c r="C62" s="7">
        <v>285.85714285714283</v>
      </c>
    </row>
    <row r="63" spans="1:3" x14ac:dyDescent="0.25">
      <c r="A63" s="3" t="s">
        <v>270</v>
      </c>
      <c r="B63" s="7">
        <v>1</v>
      </c>
      <c r="C63" s="7">
        <v>173</v>
      </c>
    </row>
    <row r="64" spans="1:3" x14ac:dyDescent="0.25">
      <c r="A64" s="3" t="s">
        <v>314</v>
      </c>
      <c r="B64" s="7">
        <v>1</v>
      </c>
      <c r="C64" s="7">
        <v>261</v>
      </c>
    </row>
    <row r="65" spans="1:3" x14ac:dyDescent="0.25">
      <c r="A65" s="3" t="s">
        <v>320</v>
      </c>
      <c r="B65" s="7">
        <v>1</v>
      </c>
      <c r="C65" s="7">
        <v>111</v>
      </c>
    </row>
    <row r="66" spans="1:3" x14ac:dyDescent="0.25">
      <c r="A66" s="3" t="s">
        <v>0</v>
      </c>
      <c r="B66" s="7">
        <v>5</v>
      </c>
      <c r="C66" s="7">
        <v>360.8</v>
      </c>
    </row>
    <row r="67" spans="1:3" x14ac:dyDescent="0.25">
      <c r="A67" s="3" t="s">
        <v>199</v>
      </c>
      <c r="B67" s="7">
        <v>2</v>
      </c>
      <c r="C67" s="7">
        <v>222</v>
      </c>
    </row>
    <row r="68" spans="1:3" x14ac:dyDescent="0.25">
      <c r="A68" s="3" t="s">
        <v>318</v>
      </c>
      <c r="B68" s="7">
        <v>1</v>
      </c>
      <c r="C68" s="7">
        <v>174</v>
      </c>
    </row>
    <row r="69" spans="1:3" x14ac:dyDescent="0.25">
      <c r="A69" s="3" t="s">
        <v>450</v>
      </c>
      <c r="B69" s="7">
        <v>1</v>
      </c>
      <c r="C69" s="7">
        <v>409</v>
      </c>
    </row>
    <row r="70" spans="1:3" x14ac:dyDescent="0.25">
      <c r="A70" s="3" t="s">
        <v>444</v>
      </c>
      <c r="B70" s="7">
        <v>1</v>
      </c>
      <c r="C70" s="7">
        <v>369</v>
      </c>
    </row>
    <row r="71" spans="1:3" x14ac:dyDescent="0.25">
      <c r="A71" s="3" t="s">
        <v>24</v>
      </c>
      <c r="B71" s="7">
        <v>1</v>
      </c>
      <c r="C71" s="7">
        <v>217</v>
      </c>
    </row>
    <row r="72" spans="1:3" x14ac:dyDescent="0.25">
      <c r="A72" s="3" t="s">
        <v>263</v>
      </c>
      <c r="B72" s="7">
        <v>2</v>
      </c>
      <c r="C72" s="7">
        <v>203.5</v>
      </c>
    </row>
    <row r="73" spans="1:3" x14ac:dyDescent="0.25">
      <c r="A73" s="3" t="s">
        <v>302</v>
      </c>
      <c r="B73" s="7">
        <v>3</v>
      </c>
      <c r="C73" s="7">
        <v>200.66666666666666</v>
      </c>
    </row>
    <row r="74" spans="1:3" x14ac:dyDescent="0.25">
      <c r="A74" s="3" t="s">
        <v>118</v>
      </c>
      <c r="B74" s="7">
        <v>8</v>
      </c>
      <c r="C74" s="7">
        <v>320.125</v>
      </c>
    </row>
    <row r="75" spans="1:3" x14ac:dyDescent="0.25">
      <c r="A75" s="3" t="s">
        <v>323</v>
      </c>
      <c r="B75" s="7">
        <v>1</v>
      </c>
      <c r="C75" s="7">
        <v>369</v>
      </c>
    </row>
    <row r="76" spans="1:3" x14ac:dyDescent="0.25">
      <c r="A76" s="3" t="s">
        <v>321</v>
      </c>
      <c r="B76" s="7">
        <v>1</v>
      </c>
      <c r="C76" s="7">
        <v>393</v>
      </c>
    </row>
    <row r="77" spans="1:3" x14ac:dyDescent="0.25">
      <c r="A77" s="3" t="s">
        <v>115</v>
      </c>
      <c r="B77" s="7">
        <v>92</v>
      </c>
      <c r="C77" s="7">
        <v>293.56521739130437</v>
      </c>
    </row>
    <row r="78" spans="1:3" x14ac:dyDescent="0.25">
      <c r="A78" s="3" t="s">
        <v>99</v>
      </c>
      <c r="B78" s="7">
        <v>1</v>
      </c>
      <c r="C78" s="7">
        <v>293</v>
      </c>
    </row>
    <row r="79" spans="1:3" x14ac:dyDescent="0.25">
      <c r="A79" s="3" t="s">
        <v>245</v>
      </c>
      <c r="B79" s="7">
        <v>6</v>
      </c>
      <c r="C79" s="7">
        <v>369.83333333333331</v>
      </c>
    </row>
    <row r="80" spans="1:3" x14ac:dyDescent="0.25">
      <c r="A80" s="3" t="s">
        <v>46</v>
      </c>
      <c r="B80" s="7">
        <v>2</v>
      </c>
      <c r="C80" s="7">
        <v>346.5</v>
      </c>
    </row>
    <row r="81" spans="1:3" x14ac:dyDescent="0.25">
      <c r="A81" s="3" t="s">
        <v>291</v>
      </c>
      <c r="B81" s="7">
        <v>2</v>
      </c>
      <c r="C81" s="7">
        <v>172</v>
      </c>
    </row>
    <row r="82" spans="1:3" x14ac:dyDescent="0.25">
      <c r="A82" s="3" t="s">
        <v>133</v>
      </c>
      <c r="B82" s="7">
        <v>2</v>
      </c>
      <c r="C82" s="7">
        <v>301</v>
      </c>
    </row>
    <row r="83" spans="1:3" x14ac:dyDescent="0.25">
      <c r="A83" s="3" t="s">
        <v>264</v>
      </c>
      <c r="B83" s="7">
        <v>4</v>
      </c>
      <c r="C83" s="7">
        <v>353</v>
      </c>
    </row>
    <row r="84" spans="1:3" x14ac:dyDescent="0.25">
      <c r="A84" s="3" t="s">
        <v>178</v>
      </c>
      <c r="B84" s="7">
        <v>1</v>
      </c>
      <c r="C84" s="7">
        <v>293</v>
      </c>
    </row>
    <row r="85" spans="1:3" x14ac:dyDescent="0.25">
      <c r="A85" s="3" t="s">
        <v>134</v>
      </c>
      <c r="B85" s="7">
        <v>1</v>
      </c>
      <c r="C85" s="7">
        <v>288</v>
      </c>
    </row>
    <row r="86" spans="1:3" x14ac:dyDescent="0.25">
      <c r="A86" s="3" t="s">
        <v>294</v>
      </c>
      <c r="B86" s="7">
        <v>1</v>
      </c>
      <c r="C86" s="7">
        <v>401</v>
      </c>
    </row>
    <row r="87" spans="1:3" x14ac:dyDescent="0.25">
      <c r="A87" s="3" t="s">
        <v>311</v>
      </c>
      <c r="B87" s="7">
        <v>1</v>
      </c>
      <c r="C87" s="7">
        <v>359</v>
      </c>
    </row>
    <row r="88" spans="1:3" x14ac:dyDescent="0.25">
      <c r="A88" s="3" t="s">
        <v>219</v>
      </c>
      <c r="B88" s="7">
        <v>1</v>
      </c>
      <c r="C88" s="7">
        <v>285</v>
      </c>
    </row>
    <row r="89" spans="1:3" x14ac:dyDescent="0.25">
      <c r="A89" s="3" t="s">
        <v>322</v>
      </c>
      <c r="B89" s="7">
        <v>1</v>
      </c>
      <c r="C89" s="7">
        <v>248</v>
      </c>
    </row>
    <row r="90" spans="1:3" x14ac:dyDescent="0.25">
      <c r="A90" s="3" t="s">
        <v>307</v>
      </c>
      <c r="B90" s="7">
        <v>1</v>
      </c>
      <c r="C90" s="7">
        <v>283</v>
      </c>
    </row>
    <row r="91" spans="1:3" x14ac:dyDescent="0.25">
      <c r="A91" s="3" t="s">
        <v>428</v>
      </c>
      <c r="B91" s="7">
        <v>2</v>
      </c>
      <c r="C91" s="7">
        <v>295.5</v>
      </c>
    </row>
    <row r="92" spans="1:3" x14ac:dyDescent="0.25">
      <c r="A92" s="3" t="s">
        <v>73</v>
      </c>
      <c r="B92" s="7">
        <v>10</v>
      </c>
      <c r="C92" s="7">
        <v>229.8</v>
      </c>
    </row>
    <row r="93" spans="1:3" x14ac:dyDescent="0.25">
      <c r="A93" s="3" t="s">
        <v>220</v>
      </c>
      <c r="B93" s="7">
        <v>1</v>
      </c>
      <c r="C93" s="7">
        <v>392</v>
      </c>
    </row>
    <row r="94" spans="1:3" x14ac:dyDescent="0.25">
      <c r="A94" s="3" t="s">
        <v>74</v>
      </c>
      <c r="B94" s="7">
        <v>1</v>
      </c>
      <c r="C94" s="7">
        <v>163</v>
      </c>
    </row>
    <row r="95" spans="1:3" x14ac:dyDescent="0.25">
      <c r="A95" s="3" t="s">
        <v>23</v>
      </c>
      <c r="B95" s="7">
        <v>133</v>
      </c>
      <c r="C95" s="7">
        <v>260.78947368421052</v>
      </c>
    </row>
    <row r="96" spans="1:3" x14ac:dyDescent="0.25">
      <c r="A96" s="3" t="s">
        <v>53</v>
      </c>
      <c r="B96" s="7">
        <v>4</v>
      </c>
      <c r="C96" s="7">
        <v>248.75</v>
      </c>
    </row>
    <row r="97" spans="1:3" x14ac:dyDescent="0.25">
      <c r="A97" s="3" t="s">
        <v>72</v>
      </c>
      <c r="B97" s="7">
        <v>1</v>
      </c>
      <c r="C97" s="7">
        <v>140</v>
      </c>
    </row>
    <row r="98" spans="1:3" x14ac:dyDescent="0.25">
      <c r="A98" s="3" t="s">
        <v>25</v>
      </c>
      <c r="B98" s="7">
        <v>2</v>
      </c>
      <c r="C98" s="7">
        <v>235.5</v>
      </c>
    </row>
    <row r="99" spans="1:3" x14ac:dyDescent="0.25">
      <c r="A99" s="3" t="s">
        <v>1</v>
      </c>
      <c r="B99" s="7">
        <v>6</v>
      </c>
      <c r="C99" s="7">
        <v>239</v>
      </c>
    </row>
    <row r="100" spans="1:3" x14ac:dyDescent="0.25">
      <c r="A100" s="3" t="s">
        <v>14</v>
      </c>
      <c r="B100" s="7">
        <v>1</v>
      </c>
      <c r="C100" s="7">
        <v>197</v>
      </c>
    </row>
    <row r="101" spans="1:3" x14ac:dyDescent="0.25">
      <c r="A101" s="3" t="s">
        <v>421</v>
      </c>
      <c r="B101" s="7">
        <v>7</v>
      </c>
      <c r="C101" s="7">
        <v>382.71428571428572</v>
      </c>
    </row>
    <row r="102" spans="1:3" x14ac:dyDescent="0.25">
      <c r="A102" s="3" t="s">
        <v>232</v>
      </c>
      <c r="B102" s="7">
        <v>2</v>
      </c>
      <c r="C102" s="7">
        <v>152</v>
      </c>
    </row>
    <row r="103" spans="1:3" x14ac:dyDescent="0.25">
      <c r="A103" s="3" t="s">
        <v>233</v>
      </c>
      <c r="B103" s="7">
        <v>1</v>
      </c>
      <c r="C103" s="7">
        <v>210</v>
      </c>
    </row>
    <row r="104" spans="1:3" x14ac:dyDescent="0.25">
      <c r="A104" s="3" t="s">
        <v>416</v>
      </c>
      <c r="C104" s="7"/>
    </row>
    <row r="105" spans="1:3" x14ac:dyDescent="0.25">
      <c r="A105" s="3" t="s">
        <v>20</v>
      </c>
      <c r="B105" s="7">
        <v>629</v>
      </c>
      <c r="C105" s="7">
        <v>277.33068362480128</v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/>
  </sheetViews>
  <sheetFormatPr defaultRowHeight="15" x14ac:dyDescent="0.25"/>
  <cols>
    <col min="1" max="1" width="13.140625" bestFit="1" customWidth="1"/>
    <col min="2" max="2" width="17.5703125" bestFit="1" customWidth="1"/>
    <col min="3" max="3" width="11" bestFit="1" customWidth="1"/>
    <col min="4" max="4" width="10" bestFit="1" customWidth="1"/>
    <col min="5" max="5" width="9.85546875" bestFit="1" customWidth="1"/>
  </cols>
  <sheetData>
    <row r="1" spans="1:5" x14ac:dyDescent="0.25">
      <c r="A1" s="2" t="s">
        <v>17</v>
      </c>
      <c r="B1" t="s">
        <v>115</v>
      </c>
    </row>
    <row r="3" spans="1:5" x14ac:dyDescent="0.25">
      <c r="A3" s="2" t="s">
        <v>94</v>
      </c>
      <c r="B3" t="s">
        <v>402</v>
      </c>
      <c r="C3" t="s">
        <v>452</v>
      </c>
      <c r="D3" t="s">
        <v>455</v>
      </c>
      <c r="E3" t="s">
        <v>456</v>
      </c>
    </row>
    <row r="4" spans="1:5" x14ac:dyDescent="0.25">
      <c r="A4" s="3">
        <v>2005</v>
      </c>
      <c r="B4">
        <v>1</v>
      </c>
      <c r="E4">
        <v>1</v>
      </c>
    </row>
    <row r="5" spans="1:5" x14ac:dyDescent="0.25">
      <c r="A5" s="3">
        <v>2006</v>
      </c>
      <c r="B5">
        <v>5</v>
      </c>
      <c r="C5">
        <v>4</v>
      </c>
      <c r="E5">
        <v>1</v>
      </c>
    </row>
    <row r="6" spans="1:5" x14ac:dyDescent="0.25">
      <c r="A6" s="3">
        <v>2007</v>
      </c>
      <c r="B6">
        <v>5</v>
      </c>
      <c r="C6">
        <v>3</v>
      </c>
      <c r="E6">
        <v>1</v>
      </c>
    </row>
    <row r="7" spans="1:5" x14ac:dyDescent="0.25">
      <c r="A7" s="3">
        <v>2008</v>
      </c>
      <c r="B7">
        <v>6</v>
      </c>
      <c r="C7">
        <v>3</v>
      </c>
      <c r="D7">
        <v>1</v>
      </c>
      <c r="E7">
        <v>2</v>
      </c>
    </row>
    <row r="8" spans="1:5" x14ac:dyDescent="0.25">
      <c r="A8" s="3">
        <v>2009</v>
      </c>
      <c r="B8">
        <v>3</v>
      </c>
      <c r="C8">
        <v>3</v>
      </c>
    </row>
    <row r="9" spans="1:5" x14ac:dyDescent="0.25">
      <c r="A9" s="3">
        <v>2010</v>
      </c>
      <c r="B9">
        <v>7</v>
      </c>
      <c r="C9">
        <v>4</v>
      </c>
      <c r="E9">
        <v>3</v>
      </c>
    </row>
    <row r="10" spans="1:5" x14ac:dyDescent="0.25">
      <c r="A10" s="3">
        <v>2011</v>
      </c>
      <c r="B10">
        <v>4</v>
      </c>
      <c r="C10">
        <v>1</v>
      </c>
      <c r="E10">
        <v>2</v>
      </c>
    </row>
    <row r="11" spans="1:5" x14ac:dyDescent="0.25">
      <c r="A11" s="3">
        <v>2012</v>
      </c>
      <c r="B11">
        <v>1</v>
      </c>
      <c r="E11">
        <v>1</v>
      </c>
    </row>
    <row r="12" spans="1:5" x14ac:dyDescent="0.25">
      <c r="A12" s="3">
        <v>2013</v>
      </c>
      <c r="B12">
        <v>7</v>
      </c>
      <c r="C12">
        <v>6</v>
      </c>
      <c r="D12">
        <v>1</v>
      </c>
    </row>
    <row r="13" spans="1:5" x14ac:dyDescent="0.25">
      <c r="A13" s="3">
        <v>2014</v>
      </c>
      <c r="B13">
        <v>7</v>
      </c>
      <c r="C13">
        <v>3</v>
      </c>
      <c r="E13">
        <v>3</v>
      </c>
    </row>
    <row r="14" spans="1:5" x14ac:dyDescent="0.25">
      <c r="A14" s="3">
        <v>2015</v>
      </c>
      <c r="B14">
        <v>9</v>
      </c>
      <c r="C14">
        <v>6</v>
      </c>
      <c r="E14">
        <v>3</v>
      </c>
    </row>
    <row r="15" spans="1:5" x14ac:dyDescent="0.25">
      <c r="A15" s="3">
        <v>2016</v>
      </c>
      <c r="B15">
        <v>7</v>
      </c>
      <c r="C15">
        <v>5</v>
      </c>
      <c r="E15">
        <v>2</v>
      </c>
    </row>
    <row r="16" spans="1:5" x14ac:dyDescent="0.25">
      <c r="A16" s="3">
        <v>2017</v>
      </c>
      <c r="B16">
        <v>7</v>
      </c>
      <c r="C16">
        <v>5</v>
      </c>
      <c r="E16">
        <v>2</v>
      </c>
    </row>
    <row r="17" spans="1:5" x14ac:dyDescent="0.25">
      <c r="A17" s="3">
        <v>2018</v>
      </c>
      <c r="B17">
        <v>8</v>
      </c>
      <c r="C17">
        <v>5</v>
      </c>
      <c r="E17">
        <v>3</v>
      </c>
    </row>
    <row r="18" spans="1:5" x14ac:dyDescent="0.25">
      <c r="A18" s="3">
        <v>2019</v>
      </c>
      <c r="B18">
        <v>6</v>
      </c>
      <c r="C18">
        <v>4</v>
      </c>
      <c r="E18">
        <v>2</v>
      </c>
    </row>
    <row r="19" spans="1:5" x14ac:dyDescent="0.25">
      <c r="A19" s="3">
        <v>2020</v>
      </c>
      <c r="B19">
        <v>4</v>
      </c>
      <c r="C19">
        <v>4</v>
      </c>
    </row>
    <row r="20" spans="1:5" x14ac:dyDescent="0.25">
      <c r="A20" s="3">
        <v>2021</v>
      </c>
      <c r="B20">
        <v>5</v>
      </c>
      <c r="C20">
        <v>3</v>
      </c>
      <c r="E20">
        <v>1</v>
      </c>
    </row>
    <row r="21" spans="1:5" x14ac:dyDescent="0.25">
      <c r="A21" s="3">
        <v>2022</v>
      </c>
      <c r="B21">
        <v>6</v>
      </c>
      <c r="C21">
        <v>5</v>
      </c>
      <c r="E21">
        <v>1</v>
      </c>
    </row>
    <row r="22" spans="1:5" x14ac:dyDescent="0.25">
      <c r="A22" s="3" t="s">
        <v>20</v>
      </c>
      <c r="B22">
        <v>98</v>
      </c>
      <c r="C22">
        <v>64</v>
      </c>
      <c r="D22">
        <v>2</v>
      </c>
      <c r="E22">
        <v>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7"/>
  <sheetViews>
    <sheetView workbookViewId="0">
      <selection activeCell="B9" sqref="B9"/>
    </sheetView>
  </sheetViews>
  <sheetFormatPr defaultRowHeight="15" x14ac:dyDescent="0.25"/>
  <cols>
    <col min="1" max="1" width="31.7109375" bestFit="1" customWidth="1"/>
    <col min="2" max="2" width="12.85546875" bestFit="1" customWidth="1"/>
    <col min="3" max="3" width="9.5703125" bestFit="1" customWidth="1"/>
    <col min="4" max="4" width="8.42578125" bestFit="1" customWidth="1"/>
    <col min="5" max="5" width="8.5703125" bestFit="1" customWidth="1"/>
    <col min="6" max="6" width="8.85546875" bestFit="1" customWidth="1"/>
    <col min="7" max="7" width="13.85546875" bestFit="1" customWidth="1"/>
  </cols>
  <sheetData>
    <row r="3" spans="1:7" x14ac:dyDescent="0.25">
      <c r="A3" s="2" t="s">
        <v>94</v>
      </c>
      <c r="B3" t="s">
        <v>402</v>
      </c>
      <c r="C3" t="s">
        <v>483</v>
      </c>
      <c r="D3" t="s">
        <v>487</v>
      </c>
      <c r="E3" t="s">
        <v>486</v>
      </c>
      <c r="F3" t="s">
        <v>484</v>
      </c>
      <c r="G3" t="s">
        <v>485</v>
      </c>
    </row>
    <row r="4" spans="1:7" x14ac:dyDescent="0.25">
      <c r="A4" s="3" t="s">
        <v>103</v>
      </c>
      <c r="B4">
        <v>21</v>
      </c>
      <c r="C4">
        <v>13</v>
      </c>
      <c r="D4">
        <v>7</v>
      </c>
      <c r="F4">
        <v>1</v>
      </c>
    </row>
    <row r="5" spans="1:7" x14ac:dyDescent="0.25">
      <c r="A5" s="3" t="s">
        <v>280</v>
      </c>
      <c r="B5">
        <v>1</v>
      </c>
      <c r="C5">
        <v>1</v>
      </c>
    </row>
    <row r="6" spans="1:7" x14ac:dyDescent="0.25">
      <c r="A6" s="3" t="s">
        <v>217</v>
      </c>
      <c r="B6">
        <v>1</v>
      </c>
      <c r="D6">
        <v>1</v>
      </c>
    </row>
    <row r="7" spans="1:7" x14ac:dyDescent="0.25">
      <c r="A7" s="3" t="s">
        <v>211</v>
      </c>
      <c r="B7">
        <v>6</v>
      </c>
      <c r="C7">
        <v>5</v>
      </c>
      <c r="G7">
        <v>1</v>
      </c>
    </row>
    <row r="8" spans="1:7" x14ac:dyDescent="0.25">
      <c r="A8" s="3" t="s">
        <v>269</v>
      </c>
      <c r="B8">
        <v>6</v>
      </c>
      <c r="C8">
        <v>6</v>
      </c>
    </row>
    <row r="9" spans="1:7" x14ac:dyDescent="0.25">
      <c r="A9" s="3" t="s">
        <v>168</v>
      </c>
      <c r="B9">
        <v>1</v>
      </c>
      <c r="D9">
        <v>1</v>
      </c>
    </row>
    <row r="10" spans="1:7" x14ac:dyDescent="0.25">
      <c r="A10" s="3" t="s">
        <v>329</v>
      </c>
      <c r="B10">
        <v>4</v>
      </c>
      <c r="C10">
        <v>1</v>
      </c>
      <c r="D10">
        <v>2</v>
      </c>
      <c r="G10">
        <v>1</v>
      </c>
    </row>
    <row r="11" spans="1:7" x14ac:dyDescent="0.25">
      <c r="A11" s="3" t="s">
        <v>278</v>
      </c>
      <c r="B11">
        <v>2</v>
      </c>
      <c r="D11">
        <v>2</v>
      </c>
    </row>
    <row r="12" spans="1:7" x14ac:dyDescent="0.25">
      <c r="A12" s="3" t="s">
        <v>441</v>
      </c>
      <c r="B12">
        <v>2</v>
      </c>
      <c r="C12">
        <v>2</v>
      </c>
    </row>
    <row r="13" spans="1:7" x14ac:dyDescent="0.25">
      <c r="A13" s="3" t="s">
        <v>229</v>
      </c>
      <c r="B13">
        <v>1</v>
      </c>
      <c r="C13">
        <v>1</v>
      </c>
    </row>
    <row r="14" spans="1:7" x14ac:dyDescent="0.25">
      <c r="A14" s="3" t="s">
        <v>268</v>
      </c>
      <c r="B14">
        <v>2</v>
      </c>
      <c r="D14">
        <v>2</v>
      </c>
    </row>
    <row r="15" spans="1:7" x14ac:dyDescent="0.25">
      <c r="A15" s="3" t="s">
        <v>190</v>
      </c>
      <c r="B15">
        <v>2</v>
      </c>
      <c r="C15">
        <v>1</v>
      </c>
      <c r="F15">
        <v>1</v>
      </c>
    </row>
    <row r="16" spans="1:7" x14ac:dyDescent="0.25">
      <c r="A16" s="3" t="s">
        <v>256</v>
      </c>
      <c r="B16">
        <v>11</v>
      </c>
      <c r="C16">
        <v>5</v>
      </c>
      <c r="D16">
        <v>1</v>
      </c>
      <c r="F16">
        <v>2</v>
      </c>
      <c r="G16">
        <v>3</v>
      </c>
    </row>
    <row r="17" spans="1:7" x14ac:dyDescent="0.25">
      <c r="A17" s="3" t="s">
        <v>155</v>
      </c>
      <c r="B17">
        <v>1</v>
      </c>
      <c r="G17">
        <v>1</v>
      </c>
    </row>
    <row r="18" spans="1:7" x14ac:dyDescent="0.25">
      <c r="A18" s="3" t="s">
        <v>176</v>
      </c>
      <c r="B18">
        <v>1</v>
      </c>
      <c r="C18">
        <v>1</v>
      </c>
    </row>
    <row r="19" spans="1:7" x14ac:dyDescent="0.25">
      <c r="A19" s="3" t="s">
        <v>419</v>
      </c>
      <c r="B19">
        <v>2</v>
      </c>
      <c r="C19">
        <v>2</v>
      </c>
    </row>
    <row r="20" spans="1:7" x14ac:dyDescent="0.25">
      <c r="A20" s="3" t="s">
        <v>165</v>
      </c>
      <c r="B20">
        <v>5</v>
      </c>
      <c r="C20">
        <v>3</v>
      </c>
      <c r="D20">
        <v>2</v>
      </c>
    </row>
    <row r="21" spans="1:7" x14ac:dyDescent="0.25">
      <c r="A21" s="3" t="s">
        <v>241</v>
      </c>
      <c r="B21">
        <v>1</v>
      </c>
      <c r="D21">
        <v>1</v>
      </c>
    </row>
    <row r="22" spans="1:7" x14ac:dyDescent="0.25">
      <c r="A22" s="3" t="s">
        <v>230</v>
      </c>
      <c r="B22">
        <v>1</v>
      </c>
      <c r="C22">
        <v>1</v>
      </c>
    </row>
    <row r="23" spans="1:7" x14ac:dyDescent="0.25">
      <c r="A23" s="3" t="s">
        <v>457</v>
      </c>
      <c r="B23">
        <v>1</v>
      </c>
      <c r="C23">
        <v>1</v>
      </c>
    </row>
    <row r="24" spans="1:7" x14ac:dyDescent="0.25">
      <c r="A24" s="3" t="s">
        <v>326</v>
      </c>
      <c r="B24">
        <v>1</v>
      </c>
      <c r="G24">
        <v>1</v>
      </c>
    </row>
    <row r="25" spans="1:7" x14ac:dyDescent="0.25">
      <c r="A25" s="3" t="s">
        <v>213</v>
      </c>
      <c r="B25">
        <v>12</v>
      </c>
      <c r="C25">
        <v>7</v>
      </c>
      <c r="D25">
        <v>5</v>
      </c>
    </row>
    <row r="26" spans="1:7" x14ac:dyDescent="0.25">
      <c r="A26" s="3" t="s">
        <v>170</v>
      </c>
      <c r="B26">
        <v>5</v>
      </c>
      <c r="C26">
        <v>3</v>
      </c>
      <c r="D26">
        <v>2</v>
      </c>
    </row>
    <row r="27" spans="1:7" x14ac:dyDescent="0.25">
      <c r="A27" s="3" t="s">
        <v>415</v>
      </c>
      <c r="B27">
        <v>5</v>
      </c>
      <c r="C27">
        <v>4</v>
      </c>
      <c r="D27">
        <v>1</v>
      </c>
    </row>
    <row r="28" spans="1:7" x14ac:dyDescent="0.25">
      <c r="A28" s="3" t="s">
        <v>135</v>
      </c>
      <c r="B28">
        <v>7</v>
      </c>
      <c r="C28">
        <v>5</v>
      </c>
      <c r="D28">
        <v>2</v>
      </c>
    </row>
    <row r="29" spans="1:7" x14ac:dyDescent="0.25">
      <c r="A29" s="3" t="s">
        <v>13</v>
      </c>
      <c r="B29">
        <v>10</v>
      </c>
      <c r="C29">
        <v>1</v>
      </c>
      <c r="D29">
        <v>8</v>
      </c>
      <c r="G29">
        <v>1</v>
      </c>
    </row>
    <row r="30" spans="1:7" x14ac:dyDescent="0.25">
      <c r="A30" s="3" t="s">
        <v>412</v>
      </c>
      <c r="B30">
        <v>1</v>
      </c>
      <c r="D30">
        <v>1</v>
      </c>
    </row>
    <row r="31" spans="1:7" x14ac:dyDescent="0.25">
      <c r="A31" s="3" t="s">
        <v>15</v>
      </c>
      <c r="B31">
        <v>34</v>
      </c>
      <c r="C31">
        <v>27</v>
      </c>
      <c r="D31">
        <v>5</v>
      </c>
      <c r="G31">
        <v>2</v>
      </c>
    </row>
    <row r="32" spans="1:7" x14ac:dyDescent="0.25">
      <c r="A32" s="3" t="s">
        <v>309</v>
      </c>
      <c r="B32">
        <v>3</v>
      </c>
      <c r="C32">
        <v>3</v>
      </c>
    </row>
    <row r="33" spans="1:7" x14ac:dyDescent="0.25">
      <c r="A33" s="3" t="s">
        <v>324</v>
      </c>
      <c r="B33">
        <v>2</v>
      </c>
      <c r="D33">
        <v>2</v>
      </c>
    </row>
    <row r="34" spans="1:7" x14ac:dyDescent="0.25">
      <c r="A34" s="3" t="s">
        <v>71</v>
      </c>
      <c r="B34">
        <v>13</v>
      </c>
      <c r="C34">
        <v>11</v>
      </c>
      <c r="D34">
        <v>1</v>
      </c>
      <c r="G34">
        <v>1</v>
      </c>
    </row>
    <row r="35" spans="1:7" x14ac:dyDescent="0.25">
      <c r="A35" s="3" t="s">
        <v>331</v>
      </c>
      <c r="B35">
        <v>1</v>
      </c>
      <c r="D35">
        <v>1</v>
      </c>
    </row>
    <row r="36" spans="1:7" x14ac:dyDescent="0.25">
      <c r="A36" s="3" t="s">
        <v>473</v>
      </c>
      <c r="B36">
        <v>1</v>
      </c>
      <c r="D36">
        <v>1</v>
      </c>
    </row>
    <row r="37" spans="1:7" x14ac:dyDescent="0.25">
      <c r="A37" s="3" t="s">
        <v>254</v>
      </c>
      <c r="B37">
        <v>8</v>
      </c>
      <c r="C37">
        <v>3</v>
      </c>
      <c r="D37">
        <v>5</v>
      </c>
    </row>
    <row r="38" spans="1:7" x14ac:dyDescent="0.25">
      <c r="A38" s="3" t="s">
        <v>136</v>
      </c>
      <c r="B38">
        <v>21</v>
      </c>
      <c r="C38">
        <v>17</v>
      </c>
      <c r="D38">
        <v>4</v>
      </c>
    </row>
    <row r="39" spans="1:7" x14ac:dyDescent="0.25">
      <c r="A39" s="3" t="s">
        <v>214</v>
      </c>
      <c r="B39">
        <v>1</v>
      </c>
      <c r="C39">
        <v>1</v>
      </c>
    </row>
    <row r="40" spans="1:7" x14ac:dyDescent="0.25">
      <c r="A40" s="3" t="s">
        <v>460</v>
      </c>
      <c r="B40">
        <v>1</v>
      </c>
      <c r="D40">
        <v>1</v>
      </c>
    </row>
    <row r="41" spans="1:7" x14ac:dyDescent="0.25">
      <c r="A41" s="3" t="s">
        <v>440</v>
      </c>
      <c r="B41">
        <v>2</v>
      </c>
      <c r="C41">
        <v>2</v>
      </c>
    </row>
    <row r="42" spans="1:7" x14ac:dyDescent="0.25">
      <c r="A42" s="3" t="s">
        <v>459</v>
      </c>
      <c r="B42">
        <v>1</v>
      </c>
      <c r="C42">
        <v>1</v>
      </c>
    </row>
    <row r="43" spans="1:7" x14ac:dyDescent="0.25">
      <c r="A43" s="3" t="s">
        <v>282</v>
      </c>
      <c r="B43">
        <v>5</v>
      </c>
      <c r="C43">
        <v>1</v>
      </c>
      <c r="D43">
        <v>4</v>
      </c>
    </row>
    <row r="44" spans="1:7" x14ac:dyDescent="0.25">
      <c r="A44" s="3" t="s">
        <v>255</v>
      </c>
      <c r="B44">
        <v>1</v>
      </c>
      <c r="C44">
        <v>1</v>
      </c>
    </row>
    <row r="45" spans="1:7" x14ac:dyDescent="0.25">
      <c r="A45" s="3" t="s">
        <v>194</v>
      </c>
      <c r="B45">
        <v>4</v>
      </c>
      <c r="D45">
        <v>4</v>
      </c>
    </row>
    <row r="46" spans="1:7" x14ac:dyDescent="0.25">
      <c r="A46" s="3" t="s">
        <v>242</v>
      </c>
      <c r="B46">
        <v>4</v>
      </c>
      <c r="C46">
        <v>3</v>
      </c>
      <c r="E46">
        <v>1</v>
      </c>
    </row>
    <row r="47" spans="1:7" x14ac:dyDescent="0.25">
      <c r="A47" s="3" t="s">
        <v>420</v>
      </c>
      <c r="B47">
        <v>2</v>
      </c>
      <c r="C47">
        <v>1</v>
      </c>
      <c r="D47">
        <v>1</v>
      </c>
    </row>
    <row r="48" spans="1:7" x14ac:dyDescent="0.25">
      <c r="A48" s="3" t="s">
        <v>173</v>
      </c>
      <c r="B48">
        <v>2</v>
      </c>
      <c r="C48">
        <v>1</v>
      </c>
      <c r="D48">
        <v>1</v>
      </c>
    </row>
    <row r="49" spans="1:7" x14ac:dyDescent="0.25">
      <c r="A49" s="3" t="s">
        <v>163</v>
      </c>
      <c r="B49">
        <v>2</v>
      </c>
      <c r="C49">
        <v>1</v>
      </c>
      <c r="F49">
        <v>1</v>
      </c>
    </row>
    <row r="50" spans="1:7" x14ac:dyDescent="0.25">
      <c r="A50" s="3" t="s">
        <v>297</v>
      </c>
      <c r="B50">
        <v>1</v>
      </c>
      <c r="D50">
        <v>1</v>
      </c>
    </row>
    <row r="51" spans="1:7" x14ac:dyDescent="0.25">
      <c r="A51" s="3" t="s">
        <v>87</v>
      </c>
      <c r="B51">
        <v>5</v>
      </c>
      <c r="C51">
        <v>4</v>
      </c>
      <c r="D51">
        <v>1</v>
      </c>
    </row>
    <row r="52" spans="1:7" x14ac:dyDescent="0.25">
      <c r="A52" s="3" t="s">
        <v>243</v>
      </c>
      <c r="B52">
        <v>2</v>
      </c>
      <c r="C52">
        <v>2</v>
      </c>
    </row>
    <row r="53" spans="1:7" x14ac:dyDescent="0.25">
      <c r="A53" s="3" t="s">
        <v>327</v>
      </c>
      <c r="B53">
        <v>3</v>
      </c>
      <c r="C53">
        <v>3</v>
      </c>
    </row>
    <row r="54" spans="1:7" x14ac:dyDescent="0.25">
      <c r="A54" s="3" t="s">
        <v>50</v>
      </c>
      <c r="B54">
        <v>15</v>
      </c>
      <c r="C54">
        <v>12</v>
      </c>
      <c r="D54">
        <v>2</v>
      </c>
      <c r="G54">
        <v>1</v>
      </c>
    </row>
    <row r="55" spans="1:7" x14ac:dyDescent="0.25">
      <c r="A55" s="3" t="s">
        <v>166</v>
      </c>
      <c r="B55">
        <v>12</v>
      </c>
      <c r="C55">
        <v>10</v>
      </c>
      <c r="D55">
        <v>1</v>
      </c>
      <c r="E55">
        <v>1</v>
      </c>
    </row>
    <row r="56" spans="1:7" x14ac:dyDescent="0.25">
      <c r="A56" s="3" t="s">
        <v>70</v>
      </c>
      <c r="B56">
        <v>45</v>
      </c>
      <c r="C56">
        <v>32</v>
      </c>
      <c r="D56">
        <v>11</v>
      </c>
      <c r="F56">
        <v>1</v>
      </c>
      <c r="G56">
        <v>1</v>
      </c>
    </row>
    <row r="57" spans="1:7" x14ac:dyDescent="0.25">
      <c r="A57" s="3" t="s">
        <v>475</v>
      </c>
      <c r="B57">
        <v>1</v>
      </c>
      <c r="D57">
        <v>1</v>
      </c>
    </row>
    <row r="58" spans="1:7" x14ac:dyDescent="0.25">
      <c r="A58" s="3" t="s">
        <v>231</v>
      </c>
      <c r="B58">
        <v>1</v>
      </c>
      <c r="D58">
        <v>1</v>
      </c>
    </row>
    <row r="59" spans="1:7" x14ac:dyDescent="0.25">
      <c r="A59" s="3" t="s">
        <v>199</v>
      </c>
      <c r="B59">
        <v>2</v>
      </c>
      <c r="D59">
        <v>1</v>
      </c>
      <c r="G59">
        <v>1</v>
      </c>
    </row>
    <row r="60" spans="1:7" x14ac:dyDescent="0.25">
      <c r="A60" s="3" t="s">
        <v>284</v>
      </c>
      <c r="B60">
        <v>7</v>
      </c>
      <c r="C60">
        <v>3</v>
      </c>
      <c r="D60">
        <v>4</v>
      </c>
    </row>
    <row r="61" spans="1:7" x14ac:dyDescent="0.25">
      <c r="A61" s="3" t="s">
        <v>283</v>
      </c>
      <c r="B61">
        <v>1</v>
      </c>
      <c r="C61">
        <v>1</v>
      </c>
    </row>
    <row r="62" spans="1:7" x14ac:dyDescent="0.25">
      <c r="A62" s="3" t="s">
        <v>445</v>
      </c>
      <c r="B62">
        <v>3</v>
      </c>
      <c r="C62">
        <v>3</v>
      </c>
    </row>
    <row r="63" spans="1:7" x14ac:dyDescent="0.25">
      <c r="A63" s="3" t="s">
        <v>240</v>
      </c>
      <c r="B63">
        <v>2</v>
      </c>
      <c r="D63">
        <v>2</v>
      </c>
    </row>
    <row r="64" spans="1:7" x14ac:dyDescent="0.25">
      <c r="A64" s="3" t="s">
        <v>88</v>
      </c>
      <c r="B64">
        <v>3</v>
      </c>
      <c r="C64">
        <v>3</v>
      </c>
    </row>
    <row r="65" spans="1:7" x14ac:dyDescent="0.25">
      <c r="A65" s="3" t="s">
        <v>51</v>
      </c>
      <c r="B65">
        <v>42</v>
      </c>
      <c r="C65">
        <v>25</v>
      </c>
      <c r="D65">
        <v>13</v>
      </c>
      <c r="E65">
        <v>1</v>
      </c>
      <c r="F65">
        <v>2</v>
      </c>
      <c r="G65">
        <v>1</v>
      </c>
    </row>
    <row r="66" spans="1:7" x14ac:dyDescent="0.25">
      <c r="A66" s="3" t="s">
        <v>451</v>
      </c>
      <c r="B66">
        <v>2</v>
      </c>
      <c r="C66">
        <v>1</v>
      </c>
      <c r="D66">
        <v>1</v>
      </c>
    </row>
    <row r="67" spans="1:7" x14ac:dyDescent="0.25">
      <c r="A67" s="3" t="s">
        <v>175</v>
      </c>
      <c r="B67">
        <v>14</v>
      </c>
      <c r="C67">
        <v>8</v>
      </c>
      <c r="D67">
        <v>6</v>
      </c>
    </row>
    <row r="68" spans="1:7" x14ac:dyDescent="0.25">
      <c r="A68" s="3" t="s">
        <v>35</v>
      </c>
      <c r="B68">
        <v>7</v>
      </c>
      <c r="C68">
        <v>7</v>
      </c>
    </row>
    <row r="69" spans="1:7" x14ac:dyDescent="0.25">
      <c r="A69" s="3" t="s">
        <v>303</v>
      </c>
      <c r="B69">
        <v>1</v>
      </c>
      <c r="C69">
        <v>1</v>
      </c>
    </row>
    <row r="70" spans="1:7" x14ac:dyDescent="0.25">
      <c r="A70" s="3" t="s">
        <v>174</v>
      </c>
      <c r="B70">
        <v>2</v>
      </c>
      <c r="C70">
        <v>1</v>
      </c>
      <c r="D70">
        <v>1</v>
      </c>
    </row>
    <row r="71" spans="1:7" x14ac:dyDescent="0.25">
      <c r="A71" s="3" t="s">
        <v>321</v>
      </c>
      <c r="B71">
        <v>1</v>
      </c>
      <c r="D71">
        <v>1</v>
      </c>
    </row>
    <row r="72" spans="1:7" x14ac:dyDescent="0.25">
      <c r="A72" s="3" t="s">
        <v>115</v>
      </c>
      <c r="B72">
        <v>4</v>
      </c>
      <c r="C72">
        <v>1</v>
      </c>
      <c r="D72">
        <v>3</v>
      </c>
    </row>
    <row r="73" spans="1:7" x14ac:dyDescent="0.25">
      <c r="A73" s="3" t="s">
        <v>443</v>
      </c>
      <c r="B73">
        <v>3</v>
      </c>
      <c r="C73">
        <v>3</v>
      </c>
    </row>
    <row r="74" spans="1:7" x14ac:dyDescent="0.25">
      <c r="A74" s="3" t="s">
        <v>197</v>
      </c>
      <c r="B74">
        <v>18</v>
      </c>
      <c r="C74">
        <v>12</v>
      </c>
      <c r="D74">
        <v>4</v>
      </c>
      <c r="G74">
        <v>2</v>
      </c>
    </row>
    <row r="75" spans="1:7" x14ac:dyDescent="0.25">
      <c r="A75" s="3" t="s">
        <v>422</v>
      </c>
      <c r="B75">
        <v>3</v>
      </c>
      <c r="C75">
        <v>2</v>
      </c>
      <c r="D75">
        <v>1</v>
      </c>
    </row>
    <row r="76" spans="1:7" x14ac:dyDescent="0.25">
      <c r="A76" s="3" t="s">
        <v>328</v>
      </c>
      <c r="B76">
        <v>2</v>
      </c>
      <c r="C76">
        <v>1</v>
      </c>
      <c r="G76">
        <v>1</v>
      </c>
    </row>
    <row r="77" spans="1:7" x14ac:dyDescent="0.25">
      <c r="A77" s="3" t="s">
        <v>471</v>
      </c>
      <c r="B77">
        <v>1</v>
      </c>
      <c r="C77">
        <v>1</v>
      </c>
    </row>
    <row r="78" spans="1:7" x14ac:dyDescent="0.25">
      <c r="A78" s="3" t="s">
        <v>167</v>
      </c>
      <c r="B78">
        <v>1</v>
      </c>
      <c r="D78">
        <v>1</v>
      </c>
    </row>
    <row r="79" spans="1:7" x14ac:dyDescent="0.25">
      <c r="A79" s="3" t="s">
        <v>409</v>
      </c>
      <c r="B79">
        <v>2</v>
      </c>
      <c r="C79">
        <v>2</v>
      </c>
    </row>
    <row r="80" spans="1:7" x14ac:dyDescent="0.25">
      <c r="A80" s="3" t="s">
        <v>212</v>
      </c>
      <c r="B80">
        <v>4</v>
      </c>
      <c r="C80">
        <v>2</v>
      </c>
      <c r="D80">
        <v>2</v>
      </c>
    </row>
    <row r="81" spans="1:7" x14ac:dyDescent="0.25">
      <c r="A81" s="3" t="s">
        <v>215</v>
      </c>
      <c r="B81">
        <v>1</v>
      </c>
      <c r="D81">
        <v>1</v>
      </c>
    </row>
    <row r="82" spans="1:7" x14ac:dyDescent="0.25">
      <c r="A82" s="3" t="s">
        <v>467</v>
      </c>
      <c r="B82">
        <v>1</v>
      </c>
      <c r="C82">
        <v>1</v>
      </c>
    </row>
    <row r="83" spans="1:7" x14ac:dyDescent="0.25">
      <c r="A83" s="3" t="s">
        <v>325</v>
      </c>
      <c r="B83">
        <v>1</v>
      </c>
      <c r="D83">
        <v>1</v>
      </c>
    </row>
    <row r="84" spans="1:7" x14ac:dyDescent="0.25">
      <c r="A84" s="3" t="s">
        <v>111</v>
      </c>
      <c r="B84">
        <v>3</v>
      </c>
      <c r="C84">
        <v>2</v>
      </c>
      <c r="D84">
        <v>1</v>
      </c>
    </row>
    <row r="85" spans="1:7" x14ac:dyDescent="0.25">
      <c r="A85" s="3" t="s">
        <v>195</v>
      </c>
      <c r="B85">
        <v>2</v>
      </c>
      <c r="C85">
        <v>1</v>
      </c>
      <c r="D85">
        <v>1</v>
      </c>
    </row>
    <row r="86" spans="1:7" x14ac:dyDescent="0.25">
      <c r="A86" s="3" t="s">
        <v>172</v>
      </c>
      <c r="B86">
        <v>22</v>
      </c>
      <c r="C86">
        <v>11</v>
      </c>
      <c r="D86">
        <v>9</v>
      </c>
      <c r="E86">
        <v>1</v>
      </c>
      <c r="G86">
        <v>1</v>
      </c>
    </row>
    <row r="87" spans="1:7" x14ac:dyDescent="0.25">
      <c r="A87" s="3" t="s">
        <v>164</v>
      </c>
      <c r="B87">
        <v>2</v>
      </c>
      <c r="C87">
        <v>2</v>
      </c>
    </row>
    <row r="88" spans="1:7" x14ac:dyDescent="0.25">
      <c r="A88" s="3" t="s">
        <v>216</v>
      </c>
      <c r="B88">
        <v>1</v>
      </c>
      <c r="D88">
        <v>1</v>
      </c>
    </row>
    <row r="89" spans="1:7" x14ac:dyDescent="0.25">
      <c r="A89" s="3" t="s">
        <v>414</v>
      </c>
      <c r="B89">
        <v>5</v>
      </c>
      <c r="C89">
        <v>3</v>
      </c>
      <c r="D89">
        <v>2</v>
      </c>
    </row>
    <row r="90" spans="1:7" x14ac:dyDescent="0.25">
      <c r="A90" s="3" t="s">
        <v>426</v>
      </c>
      <c r="B90">
        <v>22</v>
      </c>
      <c r="C90">
        <v>18</v>
      </c>
      <c r="D90">
        <v>3</v>
      </c>
      <c r="G90">
        <v>1</v>
      </c>
    </row>
    <row r="91" spans="1:7" x14ac:dyDescent="0.25">
      <c r="A91" s="3" t="s">
        <v>298</v>
      </c>
      <c r="B91">
        <v>1</v>
      </c>
      <c r="D91">
        <v>1</v>
      </c>
    </row>
    <row r="92" spans="1:7" x14ac:dyDescent="0.25">
      <c r="A92" s="3" t="s">
        <v>330</v>
      </c>
      <c r="B92">
        <v>1</v>
      </c>
      <c r="C92">
        <v>1</v>
      </c>
    </row>
    <row r="93" spans="1:7" x14ac:dyDescent="0.25">
      <c r="A93" s="3" t="s">
        <v>332</v>
      </c>
      <c r="B93">
        <v>1</v>
      </c>
      <c r="C93">
        <v>1</v>
      </c>
    </row>
    <row r="94" spans="1:7" x14ac:dyDescent="0.25">
      <c r="A94" s="3" t="s">
        <v>301</v>
      </c>
      <c r="B94">
        <v>16</v>
      </c>
      <c r="C94">
        <v>9</v>
      </c>
      <c r="D94">
        <v>5</v>
      </c>
      <c r="G94">
        <v>2</v>
      </c>
    </row>
    <row r="95" spans="1:7" x14ac:dyDescent="0.25">
      <c r="A95" s="3" t="s">
        <v>196</v>
      </c>
      <c r="B95">
        <v>3</v>
      </c>
      <c r="C95">
        <v>3</v>
      </c>
    </row>
    <row r="96" spans="1:7" x14ac:dyDescent="0.25">
      <c r="A96" s="3" t="s">
        <v>428</v>
      </c>
      <c r="B96">
        <v>3</v>
      </c>
      <c r="C96">
        <v>2</v>
      </c>
      <c r="D96">
        <v>1</v>
      </c>
    </row>
    <row r="97" spans="1:7" x14ac:dyDescent="0.25">
      <c r="A97" s="3" t="s">
        <v>257</v>
      </c>
      <c r="B97">
        <v>2</v>
      </c>
      <c r="D97">
        <v>2</v>
      </c>
    </row>
    <row r="98" spans="1:7" x14ac:dyDescent="0.25">
      <c r="A98" s="3" t="s">
        <v>89</v>
      </c>
      <c r="B98">
        <v>19</v>
      </c>
      <c r="C98">
        <v>7</v>
      </c>
      <c r="D98">
        <v>12</v>
      </c>
    </row>
    <row r="99" spans="1:7" x14ac:dyDescent="0.25">
      <c r="A99" s="3" t="s">
        <v>198</v>
      </c>
      <c r="B99">
        <v>2</v>
      </c>
      <c r="D99">
        <v>1</v>
      </c>
      <c r="G99">
        <v>1</v>
      </c>
    </row>
    <row r="100" spans="1:7" x14ac:dyDescent="0.25">
      <c r="A100" s="3" t="s">
        <v>334</v>
      </c>
      <c r="B100">
        <v>1</v>
      </c>
      <c r="D100">
        <v>1</v>
      </c>
    </row>
    <row r="101" spans="1:7" x14ac:dyDescent="0.25">
      <c r="A101" s="3" t="s">
        <v>162</v>
      </c>
      <c r="B101">
        <v>11</v>
      </c>
      <c r="C101">
        <v>3</v>
      </c>
      <c r="D101">
        <v>7</v>
      </c>
      <c r="G101">
        <v>1</v>
      </c>
    </row>
    <row r="102" spans="1:7" x14ac:dyDescent="0.25">
      <c r="A102" s="3" t="s">
        <v>413</v>
      </c>
      <c r="B102">
        <v>1</v>
      </c>
      <c r="D102">
        <v>1</v>
      </c>
    </row>
    <row r="103" spans="1:7" x14ac:dyDescent="0.25">
      <c r="A103" s="3" t="s">
        <v>104</v>
      </c>
      <c r="B103">
        <v>8</v>
      </c>
      <c r="C103">
        <v>4</v>
      </c>
      <c r="D103">
        <v>3</v>
      </c>
      <c r="F103">
        <v>1</v>
      </c>
    </row>
    <row r="104" spans="1:7" x14ac:dyDescent="0.25">
      <c r="A104" s="3" t="s">
        <v>333</v>
      </c>
      <c r="B104">
        <v>1</v>
      </c>
      <c r="C104">
        <v>1</v>
      </c>
    </row>
    <row r="105" spans="1:7" x14ac:dyDescent="0.25">
      <c r="A105" s="3" t="s">
        <v>430</v>
      </c>
      <c r="B105">
        <v>1</v>
      </c>
      <c r="C105">
        <v>1</v>
      </c>
    </row>
    <row r="106" spans="1:7" x14ac:dyDescent="0.25">
      <c r="A106" s="3" t="s">
        <v>171</v>
      </c>
      <c r="B106">
        <v>1</v>
      </c>
      <c r="E106">
        <v>1</v>
      </c>
    </row>
    <row r="107" spans="1:7" x14ac:dyDescent="0.25">
      <c r="A107" s="3" t="s">
        <v>169</v>
      </c>
      <c r="B107">
        <v>2</v>
      </c>
      <c r="C107">
        <v>1</v>
      </c>
      <c r="D107">
        <v>1</v>
      </c>
    </row>
    <row r="108" spans="1:7" x14ac:dyDescent="0.25">
      <c r="A108" s="3" t="s">
        <v>12</v>
      </c>
      <c r="B108">
        <v>66</v>
      </c>
      <c r="C108">
        <v>30</v>
      </c>
      <c r="D108">
        <v>34</v>
      </c>
      <c r="E108">
        <v>1</v>
      </c>
      <c r="G108">
        <v>1</v>
      </c>
    </row>
    <row r="109" spans="1:7" x14ac:dyDescent="0.25">
      <c r="A109" s="3" t="s">
        <v>478</v>
      </c>
      <c r="B109">
        <v>1</v>
      </c>
      <c r="D109">
        <v>1</v>
      </c>
    </row>
    <row r="110" spans="1:7" x14ac:dyDescent="0.25">
      <c r="A110" s="3" t="s">
        <v>429</v>
      </c>
      <c r="B110">
        <v>3</v>
      </c>
      <c r="C110">
        <v>3</v>
      </c>
    </row>
    <row r="111" spans="1:7" x14ac:dyDescent="0.25">
      <c r="A111" s="3" t="s">
        <v>279</v>
      </c>
      <c r="B111">
        <v>2</v>
      </c>
      <c r="C111">
        <v>2</v>
      </c>
    </row>
    <row r="112" spans="1:7" x14ac:dyDescent="0.25">
      <c r="A112" s="3" t="s">
        <v>267</v>
      </c>
      <c r="B112">
        <v>8</v>
      </c>
      <c r="C112">
        <v>5</v>
      </c>
      <c r="D112">
        <v>3</v>
      </c>
    </row>
    <row r="113" spans="1:7" x14ac:dyDescent="0.25">
      <c r="A113" s="3" t="s">
        <v>432</v>
      </c>
      <c r="B113">
        <v>2</v>
      </c>
      <c r="C113">
        <v>1</v>
      </c>
      <c r="D113">
        <v>1</v>
      </c>
    </row>
    <row r="114" spans="1:7" x14ac:dyDescent="0.25">
      <c r="A114" s="3" t="s">
        <v>177</v>
      </c>
      <c r="B114">
        <v>6</v>
      </c>
      <c r="C114">
        <v>6</v>
      </c>
    </row>
    <row r="115" spans="1:7" x14ac:dyDescent="0.25">
      <c r="A115" s="3" t="s">
        <v>421</v>
      </c>
      <c r="B115">
        <v>1</v>
      </c>
      <c r="C115">
        <v>1</v>
      </c>
    </row>
    <row r="116" spans="1:7" x14ac:dyDescent="0.25">
      <c r="A116" s="3" t="s">
        <v>281</v>
      </c>
      <c r="B116">
        <v>1</v>
      </c>
      <c r="C116">
        <v>1</v>
      </c>
    </row>
    <row r="117" spans="1:7" x14ac:dyDescent="0.25">
      <c r="A117" s="3" t="s">
        <v>20</v>
      </c>
      <c r="B117">
        <v>655</v>
      </c>
      <c r="C117">
        <v>396</v>
      </c>
      <c r="D117">
        <v>219</v>
      </c>
      <c r="E117">
        <v>6</v>
      </c>
      <c r="F117">
        <v>9</v>
      </c>
      <c r="G117">
        <v>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zoomScale="70" zoomScaleNormal="70" workbookViewId="0">
      <selection activeCell="N33" sqref="N33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6.28515625" customWidth="1"/>
    <col min="4" max="4" width="13.7109375" customWidth="1"/>
    <col min="5" max="5" width="13" customWidth="1"/>
    <col min="6" max="6" width="13.5703125" customWidth="1"/>
    <col min="7" max="7" width="18.28515625" customWidth="1"/>
  </cols>
  <sheetData>
    <row r="2" spans="1:14" x14ac:dyDescent="0.25">
      <c r="A2" s="57"/>
      <c r="B2" s="57"/>
      <c r="C2" s="57"/>
      <c r="D2" s="57"/>
      <c r="E2" s="57"/>
      <c r="F2" s="57"/>
      <c r="G2" s="57"/>
      <c r="N2" s="57"/>
    </row>
    <row r="3" spans="1:14" x14ac:dyDescent="0.25">
      <c r="A3" s="58" t="s">
        <v>94</v>
      </c>
      <c r="B3" s="57" t="s">
        <v>476</v>
      </c>
      <c r="C3" s="57" t="s">
        <v>452</v>
      </c>
      <c r="D3" s="57" t="s">
        <v>456</v>
      </c>
      <c r="E3" s="57" t="s">
        <v>455</v>
      </c>
      <c r="F3" s="57" t="s">
        <v>453</v>
      </c>
      <c r="G3" s="57" t="s">
        <v>454</v>
      </c>
    </row>
    <row r="4" spans="1:14" x14ac:dyDescent="0.25">
      <c r="A4" s="59">
        <v>1988</v>
      </c>
      <c r="B4" s="60">
        <v>3</v>
      </c>
      <c r="C4" s="60"/>
      <c r="D4" s="60">
        <v>3</v>
      </c>
      <c r="E4" s="60"/>
      <c r="F4" s="60"/>
      <c r="G4" s="60"/>
    </row>
    <row r="5" spans="1:14" x14ac:dyDescent="0.25">
      <c r="A5" s="59">
        <v>1989</v>
      </c>
      <c r="B5" s="60">
        <v>7</v>
      </c>
      <c r="C5" s="60">
        <v>2</v>
      </c>
      <c r="D5" s="60">
        <v>4</v>
      </c>
      <c r="E5" s="60"/>
      <c r="F5" s="60"/>
      <c r="G5" s="60">
        <v>1</v>
      </c>
    </row>
    <row r="6" spans="1:14" x14ac:dyDescent="0.25">
      <c r="A6" s="59">
        <v>1990</v>
      </c>
      <c r="B6" s="60">
        <v>9</v>
      </c>
      <c r="C6" s="60">
        <v>4</v>
      </c>
      <c r="D6" s="60">
        <v>5</v>
      </c>
      <c r="E6" s="60"/>
      <c r="F6" s="60"/>
      <c r="G6" s="60"/>
    </row>
    <row r="7" spans="1:14" x14ac:dyDescent="0.25">
      <c r="A7" s="59">
        <v>1991</v>
      </c>
      <c r="B7" s="60">
        <v>13</v>
      </c>
      <c r="C7" s="60">
        <v>7</v>
      </c>
      <c r="D7" s="60">
        <v>6</v>
      </c>
      <c r="E7" s="60"/>
      <c r="F7" s="60"/>
      <c r="G7" s="60"/>
    </row>
    <row r="8" spans="1:14" x14ac:dyDescent="0.25">
      <c r="A8" s="59">
        <v>1992</v>
      </c>
      <c r="B8" s="60">
        <v>16</v>
      </c>
      <c r="C8" s="60">
        <v>10</v>
      </c>
      <c r="D8" s="60">
        <v>5</v>
      </c>
      <c r="E8" s="60">
        <v>1</v>
      </c>
      <c r="F8" s="60"/>
      <c r="G8" s="60"/>
    </row>
    <row r="9" spans="1:14" x14ac:dyDescent="0.25">
      <c r="A9" s="59">
        <v>1993</v>
      </c>
      <c r="B9" s="60">
        <v>20</v>
      </c>
      <c r="C9" s="60">
        <v>14</v>
      </c>
      <c r="D9" s="60">
        <v>6</v>
      </c>
      <c r="E9" s="60"/>
      <c r="F9" s="60"/>
      <c r="G9" s="60"/>
    </row>
    <row r="10" spans="1:14" x14ac:dyDescent="0.25">
      <c r="A10" s="59">
        <v>1994</v>
      </c>
      <c r="B10" s="60">
        <v>20</v>
      </c>
      <c r="C10" s="60">
        <v>12</v>
      </c>
      <c r="D10" s="60">
        <v>5</v>
      </c>
      <c r="E10" s="60"/>
      <c r="F10" s="60">
        <v>2</v>
      </c>
      <c r="G10" s="60">
        <v>1</v>
      </c>
    </row>
    <row r="11" spans="1:14" x14ac:dyDescent="0.25">
      <c r="A11" s="59">
        <v>1995</v>
      </c>
      <c r="B11" s="60">
        <v>19</v>
      </c>
      <c r="C11" s="60">
        <v>13</v>
      </c>
      <c r="D11" s="60">
        <v>5</v>
      </c>
      <c r="E11" s="60"/>
      <c r="F11" s="60"/>
      <c r="G11" s="60">
        <v>1</v>
      </c>
    </row>
    <row r="12" spans="1:14" x14ac:dyDescent="0.25">
      <c r="A12" s="59">
        <v>1996</v>
      </c>
      <c r="B12" s="60">
        <v>19</v>
      </c>
      <c r="C12" s="60">
        <v>13</v>
      </c>
      <c r="D12" s="60">
        <v>6</v>
      </c>
      <c r="E12" s="60"/>
      <c r="F12" s="60"/>
      <c r="G12" s="60"/>
    </row>
    <row r="13" spans="1:14" x14ac:dyDescent="0.25">
      <c r="A13" s="59">
        <v>1997</v>
      </c>
      <c r="B13" s="60">
        <v>19</v>
      </c>
      <c r="C13" s="60">
        <v>12</v>
      </c>
      <c r="D13" s="60">
        <v>7</v>
      </c>
      <c r="E13" s="60"/>
      <c r="F13" s="60"/>
      <c r="G13" s="60"/>
    </row>
    <row r="14" spans="1:14" x14ac:dyDescent="0.25">
      <c r="A14" s="59">
        <v>1998</v>
      </c>
      <c r="B14" s="60">
        <v>18</v>
      </c>
      <c r="C14" s="60">
        <v>7</v>
      </c>
      <c r="D14" s="60">
        <v>7</v>
      </c>
      <c r="E14" s="60"/>
      <c r="F14" s="60">
        <v>1</v>
      </c>
      <c r="G14" s="60">
        <v>3</v>
      </c>
    </row>
    <row r="15" spans="1:14" x14ac:dyDescent="0.25">
      <c r="A15" s="59">
        <v>1999</v>
      </c>
      <c r="B15" s="60">
        <v>22</v>
      </c>
      <c r="C15" s="60">
        <v>9</v>
      </c>
      <c r="D15" s="60">
        <v>10</v>
      </c>
      <c r="E15" s="60"/>
      <c r="F15" s="60">
        <v>1</v>
      </c>
      <c r="G15" s="60">
        <v>2</v>
      </c>
    </row>
    <row r="16" spans="1:14" x14ac:dyDescent="0.25">
      <c r="A16" s="59">
        <v>2000</v>
      </c>
      <c r="B16" s="60">
        <v>21</v>
      </c>
      <c r="C16" s="60">
        <v>15</v>
      </c>
      <c r="D16" s="60">
        <v>3</v>
      </c>
      <c r="E16" s="60"/>
      <c r="F16" s="60">
        <v>1</v>
      </c>
      <c r="G16" s="60">
        <v>2</v>
      </c>
    </row>
    <row r="17" spans="1:7" x14ac:dyDescent="0.25">
      <c r="A17" s="59">
        <v>2001</v>
      </c>
      <c r="B17" s="60">
        <v>21</v>
      </c>
      <c r="C17" s="60">
        <v>12</v>
      </c>
      <c r="D17" s="60">
        <v>8</v>
      </c>
      <c r="E17" s="60"/>
      <c r="F17" s="60"/>
      <c r="G17" s="60">
        <v>1</v>
      </c>
    </row>
    <row r="18" spans="1:7" x14ac:dyDescent="0.25">
      <c r="A18" s="59">
        <v>2002</v>
      </c>
      <c r="B18" s="60">
        <v>20</v>
      </c>
      <c r="C18" s="60">
        <v>11</v>
      </c>
      <c r="D18" s="60">
        <v>6</v>
      </c>
      <c r="E18" s="60">
        <v>1</v>
      </c>
      <c r="F18" s="60"/>
      <c r="G18" s="60">
        <v>2</v>
      </c>
    </row>
    <row r="19" spans="1:7" x14ac:dyDescent="0.25">
      <c r="A19" s="59">
        <v>2003</v>
      </c>
      <c r="B19" s="60">
        <v>19</v>
      </c>
      <c r="C19" s="60">
        <v>6</v>
      </c>
      <c r="D19" s="60">
        <v>12</v>
      </c>
      <c r="E19" s="60">
        <v>1</v>
      </c>
      <c r="F19" s="60"/>
      <c r="G19" s="60"/>
    </row>
    <row r="20" spans="1:7" x14ac:dyDescent="0.25">
      <c r="A20" s="59">
        <v>2004</v>
      </c>
      <c r="B20" s="60">
        <v>21</v>
      </c>
      <c r="C20" s="60">
        <v>15</v>
      </c>
      <c r="D20" s="60">
        <v>4</v>
      </c>
      <c r="E20" s="60"/>
      <c r="F20" s="60"/>
      <c r="G20" s="60">
        <v>2</v>
      </c>
    </row>
    <row r="21" spans="1:7" x14ac:dyDescent="0.25">
      <c r="A21" s="59">
        <v>2005</v>
      </c>
      <c r="B21" s="60">
        <v>19</v>
      </c>
      <c r="C21" s="60">
        <v>7</v>
      </c>
      <c r="D21" s="60">
        <v>12</v>
      </c>
      <c r="E21" s="60"/>
      <c r="F21" s="60"/>
      <c r="G21" s="60"/>
    </row>
    <row r="22" spans="1:7" x14ac:dyDescent="0.25">
      <c r="A22" s="59">
        <v>2006</v>
      </c>
      <c r="B22" s="60">
        <v>22</v>
      </c>
      <c r="C22" s="60">
        <v>13</v>
      </c>
      <c r="D22" s="60">
        <v>8</v>
      </c>
      <c r="E22" s="60"/>
      <c r="F22" s="60"/>
      <c r="G22" s="60">
        <v>1</v>
      </c>
    </row>
    <row r="23" spans="1:7" x14ac:dyDescent="0.25">
      <c r="A23" s="59">
        <v>2007</v>
      </c>
      <c r="B23" s="60">
        <v>18</v>
      </c>
      <c r="C23" s="60">
        <v>11</v>
      </c>
      <c r="D23" s="60">
        <v>6</v>
      </c>
      <c r="E23" s="60"/>
      <c r="F23" s="60"/>
      <c r="G23" s="60">
        <v>1</v>
      </c>
    </row>
    <row r="24" spans="1:7" x14ac:dyDescent="0.25">
      <c r="A24" s="59">
        <v>2008</v>
      </c>
      <c r="B24" s="60">
        <v>22</v>
      </c>
      <c r="C24" s="60">
        <v>13</v>
      </c>
      <c r="D24" s="60">
        <v>6</v>
      </c>
      <c r="E24" s="60">
        <v>2</v>
      </c>
      <c r="F24" s="60">
        <v>1</v>
      </c>
      <c r="G24" s="60"/>
    </row>
    <row r="25" spans="1:7" x14ac:dyDescent="0.25">
      <c r="A25" s="59">
        <v>2009</v>
      </c>
      <c r="B25" s="60">
        <v>23</v>
      </c>
      <c r="C25" s="60">
        <v>21</v>
      </c>
      <c r="D25" s="60">
        <v>2</v>
      </c>
      <c r="E25" s="60"/>
      <c r="F25" s="60"/>
      <c r="G25" s="60"/>
    </row>
    <row r="26" spans="1:7" x14ac:dyDescent="0.25">
      <c r="A26" s="59">
        <v>2010</v>
      </c>
      <c r="B26" s="60">
        <v>25</v>
      </c>
      <c r="C26" s="60">
        <v>14</v>
      </c>
      <c r="D26" s="60">
        <v>10</v>
      </c>
      <c r="E26" s="60"/>
      <c r="F26" s="60">
        <v>1</v>
      </c>
      <c r="G26" s="60"/>
    </row>
    <row r="27" spans="1:7" x14ac:dyDescent="0.25">
      <c r="A27" s="59">
        <v>2011</v>
      </c>
      <c r="B27" s="60">
        <v>22</v>
      </c>
      <c r="C27" s="60">
        <v>9</v>
      </c>
      <c r="D27" s="60">
        <v>10</v>
      </c>
      <c r="E27" s="60"/>
      <c r="F27" s="60"/>
      <c r="G27" s="60">
        <v>3</v>
      </c>
    </row>
    <row r="28" spans="1:7" x14ac:dyDescent="0.25">
      <c r="A28" s="59">
        <v>2012</v>
      </c>
      <c r="B28" s="60">
        <v>18</v>
      </c>
      <c r="C28" s="60">
        <v>13</v>
      </c>
      <c r="D28" s="60">
        <v>5</v>
      </c>
      <c r="E28" s="60"/>
      <c r="F28" s="60"/>
      <c r="G28" s="60"/>
    </row>
    <row r="29" spans="1:7" x14ac:dyDescent="0.25">
      <c r="A29" s="59">
        <v>2013</v>
      </c>
      <c r="B29" s="60">
        <v>20</v>
      </c>
      <c r="C29" s="60">
        <v>16</v>
      </c>
      <c r="D29" s="60">
        <v>3</v>
      </c>
      <c r="E29" s="60">
        <v>1</v>
      </c>
      <c r="F29" s="60"/>
      <c r="G29" s="60"/>
    </row>
    <row r="30" spans="1:7" x14ac:dyDescent="0.25">
      <c r="A30" s="59">
        <v>2014</v>
      </c>
      <c r="B30" s="60">
        <v>16</v>
      </c>
      <c r="C30" s="60">
        <v>11</v>
      </c>
      <c r="D30" s="60">
        <v>4</v>
      </c>
      <c r="E30" s="60"/>
      <c r="F30" s="60"/>
      <c r="G30" s="60">
        <v>1</v>
      </c>
    </row>
    <row r="31" spans="1:7" x14ac:dyDescent="0.25">
      <c r="A31" s="59">
        <v>2015</v>
      </c>
      <c r="B31" s="60">
        <v>21</v>
      </c>
      <c r="C31" s="60">
        <v>12</v>
      </c>
      <c r="D31" s="60">
        <v>8</v>
      </c>
      <c r="E31" s="60"/>
      <c r="F31" s="60"/>
      <c r="G31" s="60">
        <v>1</v>
      </c>
    </row>
    <row r="32" spans="1:7" x14ac:dyDescent="0.25">
      <c r="A32" s="59">
        <v>2016</v>
      </c>
      <c r="B32" s="60">
        <v>21</v>
      </c>
      <c r="C32" s="60">
        <v>14</v>
      </c>
      <c r="D32" s="60">
        <v>6</v>
      </c>
      <c r="E32" s="60"/>
      <c r="F32" s="60">
        <v>1</v>
      </c>
      <c r="G32" s="60"/>
    </row>
    <row r="33" spans="1:7" x14ac:dyDescent="0.25">
      <c r="A33" s="59">
        <v>2017</v>
      </c>
      <c r="B33" s="60">
        <v>19</v>
      </c>
      <c r="C33" s="60">
        <v>11</v>
      </c>
      <c r="D33" s="60">
        <v>7</v>
      </c>
      <c r="E33" s="60"/>
      <c r="F33" s="60">
        <v>1</v>
      </c>
      <c r="G33" s="60"/>
    </row>
    <row r="34" spans="1:7" x14ac:dyDescent="0.25">
      <c r="A34" s="59">
        <v>2018</v>
      </c>
      <c r="B34" s="60">
        <v>19</v>
      </c>
      <c r="C34" s="60">
        <v>11</v>
      </c>
      <c r="D34" s="60">
        <v>8</v>
      </c>
      <c r="E34" s="60"/>
      <c r="F34" s="60"/>
      <c r="G34" s="60"/>
    </row>
    <row r="35" spans="1:7" x14ac:dyDescent="0.25">
      <c r="A35" s="59">
        <v>2019</v>
      </c>
      <c r="B35" s="60">
        <v>24</v>
      </c>
      <c r="C35" s="60">
        <v>19</v>
      </c>
      <c r="D35" s="60">
        <v>5</v>
      </c>
      <c r="E35" s="60"/>
      <c r="F35" s="60"/>
      <c r="G35" s="60"/>
    </row>
    <row r="36" spans="1:7" x14ac:dyDescent="0.25">
      <c r="A36" s="59">
        <v>2020</v>
      </c>
      <c r="B36" s="60">
        <v>11</v>
      </c>
      <c r="C36" s="60">
        <v>9</v>
      </c>
      <c r="D36" s="60">
        <v>2</v>
      </c>
      <c r="E36" s="60"/>
      <c r="F36" s="60"/>
      <c r="G36" s="60"/>
    </row>
    <row r="37" spans="1:7" x14ac:dyDescent="0.25">
      <c r="A37" s="59">
        <v>2021</v>
      </c>
      <c r="B37" s="60">
        <v>22</v>
      </c>
      <c r="C37" s="60">
        <v>14</v>
      </c>
      <c r="D37" s="60">
        <v>5</v>
      </c>
      <c r="E37" s="60"/>
      <c r="F37" s="60"/>
      <c r="G37" s="60">
        <v>3</v>
      </c>
    </row>
    <row r="38" spans="1:7" x14ac:dyDescent="0.25">
      <c r="A38" s="59">
        <v>2022</v>
      </c>
      <c r="B38" s="60">
        <v>26</v>
      </c>
      <c r="C38" s="60">
        <v>19</v>
      </c>
      <c r="D38" s="60">
        <v>6</v>
      </c>
      <c r="E38" s="60"/>
      <c r="F38" s="60"/>
      <c r="G38" s="60">
        <v>1</v>
      </c>
    </row>
    <row r="39" spans="1:7" x14ac:dyDescent="0.25">
      <c r="A39" s="59">
        <v>2023</v>
      </c>
      <c r="B39" s="60">
        <v>12</v>
      </c>
      <c r="C39" s="60">
        <v>7</v>
      </c>
      <c r="D39" s="60">
        <v>4</v>
      </c>
      <c r="E39" s="60"/>
      <c r="F39" s="60"/>
      <c r="G39" s="60">
        <v>1</v>
      </c>
    </row>
    <row r="40" spans="1:7" x14ac:dyDescent="0.25">
      <c r="A40" s="59" t="s">
        <v>416</v>
      </c>
      <c r="B40" s="60"/>
      <c r="C40" s="60"/>
      <c r="D40" s="60"/>
      <c r="E40" s="60"/>
      <c r="F40" s="60"/>
      <c r="G40" s="60"/>
    </row>
    <row r="41" spans="1:7" x14ac:dyDescent="0.25">
      <c r="A41" s="59" t="s">
        <v>20</v>
      </c>
      <c r="B41" s="60">
        <v>667</v>
      </c>
      <c r="C41" s="60">
        <v>406</v>
      </c>
      <c r="D41" s="60">
        <v>219</v>
      </c>
      <c r="E41" s="60">
        <v>6</v>
      </c>
      <c r="F41" s="60">
        <v>9</v>
      </c>
      <c r="G41" s="60">
        <v>27</v>
      </c>
    </row>
  </sheetData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4"/>
  <sheetViews>
    <sheetView topLeftCell="A158" workbookViewId="0">
      <selection activeCell="D161" sqref="D161"/>
    </sheetView>
  </sheetViews>
  <sheetFormatPr defaultRowHeight="15" x14ac:dyDescent="0.25"/>
  <sheetData>
    <row r="2" spans="2:2" x14ac:dyDescent="0.25">
      <c r="B2" s="61"/>
    </row>
    <row r="3" spans="2:2" x14ac:dyDescent="0.25">
      <c r="B3" s="61"/>
    </row>
    <row r="4" spans="2:2" x14ac:dyDescent="0.25">
      <c r="B4" s="61"/>
    </row>
    <row r="5" spans="2:2" x14ac:dyDescent="0.25">
      <c r="B5" s="61"/>
    </row>
    <row r="6" spans="2:2" x14ac:dyDescent="0.25">
      <c r="B6" s="61"/>
    </row>
    <row r="7" spans="2:2" x14ac:dyDescent="0.25">
      <c r="B7" s="61"/>
    </row>
    <row r="8" spans="2:2" x14ac:dyDescent="0.25">
      <c r="B8" s="61"/>
    </row>
    <row r="9" spans="2:2" x14ac:dyDescent="0.25">
      <c r="B9" s="61"/>
    </row>
    <row r="10" spans="2:2" x14ac:dyDescent="0.25">
      <c r="B10" s="61"/>
    </row>
    <row r="11" spans="2:2" x14ac:dyDescent="0.25">
      <c r="B11" s="61"/>
    </row>
    <row r="12" spans="2:2" x14ac:dyDescent="0.25">
      <c r="B12" s="61"/>
    </row>
    <row r="13" spans="2:2" x14ac:dyDescent="0.25">
      <c r="B13" s="61"/>
    </row>
    <row r="14" spans="2:2" x14ac:dyDescent="0.25">
      <c r="B14" s="61"/>
    </row>
    <row r="15" spans="2:2" x14ac:dyDescent="0.25">
      <c r="B15" s="61"/>
    </row>
    <row r="16" spans="2:2" x14ac:dyDescent="0.25">
      <c r="B16" s="61"/>
    </row>
    <row r="17" spans="2:2" x14ac:dyDescent="0.25">
      <c r="B17" s="61"/>
    </row>
    <row r="18" spans="2:2" x14ac:dyDescent="0.25">
      <c r="B18" s="61"/>
    </row>
    <row r="19" spans="2:2" x14ac:dyDescent="0.25">
      <c r="B19" s="61"/>
    </row>
    <row r="20" spans="2:2" x14ac:dyDescent="0.25">
      <c r="B20" s="61"/>
    </row>
    <row r="21" spans="2:2" x14ac:dyDescent="0.25">
      <c r="B21" s="61"/>
    </row>
    <row r="22" spans="2:2" x14ac:dyDescent="0.25">
      <c r="B22" s="61"/>
    </row>
    <row r="23" spans="2:2" x14ac:dyDescent="0.25">
      <c r="B23" s="61"/>
    </row>
    <row r="24" spans="2:2" x14ac:dyDescent="0.25">
      <c r="B24" s="61"/>
    </row>
    <row r="25" spans="2:2" x14ac:dyDescent="0.25">
      <c r="B25" s="61"/>
    </row>
    <row r="26" spans="2:2" x14ac:dyDescent="0.25">
      <c r="B26" s="61"/>
    </row>
    <row r="27" spans="2:2" x14ac:dyDescent="0.25">
      <c r="B27" s="61"/>
    </row>
    <row r="28" spans="2:2" x14ac:dyDescent="0.25">
      <c r="B28" s="61"/>
    </row>
    <row r="29" spans="2:2" x14ac:dyDescent="0.25">
      <c r="B29" s="61"/>
    </row>
    <row r="30" spans="2:2" x14ac:dyDescent="0.25">
      <c r="B30" s="61"/>
    </row>
    <row r="31" spans="2:2" x14ac:dyDescent="0.25">
      <c r="B31" s="61"/>
    </row>
    <row r="32" spans="2:2" x14ac:dyDescent="0.25">
      <c r="B32" s="61"/>
    </row>
    <row r="33" spans="2:2" x14ac:dyDescent="0.25">
      <c r="B33" s="61"/>
    </row>
    <row r="34" spans="2:2" x14ac:dyDescent="0.25">
      <c r="B34" s="61"/>
    </row>
    <row r="35" spans="2:2" x14ac:dyDescent="0.25">
      <c r="B35" s="61"/>
    </row>
    <row r="36" spans="2:2" x14ac:dyDescent="0.25">
      <c r="B36" s="61"/>
    </row>
    <row r="37" spans="2:2" x14ac:dyDescent="0.25">
      <c r="B37" s="61"/>
    </row>
    <row r="38" spans="2:2" x14ac:dyDescent="0.25">
      <c r="B38" s="61"/>
    </row>
    <row r="39" spans="2:2" x14ac:dyDescent="0.25">
      <c r="B39" s="61"/>
    </row>
    <row r="40" spans="2:2" x14ac:dyDescent="0.25">
      <c r="B40" s="61"/>
    </row>
    <row r="41" spans="2:2" x14ac:dyDescent="0.25">
      <c r="B41" s="61"/>
    </row>
    <row r="42" spans="2:2" x14ac:dyDescent="0.25">
      <c r="B42" s="61"/>
    </row>
    <row r="43" spans="2:2" x14ac:dyDescent="0.25">
      <c r="B43" s="61"/>
    </row>
    <row r="44" spans="2:2" x14ac:dyDescent="0.25">
      <c r="B44" s="61"/>
    </row>
    <row r="45" spans="2:2" x14ac:dyDescent="0.25">
      <c r="B45" s="61"/>
    </row>
    <row r="46" spans="2:2" x14ac:dyDescent="0.25">
      <c r="B46" s="61"/>
    </row>
    <row r="47" spans="2:2" x14ac:dyDescent="0.25">
      <c r="B47" s="61"/>
    </row>
    <row r="48" spans="2:2" x14ac:dyDescent="0.25">
      <c r="B48" s="61"/>
    </row>
    <row r="49" spans="2:2" x14ac:dyDescent="0.25">
      <c r="B49" s="61"/>
    </row>
    <row r="50" spans="2:2" x14ac:dyDescent="0.25">
      <c r="B50" s="61"/>
    </row>
    <row r="51" spans="2:2" x14ac:dyDescent="0.25">
      <c r="B51" s="61"/>
    </row>
    <row r="52" spans="2:2" x14ac:dyDescent="0.25">
      <c r="B52" s="61"/>
    </row>
    <row r="53" spans="2:2" x14ac:dyDescent="0.25">
      <c r="B53" s="61"/>
    </row>
    <row r="54" spans="2:2" x14ac:dyDescent="0.25">
      <c r="B54" s="61"/>
    </row>
    <row r="55" spans="2:2" x14ac:dyDescent="0.25">
      <c r="B55" s="61"/>
    </row>
    <row r="56" spans="2:2" x14ac:dyDescent="0.25">
      <c r="B56" s="61"/>
    </row>
    <row r="57" spans="2:2" x14ac:dyDescent="0.25">
      <c r="B57" s="61"/>
    </row>
    <row r="58" spans="2:2" x14ac:dyDescent="0.25">
      <c r="B58" s="61"/>
    </row>
    <row r="59" spans="2:2" x14ac:dyDescent="0.25">
      <c r="B59" s="61"/>
    </row>
    <row r="60" spans="2:2" x14ac:dyDescent="0.25">
      <c r="B60" s="61"/>
    </row>
    <row r="61" spans="2:2" x14ac:dyDescent="0.25">
      <c r="B61" s="61"/>
    </row>
    <row r="62" spans="2:2" x14ac:dyDescent="0.25">
      <c r="B62" s="61"/>
    </row>
    <row r="63" spans="2:2" x14ac:dyDescent="0.25">
      <c r="B63" s="61"/>
    </row>
    <row r="64" spans="2:2" x14ac:dyDescent="0.25">
      <c r="B64" s="61"/>
    </row>
    <row r="65" spans="2:2" x14ac:dyDescent="0.25">
      <c r="B65" s="61"/>
    </row>
    <row r="66" spans="2:2" x14ac:dyDescent="0.25">
      <c r="B66" s="61"/>
    </row>
    <row r="67" spans="2:2" x14ac:dyDescent="0.25">
      <c r="B67" s="61"/>
    </row>
    <row r="68" spans="2:2" x14ac:dyDescent="0.25">
      <c r="B68" s="61"/>
    </row>
    <row r="69" spans="2:2" x14ac:dyDescent="0.25">
      <c r="B69" s="61"/>
    </row>
    <row r="70" spans="2:2" x14ac:dyDescent="0.25">
      <c r="B70" s="61"/>
    </row>
    <row r="71" spans="2:2" x14ac:dyDescent="0.25">
      <c r="B71" s="61"/>
    </row>
    <row r="72" spans="2:2" x14ac:dyDescent="0.25">
      <c r="B72" s="61"/>
    </row>
    <row r="73" spans="2:2" x14ac:dyDescent="0.25">
      <c r="B73" s="61"/>
    </row>
    <row r="74" spans="2:2" x14ac:dyDescent="0.25">
      <c r="B74" s="61"/>
    </row>
    <row r="75" spans="2:2" x14ac:dyDescent="0.25">
      <c r="B75" s="61"/>
    </row>
    <row r="76" spans="2:2" x14ac:dyDescent="0.25">
      <c r="B76" s="61"/>
    </row>
    <row r="77" spans="2:2" x14ac:dyDescent="0.25">
      <c r="B77" s="61"/>
    </row>
    <row r="78" spans="2:2" x14ac:dyDescent="0.25">
      <c r="B78" s="61"/>
    </row>
    <row r="79" spans="2:2" x14ac:dyDescent="0.25">
      <c r="B79" s="61"/>
    </row>
    <row r="80" spans="2:2" x14ac:dyDescent="0.25">
      <c r="B80" s="61"/>
    </row>
    <row r="81" spans="2:2" x14ac:dyDescent="0.25">
      <c r="B81" s="61"/>
    </row>
    <row r="82" spans="2:2" x14ac:dyDescent="0.25">
      <c r="B82" s="61"/>
    </row>
    <row r="83" spans="2:2" x14ac:dyDescent="0.25">
      <c r="B83" s="61"/>
    </row>
    <row r="84" spans="2:2" x14ac:dyDescent="0.25">
      <c r="B84" s="61"/>
    </row>
    <row r="85" spans="2:2" x14ac:dyDescent="0.25">
      <c r="B85" s="61"/>
    </row>
    <row r="86" spans="2:2" x14ac:dyDescent="0.25">
      <c r="B86" s="61"/>
    </row>
    <row r="87" spans="2:2" x14ac:dyDescent="0.25">
      <c r="B87" s="61"/>
    </row>
    <row r="88" spans="2:2" x14ac:dyDescent="0.25">
      <c r="B88" s="61"/>
    </row>
    <row r="89" spans="2:2" x14ac:dyDescent="0.25">
      <c r="B89" s="61"/>
    </row>
    <row r="90" spans="2:2" x14ac:dyDescent="0.25">
      <c r="B90" s="61"/>
    </row>
    <row r="91" spans="2:2" x14ac:dyDescent="0.25">
      <c r="B91" s="61"/>
    </row>
    <row r="92" spans="2:2" x14ac:dyDescent="0.25">
      <c r="B92" s="61"/>
    </row>
    <row r="93" spans="2:2" x14ac:dyDescent="0.25">
      <c r="B93" s="61"/>
    </row>
    <row r="94" spans="2:2" x14ac:dyDescent="0.25">
      <c r="B94" s="61"/>
    </row>
    <row r="95" spans="2:2" x14ac:dyDescent="0.25">
      <c r="B95" s="61"/>
    </row>
    <row r="96" spans="2:2" x14ac:dyDescent="0.25">
      <c r="B96" s="61"/>
    </row>
    <row r="97" spans="2:2" x14ac:dyDescent="0.25">
      <c r="B97" s="61"/>
    </row>
    <row r="98" spans="2:2" x14ac:dyDescent="0.25">
      <c r="B98" s="61"/>
    </row>
    <row r="99" spans="2:2" x14ac:dyDescent="0.25">
      <c r="B99" s="61"/>
    </row>
    <row r="100" spans="2:2" x14ac:dyDescent="0.25">
      <c r="B100" s="61"/>
    </row>
    <row r="101" spans="2:2" x14ac:dyDescent="0.25">
      <c r="B101" s="61"/>
    </row>
    <row r="102" spans="2:2" x14ac:dyDescent="0.25">
      <c r="B102" s="61"/>
    </row>
    <row r="103" spans="2:2" x14ac:dyDescent="0.25">
      <c r="B103" s="61"/>
    </row>
    <row r="104" spans="2:2" x14ac:dyDescent="0.25">
      <c r="B104" s="61"/>
    </row>
    <row r="105" spans="2:2" x14ac:dyDescent="0.25">
      <c r="B105" s="61"/>
    </row>
    <row r="106" spans="2:2" x14ac:dyDescent="0.25">
      <c r="B106" s="61"/>
    </row>
    <row r="107" spans="2:2" x14ac:dyDescent="0.25">
      <c r="B107" s="61"/>
    </row>
    <row r="108" spans="2:2" x14ac:dyDescent="0.25">
      <c r="B108" s="61"/>
    </row>
    <row r="109" spans="2:2" x14ac:dyDescent="0.25">
      <c r="B109" s="61"/>
    </row>
    <row r="110" spans="2:2" x14ac:dyDescent="0.25">
      <c r="B110" s="61"/>
    </row>
    <row r="111" spans="2:2" x14ac:dyDescent="0.25">
      <c r="B111" s="61"/>
    </row>
    <row r="112" spans="2:2" x14ac:dyDescent="0.25">
      <c r="B112" s="61"/>
    </row>
    <row r="113" spans="1:7" x14ac:dyDescent="0.25">
      <c r="B113" s="61"/>
    </row>
    <row r="114" spans="1:7" x14ac:dyDescent="0.25">
      <c r="B114" s="61"/>
    </row>
    <row r="115" spans="1:7" x14ac:dyDescent="0.25">
      <c r="B115" s="61"/>
    </row>
    <row r="116" spans="1:7" x14ac:dyDescent="0.25">
      <c r="B116" s="61"/>
    </row>
    <row r="117" spans="1:7" x14ac:dyDescent="0.25">
      <c r="B117" s="61"/>
    </row>
    <row r="127" spans="1:7" x14ac:dyDescent="0.25">
      <c r="A127" s="3"/>
      <c r="B127" s="56"/>
      <c r="C127" s="56"/>
      <c r="D127" s="56"/>
      <c r="E127" s="56"/>
      <c r="F127" s="56"/>
      <c r="G127" s="56"/>
    </row>
    <row r="128" spans="1:7" x14ac:dyDescent="0.25">
      <c r="A128" s="3"/>
      <c r="B128" s="56"/>
      <c r="C128" s="56"/>
      <c r="D128" s="56"/>
      <c r="E128" s="56"/>
      <c r="F128" s="56"/>
      <c r="G128" s="56"/>
    </row>
    <row r="129" spans="1:7" x14ac:dyDescent="0.25">
      <c r="A129" s="3"/>
      <c r="B129" s="56"/>
      <c r="C129" s="56"/>
      <c r="D129" s="56"/>
      <c r="E129" s="56"/>
      <c r="F129" s="56"/>
      <c r="G129" s="56"/>
    </row>
    <row r="130" spans="1:7" x14ac:dyDescent="0.25">
      <c r="A130" s="3"/>
      <c r="B130" s="56"/>
      <c r="C130" s="56"/>
      <c r="D130" s="56"/>
      <c r="E130" s="56"/>
      <c r="F130" s="56"/>
      <c r="G130" s="56"/>
    </row>
    <row r="131" spans="1:7" x14ac:dyDescent="0.25">
      <c r="A131" s="3"/>
      <c r="B131" s="56"/>
      <c r="C131" s="56"/>
      <c r="D131" s="56"/>
      <c r="E131" s="56"/>
      <c r="F131" s="56"/>
      <c r="G131" s="56"/>
    </row>
    <row r="132" spans="1:7" x14ac:dyDescent="0.25">
      <c r="A132" s="3"/>
      <c r="B132" s="56"/>
      <c r="C132" s="56"/>
      <c r="D132" s="56"/>
      <c r="E132" s="56"/>
      <c r="F132" s="56"/>
      <c r="G132" s="56"/>
    </row>
    <row r="133" spans="1:7" x14ac:dyDescent="0.25">
      <c r="A133" s="3"/>
      <c r="B133" s="56"/>
      <c r="C133" s="56"/>
      <c r="D133" s="56"/>
      <c r="E133" s="56"/>
      <c r="F133" s="56"/>
      <c r="G133" s="56"/>
    </row>
    <row r="134" spans="1:7" x14ac:dyDescent="0.25">
      <c r="A134" s="3"/>
      <c r="B134" s="56"/>
      <c r="C134" s="56"/>
      <c r="D134" s="56"/>
      <c r="E134" s="56"/>
      <c r="F134" s="56"/>
      <c r="G134" s="56"/>
    </row>
    <row r="135" spans="1:7" x14ac:dyDescent="0.25">
      <c r="A135" s="3"/>
      <c r="B135" s="56"/>
      <c r="C135" s="56"/>
      <c r="D135" s="56"/>
      <c r="E135" s="56"/>
      <c r="F135" s="56"/>
      <c r="G135" s="56"/>
    </row>
    <row r="136" spans="1:7" x14ac:dyDescent="0.25">
      <c r="A136" s="3"/>
      <c r="B136" s="56"/>
      <c r="C136" s="56"/>
      <c r="D136" s="56"/>
      <c r="E136" s="56"/>
      <c r="F136" s="56"/>
      <c r="G136" s="56"/>
    </row>
    <row r="137" spans="1:7" x14ac:dyDescent="0.25">
      <c r="A137" s="3"/>
      <c r="B137" s="56"/>
      <c r="C137" s="56"/>
      <c r="D137" s="56"/>
      <c r="E137" s="56"/>
      <c r="F137" s="56"/>
      <c r="G137" s="56"/>
    </row>
    <row r="138" spans="1:7" x14ac:dyDescent="0.25">
      <c r="A138" s="3"/>
      <c r="B138" s="56"/>
      <c r="C138" s="56"/>
      <c r="D138" s="56"/>
      <c r="E138" s="56"/>
      <c r="F138" s="56"/>
      <c r="G138" s="56"/>
    </row>
    <row r="139" spans="1:7" x14ac:dyDescent="0.25">
      <c r="A139" s="3"/>
      <c r="B139" s="56"/>
      <c r="C139" s="56"/>
      <c r="D139" s="56"/>
      <c r="E139" s="56"/>
      <c r="F139" s="56"/>
      <c r="G139" s="56"/>
    </row>
    <row r="140" spans="1:7" x14ac:dyDescent="0.25">
      <c r="A140" s="3"/>
      <c r="B140" s="56"/>
      <c r="C140" s="56"/>
      <c r="D140" s="56"/>
      <c r="E140" s="56"/>
      <c r="F140" s="56"/>
      <c r="G140" s="56"/>
    </row>
    <row r="141" spans="1:7" x14ac:dyDescent="0.25">
      <c r="A141" s="3"/>
      <c r="B141" s="56"/>
      <c r="C141" s="56"/>
      <c r="D141" s="56"/>
      <c r="E141" s="56"/>
      <c r="F141" s="56"/>
      <c r="G141" s="56"/>
    </row>
    <row r="142" spans="1:7" x14ac:dyDescent="0.25">
      <c r="A142" s="3"/>
      <c r="B142" s="56"/>
      <c r="C142" s="56"/>
      <c r="D142" s="56"/>
      <c r="E142" s="56"/>
      <c r="F142" s="56"/>
      <c r="G142" s="56"/>
    </row>
    <row r="143" spans="1:7" x14ac:dyDescent="0.25">
      <c r="A143" s="3"/>
      <c r="B143" s="56"/>
      <c r="C143" s="56"/>
      <c r="D143" s="56"/>
      <c r="E143" s="56"/>
      <c r="F143" s="56"/>
      <c r="G143" s="56"/>
    </row>
    <row r="144" spans="1:7" x14ac:dyDescent="0.25">
      <c r="A144" s="3"/>
      <c r="B144" s="56"/>
      <c r="C144" s="56"/>
      <c r="D144" s="56"/>
      <c r="E144" s="56"/>
      <c r="F144" s="56"/>
      <c r="G144" s="56"/>
    </row>
    <row r="145" spans="1:7" x14ac:dyDescent="0.25">
      <c r="A145" s="3"/>
      <c r="B145" s="56"/>
      <c r="C145" s="56"/>
      <c r="D145" s="56"/>
      <c r="E145" s="56"/>
      <c r="F145" s="56"/>
      <c r="G145" s="56"/>
    </row>
    <row r="146" spans="1:7" x14ac:dyDescent="0.25">
      <c r="A146" s="3"/>
      <c r="B146" s="56"/>
      <c r="C146" s="56"/>
      <c r="D146" s="56"/>
      <c r="E146" s="56"/>
      <c r="F146" s="56"/>
      <c r="G146" s="56"/>
    </row>
    <row r="147" spans="1:7" x14ac:dyDescent="0.25">
      <c r="A147" s="3"/>
      <c r="B147" s="56"/>
      <c r="C147" s="56"/>
      <c r="D147" s="56"/>
      <c r="E147" s="56"/>
      <c r="F147" s="56"/>
      <c r="G147" s="56"/>
    </row>
    <row r="148" spans="1:7" x14ac:dyDescent="0.25">
      <c r="A148" s="3"/>
      <c r="B148" s="56"/>
      <c r="C148" s="56"/>
      <c r="D148" s="56"/>
      <c r="E148" s="56"/>
      <c r="F148" s="56"/>
      <c r="G148" s="56"/>
    </row>
    <row r="149" spans="1:7" x14ac:dyDescent="0.25">
      <c r="A149" s="3"/>
      <c r="B149" s="56"/>
      <c r="C149" s="56"/>
      <c r="D149" s="56"/>
      <c r="E149" s="56"/>
      <c r="F149" s="56"/>
      <c r="G149" s="56"/>
    </row>
    <row r="150" spans="1:7" x14ac:dyDescent="0.25">
      <c r="A150" s="3"/>
      <c r="B150" s="56"/>
      <c r="C150" s="56"/>
      <c r="D150" s="56"/>
      <c r="E150" s="56"/>
      <c r="F150" s="56"/>
      <c r="G150" s="56"/>
    </row>
    <row r="151" spans="1:7" x14ac:dyDescent="0.25">
      <c r="A151" s="3"/>
      <c r="B151" s="56"/>
      <c r="C151" s="56"/>
      <c r="D151" s="56"/>
      <c r="E151" s="56"/>
      <c r="F151" s="56"/>
      <c r="G151" s="56"/>
    </row>
    <row r="152" spans="1:7" x14ac:dyDescent="0.25">
      <c r="A152" s="3"/>
      <c r="B152" s="56"/>
      <c r="C152" s="56"/>
      <c r="D152" s="56"/>
      <c r="E152" s="56"/>
      <c r="F152" s="56"/>
      <c r="G152" s="56"/>
    </row>
    <row r="153" spans="1:7" x14ac:dyDescent="0.25">
      <c r="A153" s="3"/>
      <c r="B153" s="56"/>
      <c r="C153" s="56"/>
      <c r="D153" s="56"/>
      <c r="E153" s="56"/>
      <c r="F153" s="56"/>
      <c r="G153" s="56"/>
    </row>
    <row r="154" spans="1:7" x14ac:dyDescent="0.25">
      <c r="A154" s="3"/>
      <c r="B154" s="56"/>
      <c r="C154" s="56"/>
      <c r="D154" s="56"/>
      <c r="E154" s="56"/>
      <c r="F154" s="56"/>
      <c r="G154" s="56"/>
    </row>
    <row r="155" spans="1:7" x14ac:dyDescent="0.25">
      <c r="A155" s="3"/>
      <c r="B155" s="56"/>
      <c r="C155" s="56"/>
      <c r="D155" s="56"/>
      <c r="E155" s="56"/>
      <c r="F155" s="56"/>
      <c r="G155" s="56"/>
    </row>
    <row r="156" spans="1:7" x14ac:dyDescent="0.25">
      <c r="A156" s="3"/>
      <c r="B156" s="56"/>
      <c r="C156" s="56"/>
      <c r="D156" s="56"/>
      <c r="E156" s="56"/>
      <c r="F156" s="56"/>
      <c r="G156" s="56"/>
    </row>
    <row r="157" spans="1:7" x14ac:dyDescent="0.25">
      <c r="A157" s="3"/>
      <c r="B157" s="56"/>
      <c r="C157" s="56"/>
      <c r="D157" s="56"/>
      <c r="E157" s="56"/>
      <c r="F157" s="56"/>
      <c r="G157" s="56"/>
    </row>
    <row r="158" spans="1:7" x14ac:dyDescent="0.25">
      <c r="A158" s="3"/>
      <c r="B158" s="56"/>
      <c r="C158" s="56"/>
      <c r="D158" s="56"/>
      <c r="E158" s="56"/>
      <c r="F158" s="56"/>
      <c r="G158" s="56"/>
    </row>
    <row r="159" spans="1:7" x14ac:dyDescent="0.25">
      <c r="A159" s="3"/>
      <c r="B159" s="56"/>
      <c r="C159" s="56"/>
      <c r="D159" s="56"/>
      <c r="E159" s="56"/>
      <c r="F159" s="56"/>
      <c r="G159" s="56"/>
    </row>
    <row r="160" spans="1:7" x14ac:dyDescent="0.25">
      <c r="A160" s="3"/>
      <c r="B160" s="56"/>
      <c r="C160" s="56"/>
      <c r="D160" s="56"/>
      <c r="E160" s="56"/>
      <c r="F160" s="56"/>
      <c r="G160" s="56"/>
    </row>
    <row r="161" spans="1:7" x14ac:dyDescent="0.25">
      <c r="A161" s="3"/>
      <c r="B161" s="56"/>
      <c r="C161" s="56"/>
      <c r="D161" s="56"/>
      <c r="E161" s="56"/>
      <c r="F161" s="56"/>
      <c r="G161" s="56"/>
    </row>
    <row r="162" spans="1:7" x14ac:dyDescent="0.25">
      <c r="A162" s="3"/>
      <c r="B162" s="56"/>
      <c r="C162" s="56"/>
      <c r="D162" s="56"/>
      <c r="E162" s="56"/>
      <c r="F162" s="56"/>
      <c r="G162" s="56"/>
    </row>
    <row r="163" spans="1:7" x14ac:dyDescent="0.25">
      <c r="A163" s="3"/>
      <c r="B163" s="56"/>
      <c r="C163" s="56"/>
      <c r="D163" s="56"/>
      <c r="E163" s="56"/>
      <c r="F163" s="56"/>
      <c r="G163" s="56"/>
    </row>
    <row r="164" spans="1:7" x14ac:dyDescent="0.25">
      <c r="A164" s="3"/>
      <c r="B164" s="56"/>
      <c r="C164" s="56"/>
      <c r="D164" s="56"/>
      <c r="E164" s="56"/>
      <c r="F164" s="56"/>
      <c r="G164" s="56"/>
    </row>
    <row r="165" spans="1:7" x14ac:dyDescent="0.25">
      <c r="A165" s="3"/>
      <c r="B165" s="56"/>
      <c r="C165" s="56"/>
      <c r="D165" s="56"/>
      <c r="E165" s="56"/>
      <c r="F165" s="56"/>
      <c r="G165" s="56"/>
    </row>
    <row r="166" spans="1:7" x14ac:dyDescent="0.25">
      <c r="A166" s="3"/>
      <c r="B166" s="56"/>
      <c r="C166" s="56"/>
      <c r="D166" s="56"/>
      <c r="E166" s="56"/>
      <c r="F166" s="56"/>
      <c r="G166" s="56"/>
    </row>
    <row r="167" spans="1:7" x14ac:dyDescent="0.25">
      <c r="A167" s="3"/>
      <c r="B167" s="56"/>
      <c r="C167" s="56"/>
      <c r="D167" s="56"/>
      <c r="E167" s="56"/>
      <c r="F167" s="56"/>
      <c r="G167" s="56"/>
    </row>
    <row r="168" spans="1:7" x14ac:dyDescent="0.25">
      <c r="A168" s="3"/>
      <c r="B168" s="56"/>
      <c r="C168" s="56"/>
      <c r="D168" s="56"/>
      <c r="E168" s="56"/>
      <c r="F168" s="56"/>
      <c r="G168" s="56"/>
    </row>
    <row r="169" spans="1:7" x14ac:dyDescent="0.25">
      <c r="A169" s="3"/>
      <c r="B169" s="56"/>
      <c r="C169" s="56"/>
      <c r="D169" s="56"/>
      <c r="E169" s="56"/>
      <c r="F169" s="56"/>
      <c r="G169" s="56"/>
    </row>
    <row r="170" spans="1:7" x14ac:dyDescent="0.25">
      <c r="A170" s="3"/>
      <c r="B170" s="56"/>
      <c r="C170" s="56"/>
      <c r="D170" s="56"/>
      <c r="E170" s="56"/>
      <c r="F170" s="56"/>
      <c r="G170" s="56"/>
    </row>
    <row r="171" spans="1:7" x14ac:dyDescent="0.25">
      <c r="A171" s="3"/>
      <c r="B171" s="56"/>
      <c r="C171" s="56"/>
      <c r="D171" s="56"/>
      <c r="E171" s="56"/>
      <c r="F171" s="56"/>
      <c r="G171" s="56"/>
    </row>
    <row r="172" spans="1:7" x14ac:dyDescent="0.25">
      <c r="A172" s="3"/>
      <c r="B172" s="56"/>
      <c r="C172" s="56"/>
      <c r="D172" s="56"/>
      <c r="E172" s="56"/>
      <c r="F172" s="56"/>
      <c r="G172" s="56"/>
    </row>
    <row r="173" spans="1:7" x14ac:dyDescent="0.25">
      <c r="A173" s="3"/>
      <c r="B173" s="56"/>
      <c r="C173" s="56"/>
      <c r="D173" s="56"/>
      <c r="E173" s="56"/>
      <c r="F173" s="56"/>
      <c r="G173" s="56"/>
    </row>
    <row r="174" spans="1:7" x14ac:dyDescent="0.25">
      <c r="A174" s="3"/>
      <c r="B174" s="56"/>
      <c r="C174" s="56"/>
      <c r="D174" s="56"/>
      <c r="E174" s="56"/>
      <c r="F174" s="56"/>
      <c r="G174" s="56"/>
    </row>
    <row r="175" spans="1:7" x14ac:dyDescent="0.25">
      <c r="A175" s="3"/>
      <c r="B175" s="56"/>
      <c r="C175" s="56"/>
      <c r="D175" s="56"/>
      <c r="E175" s="56"/>
      <c r="F175" s="56"/>
      <c r="G175" s="56"/>
    </row>
    <row r="176" spans="1:7" x14ac:dyDescent="0.25">
      <c r="A176" s="3"/>
      <c r="B176" s="56"/>
      <c r="C176" s="56"/>
      <c r="D176" s="56"/>
      <c r="E176" s="56"/>
      <c r="F176" s="56"/>
      <c r="G176" s="56"/>
    </row>
    <row r="177" spans="1:7" x14ac:dyDescent="0.25">
      <c r="A177" s="3"/>
      <c r="B177" s="56"/>
      <c r="C177" s="56"/>
      <c r="D177" s="56"/>
      <c r="E177" s="56"/>
      <c r="F177" s="56"/>
      <c r="G177" s="56"/>
    </row>
    <row r="178" spans="1:7" x14ac:dyDescent="0.25">
      <c r="A178" s="3"/>
      <c r="B178" s="56"/>
      <c r="C178" s="56"/>
      <c r="D178" s="56"/>
      <c r="E178" s="56"/>
      <c r="F178" s="56"/>
      <c r="G178" s="56"/>
    </row>
    <row r="179" spans="1:7" x14ac:dyDescent="0.25">
      <c r="A179" s="3"/>
      <c r="B179" s="56"/>
      <c r="C179" s="56"/>
      <c r="D179" s="56"/>
      <c r="E179" s="56"/>
      <c r="F179" s="56"/>
      <c r="G179" s="56"/>
    </row>
    <row r="180" spans="1:7" x14ac:dyDescent="0.25">
      <c r="A180" s="3"/>
      <c r="B180" s="56"/>
      <c r="C180" s="56"/>
      <c r="D180" s="56"/>
      <c r="E180" s="56"/>
      <c r="F180" s="56"/>
      <c r="G180" s="56"/>
    </row>
    <row r="181" spans="1:7" x14ac:dyDescent="0.25">
      <c r="A181" s="3"/>
      <c r="B181" s="56"/>
      <c r="C181" s="56"/>
      <c r="D181" s="56"/>
      <c r="E181" s="56"/>
      <c r="F181" s="56"/>
      <c r="G181" s="56"/>
    </row>
    <row r="182" spans="1:7" x14ac:dyDescent="0.25">
      <c r="A182" s="3"/>
      <c r="B182" s="56"/>
      <c r="C182" s="56"/>
      <c r="D182" s="56"/>
      <c r="E182" s="56"/>
      <c r="F182" s="56"/>
      <c r="G182" s="56"/>
    </row>
    <row r="183" spans="1:7" x14ac:dyDescent="0.25">
      <c r="A183" s="3"/>
      <c r="B183" s="56"/>
      <c r="C183" s="56"/>
      <c r="D183" s="56"/>
      <c r="E183" s="56"/>
      <c r="F183" s="56"/>
      <c r="G183" s="56"/>
    </row>
    <row r="184" spans="1:7" x14ac:dyDescent="0.25">
      <c r="A184" s="3"/>
      <c r="B184" s="56"/>
      <c r="C184" s="56"/>
      <c r="D184" s="56"/>
      <c r="E184" s="56"/>
      <c r="F184" s="56"/>
      <c r="G184" s="56"/>
    </row>
    <row r="185" spans="1:7" x14ac:dyDescent="0.25">
      <c r="A185" s="3"/>
      <c r="B185" s="56"/>
      <c r="C185" s="56"/>
      <c r="D185" s="56"/>
      <c r="E185" s="56"/>
      <c r="F185" s="56"/>
      <c r="G185" s="56"/>
    </row>
    <row r="186" spans="1:7" x14ac:dyDescent="0.25">
      <c r="A186" s="3"/>
      <c r="B186" s="56"/>
      <c r="C186" s="56"/>
      <c r="D186" s="56"/>
      <c r="E186" s="56"/>
      <c r="F186" s="56"/>
      <c r="G186" s="56"/>
    </row>
    <row r="187" spans="1:7" x14ac:dyDescent="0.25">
      <c r="A187" s="3"/>
      <c r="B187" s="56"/>
      <c r="C187" s="56"/>
      <c r="D187" s="56"/>
      <c r="E187" s="56"/>
      <c r="F187" s="56"/>
      <c r="G187" s="56"/>
    </row>
    <row r="188" spans="1:7" x14ac:dyDescent="0.25">
      <c r="A188" s="3"/>
      <c r="B188" s="56"/>
      <c r="C188" s="56"/>
      <c r="D188" s="56"/>
      <c r="E188" s="56"/>
      <c r="F188" s="56"/>
      <c r="G188" s="56"/>
    </row>
    <row r="189" spans="1:7" x14ac:dyDescent="0.25">
      <c r="A189" s="3"/>
      <c r="B189" s="56"/>
      <c r="C189" s="56"/>
      <c r="D189" s="56"/>
      <c r="E189" s="56"/>
      <c r="F189" s="56"/>
      <c r="G189" s="56"/>
    </row>
    <row r="190" spans="1:7" x14ac:dyDescent="0.25">
      <c r="A190" s="3"/>
      <c r="B190" s="56"/>
      <c r="C190" s="56"/>
      <c r="D190" s="56"/>
      <c r="E190" s="56"/>
      <c r="F190" s="56"/>
      <c r="G190" s="56"/>
    </row>
    <row r="191" spans="1:7" x14ac:dyDescent="0.25">
      <c r="A191" s="3"/>
      <c r="B191" s="56"/>
      <c r="C191" s="56"/>
      <c r="D191" s="56"/>
      <c r="E191" s="56"/>
      <c r="F191" s="56"/>
      <c r="G191" s="56"/>
    </row>
    <row r="192" spans="1:7" x14ac:dyDescent="0.25">
      <c r="A192" s="3"/>
      <c r="B192" s="56"/>
      <c r="C192" s="56"/>
      <c r="D192" s="56"/>
      <c r="E192" s="56"/>
      <c r="F192" s="56"/>
      <c r="G192" s="56"/>
    </row>
    <row r="193" spans="1:7" x14ac:dyDescent="0.25">
      <c r="A193" s="3"/>
      <c r="B193" s="56"/>
      <c r="C193" s="56"/>
      <c r="D193" s="56"/>
      <c r="E193" s="56"/>
      <c r="F193" s="56"/>
      <c r="G193" s="56"/>
    </row>
    <row r="194" spans="1:7" x14ac:dyDescent="0.25">
      <c r="A194" s="3"/>
      <c r="B194" s="56"/>
      <c r="C194" s="56"/>
      <c r="D194" s="56"/>
      <c r="E194" s="56"/>
      <c r="F194" s="56"/>
      <c r="G194" s="56"/>
    </row>
    <row r="195" spans="1:7" x14ac:dyDescent="0.25">
      <c r="A195" s="3"/>
      <c r="B195" s="56"/>
      <c r="C195" s="56"/>
      <c r="D195" s="56"/>
      <c r="E195" s="56"/>
      <c r="F195" s="56"/>
      <c r="G195" s="56"/>
    </row>
    <row r="196" spans="1:7" x14ac:dyDescent="0.25">
      <c r="A196" s="3"/>
      <c r="B196" s="56"/>
      <c r="C196" s="56"/>
      <c r="D196" s="56"/>
      <c r="E196" s="56"/>
      <c r="F196" s="56"/>
      <c r="G196" s="56"/>
    </row>
    <row r="197" spans="1:7" x14ac:dyDescent="0.25">
      <c r="A197" s="3"/>
      <c r="B197" s="56"/>
      <c r="C197" s="56"/>
      <c r="D197" s="56"/>
      <c r="E197" s="56"/>
      <c r="F197" s="56"/>
      <c r="G197" s="56"/>
    </row>
    <row r="198" spans="1:7" x14ac:dyDescent="0.25">
      <c r="A198" s="3"/>
      <c r="B198" s="56"/>
      <c r="C198" s="56"/>
      <c r="D198" s="56"/>
      <c r="E198" s="56"/>
      <c r="F198" s="56"/>
      <c r="G198" s="56"/>
    </row>
    <row r="199" spans="1:7" x14ac:dyDescent="0.25">
      <c r="A199" s="3"/>
      <c r="B199" s="56"/>
      <c r="C199" s="56"/>
      <c r="D199" s="56"/>
      <c r="E199" s="56"/>
      <c r="F199" s="56"/>
      <c r="G199" s="56"/>
    </row>
    <row r="200" spans="1:7" x14ac:dyDescent="0.25">
      <c r="A200" s="3"/>
      <c r="B200" s="56"/>
      <c r="C200" s="56"/>
      <c r="D200" s="56"/>
      <c r="E200" s="56"/>
      <c r="F200" s="56"/>
      <c r="G200" s="56"/>
    </row>
    <row r="201" spans="1:7" x14ac:dyDescent="0.25">
      <c r="A201" s="3"/>
      <c r="B201" s="56"/>
      <c r="C201" s="56"/>
      <c r="D201" s="56"/>
      <c r="E201" s="56"/>
      <c r="F201" s="56"/>
      <c r="G201" s="56"/>
    </row>
    <row r="202" spans="1:7" x14ac:dyDescent="0.25">
      <c r="A202" s="3"/>
      <c r="B202" s="56"/>
      <c r="C202" s="56"/>
      <c r="D202" s="56"/>
      <c r="E202" s="56"/>
      <c r="F202" s="56"/>
      <c r="G202" s="56"/>
    </row>
    <row r="203" spans="1:7" x14ac:dyDescent="0.25">
      <c r="A203" s="3"/>
      <c r="B203" s="56"/>
      <c r="C203" s="56"/>
      <c r="D203" s="56"/>
      <c r="E203" s="56"/>
      <c r="F203" s="56"/>
      <c r="G203" s="56"/>
    </row>
    <row r="204" spans="1:7" x14ac:dyDescent="0.25">
      <c r="A204" s="3"/>
      <c r="B204" s="56"/>
      <c r="C204" s="56"/>
      <c r="D204" s="56"/>
      <c r="E204" s="56"/>
      <c r="F204" s="56"/>
      <c r="G204" s="56"/>
    </row>
    <row r="205" spans="1:7" x14ac:dyDescent="0.25">
      <c r="A205" s="3"/>
      <c r="B205" s="56"/>
      <c r="C205" s="56"/>
      <c r="D205" s="56"/>
      <c r="E205" s="56"/>
      <c r="F205" s="56"/>
      <c r="G205" s="56"/>
    </row>
    <row r="206" spans="1:7" x14ac:dyDescent="0.25">
      <c r="A206" s="3"/>
      <c r="B206" s="56"/>
      <c r="C206" s="56"/>
      <c r="D206" s="56"/>
      <c r="E206" s="56"/>
      <c r="F206" s="56"/>
      <c r="G206" s="56"/>
    </row>
    <row r="207" spans="1:7" x14ac:dyDescent="0.25">
      <c r="A207" s="3"/>
      <c r="B207" s="56"/>
      <c r="C207" s="56"/>
      <c r="D207" s="56"/>
      <c r="E207" s="56"/>
      <c r="F207" s="56"/>
      <c r="G207" s="56"/>
    </row>
    <row r="208" spans="1:7" x14ac:dyDescent="0.25">
      <c r="A208" s="3"/>
      <c r="B208" s="56"/>
      <c r="C208" s="56"/>
      <c r="D208" s="56"/>
      <c r="E208" s="56"/>
      <c r="F208" s="56"/>
      <c r="G208" s="56"/>
    </row>
    <row r="209" spans="1:7" x14ac:dyDescent="0.25">
      <c r="A209" s="3"/>
      <c r="B209" s="56"/>
      <c r="C209" s="56"/>
      <c r="D209" s="56"/>
      <c r="E209" s="56"/>
      <c r="F209" s="56"/>
      <c r="G209" s="56"/>
    </row>
    <row r="210" spans="1:7" x14ac:dyDescent="0.25">
      <c r="A210" s="3"/>
      <c r="B210" s="56"/>
      <c r="C210" s="56"/>
      <c r="D210" s="56"/>
      <c r="E210" s="56"/>
      <c r="F210" s="56"/>
      <c r="G210" s="56"/>
    </row>
    <row r="211" spans="1:7" x14ac:dyDescent="0.25">
      <c r="A211" s="3"/>
      <c r="B211" s="56"/>
      <c r="C211" s="56"/>
      <c r="D211" s="56"/>
      <c r="E211" s="56"/>
      <c r="F211" s="56"/>
      <c r="G211" s="56"/>
    </row>
    <row r="212" spans="1:7" x14ac:dyDescent="0.25">
      <c r="A212" s="3"/>
      <c r="B212" s="56"/>
      <c r="C212" s="56"/>
      <c r="D212" s="56"/>
      <c r="E212" s="56"/>
      <c r="F212" s="56"/>
      <c r="G212" s="56"/>
    </row>
    <row r="213" spans="1:7" x14ac:dyDescent="0.25">
      <c r="A213" s="3"/>
      <c r="B213" s="56"/>
      <c r="C213" s="56"/>
      <c r="D213" s="56"/>
      <c r="E213" s="56"/>
      <c r="F213" s="56"/>
      <c r="G213" s="56"/>
    </row>
    <row r="214" spans="1:7" x14ac:dyDescent="0.25">
      <c r="A214" s="3"/>
      <c r="B214" s="56"/>
      <c r="C214" s="56"/>
      <c r="D214" s="56"/>
      <c r="E214" s="56"/>
      <c r="F214" s="56"/>
      <c r="G214" s="56"/>
    </row>
    <row r="215" spans="1:7" x14ac:dyDescent="0.25">
      <c r="A215" s="3"/>
      <c r="B215" s="56"/>
      <c r="C215" s="56"/>
      <c r="D215" s="56"/>
      <c r="E215" s="56"/>
      <c r="F215" s="56"/>
      <c r="G215" s="56"/>
    </row>
    <row r="216" spans="1:7" x14ac:dyDescent="0.25">
      <c r="A216" s="3"/>
      <c r="B216" s="56"/>
      <c r="C216" s="56"/>
      <c r="D216" s="56"/>
      <c r="E216" s="56"/>
      <c r="F216" s="56"/>
      <c r="G216" s="56"/>
    </row>
    <row r="217" spans="1:7" x14ac:dyDescent="0.25">
      <c r="A217" s="3"/>
      <c r="B217" s="56"/>
      <c r="C217" s="56"/>
      <c r="D217" s="56"/>
      <c r="E217" s="56"/>
      <c r="F217" s="56"/>
      <c r="G217" s="56"/>
    </row>
    <row r="218" spans="1:7" x14ac:dyDescent="0.25">
      <c r="A218" s="3"/>
      <c r="B218" s="56"/>
      <c r="C218" s="56"/>
      <c r="D218" s="56"/>
      <c r="E218" s="56"/>
      <c r="F218" s="56"/>
      <c r="G218" s="56"/>
    </row>
    <row r="219" spans="1:7" x14ac:dyDescent="0.25">
      <c r="A219" s="3"/>
      <c r="B219" s="56"/>
      <c r="C219" s="56"/>
      <c r="D219" s="56"/>
      <c r="E219" s="56"/>
      <c r="F219" s="56"/>
      <c r="G219" s="56"/>
    </row>
    <row r="220" spans="1:7" x14ac:dyDescent="0.25">
      <c r="A220" s="3"/>
      <c r="B220" s="56"/>
      <c r="C220" s="56"/>
      <c r="D220" s="56"/>
      <c r="E220" s="56"/>
      <c r="F220" s="56"/>
      <c r="G220" s="56"/>
    </row>
    <row r="221" spans="1:7" x14ac:dyDescent="0.25">
      <c r="A221" s="3"/>
      <c r="B221" s="56"/>
      <c r="C221" s="56"/>
      <c r="D221" s="56"/>
      <c r="E221" s="56"/>
      <c r="F221" s="56"/>
      <c r="G221" s="56"/>
    </row>
    <row r="222" spans="1:7" x14ac:dyDescent="0.25">
      <c r="A222" s="3"/>
      <c r="B222" s="56"/>
      <c r="C222" s="56"/>
      <c r="D222" s="56"/>
      <c r="E222" s="56"/>
      <c r="F222" s="56"/>
      <c r="G222" s="56"/>
    </row>
    <row r="223" spans="1:7" x14ac:dyDescent="0.25">
      <c r="A223" s="3"/>
      <c r="B223" s="56"/>
      <c r="C223" s="56"/>
      <c r="D223" s="56"/>
      <c r="E223" s="56"/>
      <c r="F223" s="56"/>
      <c r="G223" s="56"/>
    </row>
    <row r="224" spans="1:7" x14ac:dyDescent="0.25">
      <c r="A224" s="3"/>
      <c r="B224" s="56"/>
      <c r="C224" s="56"/>
      <c r="D224" s="56"/>
      <c r="E224" s="56"/>
      <c r="F224" s="56"/>
      <c r="G224" s="56"/>
    </row>
    <row r="225" spans="1:7" x14ac:dyDescent="0.25">
      <c r="A225" s="3"/>
      <c r="B225" s="56"/>
      <c r="C225" s="56"/>
      <c r="D225" s="56"/>
      <c r="E225" s="56"/>
      <c r="F225" s="56"/>
      <c r="G225" s="56"/>
    </row>
    <row r="226" spans="1:7" x14ac:dyDescent="0.25">
      <c r="A226" s="3"/>
      <c r="B226" s="56"/>
      <c r="C226" s="56"/>
      <c r="D226" s="56"/>
      <c r="E226" s="56"/>
      <c r="F226" s="56"/>
      <c r="G226" s="56"/>
    </row>
    <row r="227" spans="1:7" x14ac:dyDescent="0.25">
      <c r="A227" s="3"/>
      <c r="B227" s="56"/>
      <c r="C227" s="56"/>
      <c r="D227" s="56"/>
      <c r="E227" s="56"/>
      <c r="F227" s="56"/>
      <c r="G227" s="56"/>
    </row>
    <row r="228" spans="1:7" x14ac:dyDescent="0.25">
      <c r="A228" s="3"/>
      <c r="B228" s="56"/>
      <c r="C228" s="56"/>
      <c r="D228" s="56"/>
      <c r="E228" s="56"/>
      <c r="F228" s="56"/>
      <c r="G228" s="56"/>
    </row>
    <row r="229" spans="1:7" x14ac:dyDescent="0.25">
      <c r="A229" s="3"/>
      <c r="B229" s="56"/>
      <c r="C229" s="56"/>
      <c r="D229" s="56"/>
      <c r="E229" s="56"/>
      <c r="F229" s="56"/>
      <c r="G229" s="56"/>
    </row>
    <row r="230" spans="1:7" x14ac:dyDescent="0.25">
      <c r="A230" s="3"/>
      <c r="B230" s="56"/>
      <c r="C230" s="56"/>
      <c r="D230" s="56"/>
      <c r="E230" s="56"/>
      <c r="F230" s="56"/>
      <c r="G230" s="56"/>
    </row>
    <row r="231" spans="1:7" x14ac:dyDescent="0.25">
      <c r="A231" s="3"/>
      <c r="B231" s="56"/>
      <c r="C231" s="56"/>
      <c r="D231" s="56"/>
      <c r="E231" s="56"/>
      <c r="F231" s="56"/>
      <c r="G231" s="56"/>
    </row>
    <row r="232" spans="1:7" x14ac:dyDescent="0.25">
      <c r="A232" s="3"/>
      <c r="B232" s="56"/>
      <c r="C232" s="56"/>
      <c r="D232" s="56"/>
      <c r="E232" s="56"/>
      <c r="F232" s="56"/>
      <c r="G232" s="56"/>
    </row>
    <row r="233" spans="1:7" x14ac:dyDescent="0.25">
      <c r="A233" s="3"/>
      <c r="B233" s="56"/>
      <c r="C233" s="56"/>
      <c r="D233" s="56"/>
      <c r="E233" s="56"/>
      <c r="F233" s="56"/>
      <c r="G233" s="56"/>
    </row>
    <row r="234" spans="1:7" x14ac:dyDescent="0.25">
      <c r="A234" s="3"/>
      <c r="B234" s="56"/>
      <c r="C234" s="56"/>
      <c r="D234" s="56"/>
      <c r="E234" s="56"/>
      <c r="F234" s="56"/>
      <c r="G234" s="56"/>
    </row>
    <row r="235" spans="1:7" x14ac:dyDescent="0.25">
      <c r="A235" s="3"/>
      <c r="B235" s="56"/>
      <c r="C235" s="56"/>
      <c r="D235" s="56"/>
      <c r="E235" s="56"/>
      <c r="F235" s="56"/>
      <c r="G235" s="56"/>
    </row>
    <row r="236" spans="1:7" x14ac:dyDescent="0.25">
      <c r="A236" s="3"/>
      <c r="B236" s="56"/>
      <c r="C236" s="56"/>
      <c r="D236" s="56"/>
      <c r="E236" s="56"/>
      <c r="F236" s="56"/>
      <c r="G236" s="56"/>
    </row>
    <row r="237" spans="1:7" x14ac:dyDescent="0.25">
      <c r="A237" s="3"/>
      <c r="B237" s="56"/>
      <c r="C237" s="56"/>
      <c r="D237" s="56"/>
      <c r="E237" s="56"/>
      <c r="F237" s="56"/>
      <c r="G237" s="56"/>
    </row>
    <row r="238" spans="1:7" x14ac:dyDescent="0.25">
      <c r="A238" s="3"/>
      <c r="B238" s="56"/>
      <c r="C238" s="56"/>
      <c r="D238" s="56"/>
      <c r="E238" s="56"/>
      <c r="F238" s="56"/>
      <c r="G238" s="56"/>
    </row>
    <row r="239" spans="1:7" x14ac:dyDescent="0.25">
      <c r="A239" s="3"/>
      <c r="B239" s="56"/>
      <c r="C239" s="56"/>
      <c r="D239" s="56"/>
      <c r="E239" s="56"/>
      <c r="F239" s="56"/>
      <c r="G239" s="56"/>
    </row>
    <row r="240" spans="1:7" x14ac:dyDescent="0.25">
      <c r="A240" s="3"/>
      <c r="B240" s="56"/>
      <c r="C240" s="56"/>
      <c r="D240" s="56"/>
      <c r="E240" s="56"/>
      <c r="F240" s="56"/>
      <c r="G240" s="56"/>
    </row>
    <row r="241" spans="1:7" x14ac:dyDescent="0.25">
      <c r="A241" s="3"/>
      <c r="B241" s="56"/>
      <c r="C241" s="56"/>
      <c r="D241" s="56"/>
      <c r="E241" s="56"/>
      <c r="F241" s="56"/>
      <c r="G241" s="56"/>
    </row>
    <row r="242" spans="1:7" x14ac:dyDescent="0.25">
      <c r="A242" s="3"/>
      <c r="B242" s="56"/>
      <c r="C242" s="56"/>
      <c r="D242" s="56"/>
      <c r="E242" s="56"/>
      <c r="F242" s="56"/>
      <c r="G242" s="56"/>
    </row>
    <row r="243" spans="1:7" x14ac:dyDescent="0.25">
      <c r="A243" s="3"/>
      <c r="B243" s="56"/>
      <c r="C243" s="56"/>
      <c r="D243" s="56"/>
      <c r="E243" s="56"/>
      <c r="F243" s="56"/>
      <c r="G243" s="56"/>
    </row>
    <row r="244" spans="1:7" x14ac:dyDescent="0.25">
      <c r="A244" s="3"/>
      <c r="B244" s="56"/>
      <c r="C244" s="56"/>
      <c r="D244" s="56"/>
      <c r="E244" s="56"/>
      <c r="F244" s="56"/>
      <c r="G244" s="56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47"/>
  <sheetViews>
    <sheetView topLeftCell="A110" workbookViewId="0">
      <selection activeCell="A117" sqref="A4:A120"/>
    </sheetView>
  </sheetViews>
  <sheetFormatPr defaultRowHeight="15" x14ac:dyDescent="0.25"/>
  <cols>
    <col min="1" max="1" width="31.7109375" bestFit="1" customWidth="1"/>
    <col min="2" max="2" width="9.5703125" bestFit="1" customWidth="1"/>
    <col min="3" max="3" width="8.42578125" bestFit="1" customWidth="1"/>
    <col min="4" max="4" width="8.5703125" bestFit="1" customWidth="1"/>
    <col min="5" max="5" width="8.85546875" bestFit="1" customWidth="1"/>
    <col min="6" max="6" width="12.7109375" bestFit="1" customWidth="1"/>
    <col min="7" max="7" width="12.85546875" bestFit="1" customWidth="1"/>
  </cols>
  <sheetData>
    <row r="3" spans="1:10" x14ac:dyDescent="0.25">
      <c r="A3" s="2" t="s">
        <v>94</v>
      </c>
      <c r="B3" t="s">
        <v>483</v>
      </c>
      <c r="C3" t="s">
        <v>487</v>
      </c>
      <c r="D3" t="s">
        <v>486</v>
      </c>
      <c r="E3" t="s">
        <v>484</v>
      </c>
      <c r="F3" t="s">
        <v>515</v>
      </c>
      <c r="G3" t="s">
        <v>402</v>
      </c>
    </row>
    <row r="4" spans="1:10" x14ac:dyDescent="0.25">
      <c r="A4" s="3" t="s">
        <v>103</v>
      </c>
      <c r="B4" s="56">
        <v>13</v>
      </c>
      <c r="C4" s="56">
        <v>7</v>
      </c>
      <c r="D4" s="56"/>
      <c r="E4" s="56">
        <v>1</v>
      </c>
      <c r="F4" s="56"/>
      <c r="G4" s="56">
        <v>21</v>
      </c>
      <c r="I4">
        <f>SUM(B3:F4)</f>
        <v>21</v>
      </c>
      <c r="J4">
        <f>GETPIVOTDATA("Sum of Count",$A$3,"Oppo","12 Angry Men")</f>
        <v>21</v>
      </c>
    </row>
    <row r="5" spans="1:10" x14ac:dyDescent="0.25">
      <c r="A5" s="3" t="s">
        <v>280</v>
      </c>
      <c r="B5" s="56">
        <v>1</v>
      </c>
      <c r="C5" s="56"/>
      <c r="D5" s="56"/>
      <c r="E5" s="56"/>
      <c r="F5" s="56"/>
      <c r="G5" s="56">
        <v>1</v>
      </c>
    </row>
    <row r="6" spans="1:10" x14ac:dyDescent="0.25">
      <c r="A6" s="3" t="s">
        <v>217</v>
      </c>
      <c r="B6" s="56"/>
      <c r="C6" s="56">
        <v>1</v>
      </c>
      <c r="D6" s="56"/>
      <c r="E6" s="56"/>
      <c r="F6" s="56"/>
      <c r="G6" s="56">
        <v>1</v>
      </c>
    </row>
    <row r="7" spans="1:10" x14ac:dyDescent="0.25">
      <c r="A7" s="3" t="s">
        <v>211</v>
      </c>
      <c r="B7" s="56">
        <v>5</v>
      </c>
      <c r="C7" s="56"/>
      <c r="D7" s="56"/>
      <c r="E7" s="56"/>
      <c r="F7" s="56">
        <v>1</v>
      </c>
      <c r="G7" s="56">
        <v>6</v>
      </c>
    </row>
    <row r="8" spans="1:10" x14ac:dyDescent="0.25">
      <c r="A8" s="3" t="s">
        <v>269</v>
      </c>
      <c r="B8" s="56">
        <v>6</v>
      </c>
      <c r="C8" s="56"/>
      <c r="D8" s="56"/>
      <c r="E8" s="56"/>
      <c r="F8" s="56"/>
      <c r="G8" s="56">
        <v>6</v>
      </c>
    </row>
    <row r="9" spans="1:10" x14ac:dyDescent="0.25">
      <c r="A9" s="3" t="s">
        <v>168</v>
      </c>
      <c r="B9" s="56"/>
      <c r="C9" s="56">
        <v>1</v>
      </c>
      <c r="D9" s="56"/>
      <c r="E9" s="56"/>
      <c r="F9" s="56"/>
      <c r="G9" s="56">
        <v>1</v>
      </c>
    </row>
    <row r="10" spans="1:10" x14ac:dyDescent="0.25">
      <c r="A10" s="3" t="s">
        <v>329</v>
      </c>
      <c r="B10" s="56">
        <v>1</v>
      </c>
      <c r="C10" s="56">
        <v>2</v>
      </c>
      <c r="D10" s="56"/>
      <c r="E10" s="56"/>
      <c r="F10" s="56">
        <v>1</v>
      </c>
      <c r="G10" s="56">
        <v>4</v>
      </c>
    </row>
    <row r="11" spans="1:10" x14ac:dyDescent="0.25">
      <c r="A11" s="3" t="s">
        <v>278</v>
      </c>
      <c r="B11" s="56"/>
      <c r="C11" s="56">
        <v>2</v>
      </c>
      <c r="D11" s="56"/>
      <c r="E11" s="56"/>
      <c r="F11" s="56"/>
      <c r="G11" s="56">
        <v>2</v>
      </c>
    </row>
    <row r="12" spans="1:10" x14ac:dyDescent="0.25">
      <c r="A12" s="3" t="s">
        <v>441</v>
      </c>
      <c r="B12" s="56">
        <v>2</v>
      </c>
      <c r="C12" s="56"/>
      <c r="D12" s="56"/>
      <c r="E12" s="56"/>
      <c r="F12" s="56"/>
      <c r="G12" s="56">
        <v>2</v>
      </c>
    </row>
    <row r="13" spans="1:10" x14ac:dyDescent="0.25">
      <c r="A13" s="3" t="s">
        <v>229</v>
      </c>
      <c r="B13" s="56">
        <v>1</v>
      </c>
      <c r="C13" s="56"/>
      <c r="D13" s="56"/>
      <c r="E13" s="56"/>
      <c r="F13" s="56"/>
      <c r="G13" s="56">
        <v>1</v>
      </c>
    </row>
    <row r="14" spans="1:10" x14ac:dyDescent="0.25">
      <c r="A14" s="3" t="s">
        <v>268</v>
      </c>
      <c r="B14" s="56"/>
      <c r="C14" s="56">
        <v>2</v>
      </c>
      <c r="D14" s="56"/>
      <c r="E14" s="56"/>
      <c r="F14" s="56"/>
      <c r="G14" s="56">
        <v>2</v>
      </c>
    </row>
    <row r="15" spans="1:10" x14ac:dyDescent="0.25">
      <c r="A15" s="3" t="s">
        <v>190</v>
      </c>
      <c r="B15" s="56">
        <v>1</v>
      </c>
      <c r="C15" s="56"/>
      <c r="D15" s="56"/>
      <c r="E15" s="56">
        <v>1</v>
      </c>
      <c r="F15" s="56"/>
      <c r="G15" s="56">
        <v>2</v>
      </c>
    </row>
    <row r="16" spans="1:10" x14ac:dyDescent="0.25">
      <c r="A16" s="3" t="s">
        <v>256</v>
      </c>
      <c r="B16" s="56">
        <v>5</v>
      </c>
      <c r="C16" s="56">
        <v>1</v>
      </c>
      <c r="D16" s="56"/>
      <c r="E16" s="56">
        <v>2</v>
      </c>
      <c r="F16" s="56">
        <v>3</v>
      </c>
      <c r="G16" s="56">
        <v>11</v>
      </c>
    </row>
    <row r="17" spans="1:7" x14ac:dyDescent="0.25">
      <c r="A17" s="3" t="s">
        <v>155</v>
      </c>
      <c r="B17" s="56"/>
      <c r="C17" s="56"/>
      <c r="D17" s="56"/>
      <c r="E17" s="56"/>
      <c r="F17" s="56">
        <v>1</v>
      </c>
      <c r="G17" s="56">
        <v>1</v>
      </c>
    </row>
    <row r="18" spans="1:7" x14ac:dyDescent="0.25">
      <c r="A18" s="3" t="s">
        <v>176</v>
      </c>
      <c r="B18" s="56">
        <v>1</v>
      </c>
      <c r="C18" s="56"/>
      <c r="D18" s="56"/>
      <c r="E18" s="56"/>
      <c r="F18" s="56"/>
      <c r="G18" s="56">
        <v>1</v>
      </c>
    </row>
    <row r="19" spans="1:7" x14ac:dyDescent="0.25">
      <c r="A19" s="3" t="s">
        <v>419</v>
      </c>
      <c r="B19" s="56">
        <v>2</v>
      </c>
      <c r="C19" s="56"/>
      <c r="D19" s="56"/>
      <c r="E19" s="56"/>
      <c r="F19" s="56"/>
      <c r="G19" s="56">
        <v>2</v>
      </c>
    </row>
    <row r="20" spans="1:7" x14ac:dyDescent="0.25">
      <c r="A20" s="3" t="s">
        <v>165</v>
      </c>
      <c r="B20" s="56">
        <v>3</v>
      </c>
      <c r="C20" s="56">
        <v>2</v>
      </c>
      <c r="D20" s="56"/>
      <c r="E20" s="56"/>
      <c r="F20" s="56"/>
      <c r="G20" s="56">
        <v>5</v>
      </c>
    </row>
    <row r="21" spans="1:7" x14ac:dyDescent="0.25">
      <c r="A21" s="3" t="s">
        <v>241</v>
      </c>
      <c r="B21" s="56"/>
      <c r="C21" s="56">
        <v>1</v>
      </c>
      <c r="D21" s="56"/>
      <c r="E21" s="56"/>
      <c r="F21" s="56"/>
      <c r="G21" s="56">
        <v>1</v>
      </c>
    </row>
    <row r="22" spans="1:7" x14ac:dyDescent="0.25">
      <c r="A22" s="3" t="s">
        <v>230</v>
      </c>
      <c r="B22" s="56">
        <v>1</v>
      </c>
      <c r="C22" s="56"/>
      <c r="D22" s="56"/>
      <c r="E22" s="56"/>
      <c r="F22" s="56"/>
      <c r="G22" s="56">
        <v>1</v>
      </c>
    </row>
    <row r="23" spans="1:7" x14ac:dyDescent="0.25">
      <c r="A23" s="3" t="s">
        <v>457</v>
      </c>
      <c r="B23" s="56">
        <v>1</v>
      </c>
      <c r="C23" s="56"/>
      <c r="D23" s="56"/>
      <c r="E23" s="56"/>
      <c r="F23" s="56"/>
      <c r="G23" s="56">
        <v>1</v>
      </c>
    </row>
    <row r="24" spans="1:7" x14ac:dyDescent="0.25">
      <c r="A24" s="3" t="s">
        <v>326</v>
      </c>
      <c r="B24" s="56"/>
      <c r="C24" s="56"/>
      <c r="D24" s="56"/>
      <c r="E24" s="56"/>
      <c r="F24" s="56">
        <v>1</v>
      </c>
      <c r="G24" s="56">
        <v>1</v>
      </c>
    </row>
    <row r="25" spans="1:7" x14ac:dyDescent="0.25">
      <c r="A25" s="3" t="s">
        <v>213</v>
      </c>
      <c r="B25" s="56">
        <v>8</v>
      </c>
      <c r="C25" s="56">
        <v>5</v>
      </c>
      <c r="D25" s="56"/>
      <c r="E25" s="56"/>
      <c r="F25" s="56"/>
      <c r="G25" s="56">
        <v>13</v>
      </c>
    </row>
    <row r="26" spans="1:7" x14ac:dyDescent="0.25">
      <c r="A26" s="3" t="s">
        <v>170</v>
      </c>
      <c r="B26" s="56">
        <v>3</v>
      </c>
      <c r="C26" s="56">
        <v>2</v>
      </c>
      <c r="D26" s="56"/>
      <c r="E26" s="56"/>
      <c r="F26" s="56"/>
      <c r="G26" s="56">
        <v>5</v>
      </c>
    </row>
    <row r="27" spans="1:7" x14ac:dyDescent="0.25">
      <c r="A27" s="3" t="s">
        <v>415</v>
      </c>
      <c r="B27" s="56">
        <v>4</v>
      </c>
      <c r="C27" s="56">
        <v>2</v>
      </c>
      <c r="D27" s="56"/>
      <c r="E27" s="56"/>
      <c r="F27" s="56"/>
      <c r="G27" s="56">
        <v>6</v>
      </c>
    </row>
    <row r="28" spans="1:7" x14ac:dyDescent="0.25">
      <c r="A28" s="3" t="s">
        <v>135</v>
      </c>
      <c r="B28" s="56">
        <v>5</v>
      </c>
      <c r="C28" s="56">
        <v>2</v>
      </c>
      <c r="D28" s="56"/>
      <c r="E28" s="56"/>
      <c r="F28" s="56"/>
      <c r="G28" s="56">
        <v>7</v>
      </c>
    </row>
    <row r="29" spans="1:7" x14ac:dyDescent="0.25">
      <c r="A29" s="3" t="s">
        <v>13</v>
      </c>
      <c r="B29" s="56">
        <v>1</v>
      </c>
      <c r="C29" s="56">
        <v>8</v>
      </c>
      <c r="D29" s="56"/>
      <c r="E29" s="56"/>
      <c r="F29" s="56">
        <v>1</v>
      </c>
      <c r="G29" s="56">
        <v>10</v>
      </c>
    </row>
    <row r="30" spans="1:7" x14ac:dyDescent="0.25">
      <c r="A30" s="3" t="s">
        <v>412</v>
      </c>
      <c r="B30" s="56"/>
      <c r="C30" s="56">
        <v>1</v>
      </c>
      <c r="D30" s="56"/>
      <c r="E30" s="56"/>
      <c r="F30" s="56"/>
      <c r="G30" s="56">
        <v>1</v>
      </c>
    </row>
    <row r="31" spans="1:7" x14ac:dyDescent="0.25">
      <c r="A31" s="3" t="s">
        <v>15</v>
      </c>
      <c r="B31" s="56">
        <v>27</v>
      </c>
      <c r="C31" s="56">
        <v>5</v>
      </c>
      <c r="D31" s="56"/>
      <c r="E31" s="56"/>
      <c r="F31" s="56">
        <v>2</v>
      </c>
      <c r="G31" s="56">
        <v>34</v>
      </c>
    </row>
    <row r="32" spans="1:7" x14ac:dyDescent="0.25">
      <c r="A32" s="3" t="s">
        <v>309</v>
      </c>
      <c r="B32" s="56">
        <v>3</v>
      </c>
      <c r="C32" s="56"/>
      <c r="D32" s="56"/>
      <c r="E32" s="56"/>
      <c r="F32" s="56"/>
      <c r="G32" s="56">
        <v>3</v>
      </c>
    </row>
    <row r="33" spans="1:7" x14ac:dyDescent="0.25">
      <c r="A33" s="3" t="s">
        <v>324</v>
      </c>
      <c r="B33" s="56"/>
      <c r="C33" s="56">
        <v>2</v>
      </c>
      <c r="D33" s="56"/>
      <c r="E33" s="56"/>
      <c r="F33" s="56"/>
      <c r="G33" s="56">
        <v>2</v>
      </c>
    </row>
    <row r="34" spans="1:7" x14ac:dyDescent="0.25">
      <c r="A34" s="3" t="s">
        <v>71</v>
      </c>
      <c r="B34" s="56">
        <v>11</v>
      </c>
      <c r="C34" s="56">
        <v>1</v>
      </c>
      <c r="D34" s="56"/>
      <c r="E34" s="56"/>
      <c r="F34" s="56">
        <v>1</v>
      </c>
      <c r="G34" s="56">
        <v>13</v>
      </c>
    </row>
    <row r="35" spans="1:7" x14ac:dyDescent="0.25">
      <c r="A35" s="3" t="s">
        <v>331</v>
      </c>
      <c r="B35" s="56"/>
      <c r="C35" s="56">
        <v>1</v>
      </c>
      <c r="D35" s="56"/>
      <c r="E35" s="56"/>
      <c r="F35" s="56"/>
      <c r="G35" s="56">
        <v>1</v>
      </c>
    </row>
    <row r="36" spans="1:7" x14ac:dyDescent="0.25">
      <c r="A36" s="3" t="s">
        <v>473</v>
      </c>
      <c r="B36" s="56">
        <v>1</v>
      </c>
      <c r="C36" s="56">
        <v>1</v>
      </c>
      <c r="D36" s="56"/>
      <c r="E36" s="56"/>
      <c r="F36" s="56"/>
      <c r="G36" s="56">
        <v>2</v>
      </c>
    </row>
    <row r="37" spans="1:7" x14ac:dyDescent="0.25">
      <c r="A37" s="3" t="s">
        <v>254</v>
      </c>
      <c r="B37" s="56">
        <v>3</v>
      </c>
      <c r="C37" s="56">
        <v>5</v>
      </c>
      <c r="D37" s="56"/>
      <c r="E37" s="56"/>
      <c r="F37" s="56"/>
      <c r="G37" s="56">
        <v>8</v>
      </c>
    </row>
    <row r="38" spans="1:7" x14ac:dyDescent="0.25">
      <c r="A38" s="3" t="s">
        <v>136</v>
      </c>
      <c r="B38" s="56">
        <v>17</v>
      </c>
      <c r="C38" s="56">
        <v>4</v>
      </c>
      <c r="D38" s="56"/>
      <c r="E38" s="56"/>
      <c r="F38" s="56"/>
      <c r="G38" s="56">
        <v>21</v>
      </c>
    </row>
    <row r="39" spans="1:7" x14ac:dyDescent="0.25">
      <c r="A39" s="3" t="s">
        <v>214</v>
      </c>
      <c r="B39" s="56">
        <v>1</v>
      </c>
      <c r="C39" s="56"/>
      <c r="D39" s="56"/>
      <c r="E39" s="56"/>
      <c r="F39" s="56"/>
      <c r="G39" s="56">
        <v>1</v>
      </c>
    </row>
    <row r="40" spans="1:7" x14ac:dyDescent="0.25">
      <c r="A40" s="3" t="s">
        <v>510</v>
      </c>
      <c r="B40" s="56">
        <v>1</v>
      </c>
      <c r="C40" s="56"/>
      <c r="D40" s="56"/>
      <c r="E40" s="56"/>
      <c r="F40" s="56"/>
      <c r="G40" s="56">
        <v>1</v>
      </c>
    </row>
    <row r="41" spans="1:7" x14ac:dyDescent="0.25">
      <c r="A41" s="3" t="s">
        <v>460</v>
      </c>
      <c r="B41" s="56"/>
      <c r="C41" s="56">
        <v>1</v>
      </c>
      <c r="D41" s="56"/>
      <c r="E41" s="56"/>
      <c r="F41" s="56"/>
      <c r="G41" s="56">
        <v>1</v>
      </c>
    </row>
    <row r="42" spans="1:7" x14ac:dyDescent="0.25">
      <c r="A42" s="3" t="s">
        <v>440</v>
      </c>
      <c r="B42" s="56">
        <v>2</v>
      </c>
      <c r="C42" s="56"/>
      <c r="D42" s="56"/>
      <c r="E42" s="56"/>
      <c r="F42" s="56"/>
      <c r="G42" s="56">
        <v>2</v>
      </c>
    </row>
    <row r="43" spans="1:7" x14ac:dyDescent="0.25">
      <c r="A43" s="3" t="s">
        <v>459</v>
      </c>
      <c r="B43" s="56">
        <v>1</v>
      </c>
      <c r="C43" s="56"/>
      <c r="D43" s="56"/>
      <c r="E43" s="56"/>
      <c r="F43" s="56"/>
      <c r="G43" s="56">
        <v>1</v>
      </c>
    </row>
    <row r="44" spans="1:7" x14ac:dyDescent="0.25">
      <c r="A44" s="3" t="s">
        <v>282</v>
      </c>
      <c r="B44" s="56">
        <v>1</v>
      </c>
      <c r="C44" s="56">
        <v>4</v>
      </c>
      <c r="D44" s="56"/>
      <c r="E44" s="56"/>
      <c r="F44" s="56"/>
      <c r="G44" s="56">
        <v>5</v>
      </c>
    </row>
    <row r="45" spans="1:7" x14ac:dyDescent="0.25">
      <c r="A45" s="3" t="s">
        <v>255</v>
      </c>
      <c r="B45" s="56">
        <v>1</v>
      </c>
      <c r="C45" s="56"/>
      <c r="D45" s="56"/>
      <c r="E45" s="56"/>
      <c r="F45" s="56"/>
      <c r="G45" s="56">
        <v>1</v>
      </c>
    </row>
    <row r="46" spans="1:7" x14ac:dyDescent="0.25">
      <c r="A46" s="3" t="s">
        <v>194</v>
      </c>
      <c r="B46" s="56"/>
      <c r="C46" s="56">
        <v>4</v>
      </c>
      <c r="D46" s="56"/>
      <c r="E46" s="56"/>
      <c r="F46" s="56"/>
      <c r="G46" s="56">
        <v>4</v>
      </c>
    </row>
    <row r="47" spans="1:7" x14ac:dyDescent="0.25">
      <c r="A47" s="3" t="s">
        <v>509</v>
      </c>
      <c r="B47" s="56">
        <v>1</v>
      </c>
      <c r="C47" s="56"/>
      <c r="D47" s="56"/>
      <c r="E47" s="56"/>
      <c r="F47" s="56"/>
      <c r="G47" s="56">
        <v>1</v>
      </c>
    </row>
    <row r="48" spans="1:7" x14ac:dyDescent="0.25">
      <c r="A48" s="3" t="s">
        <v>242</v>
      </c>
      <c r="B48" s="56">
        <v>3</v>
      </c>
      <c r="C48" s="56"/>
      <c r="D48" s="56">
        <v>1</v>
      </c>
      <c r="E48" s="56"/>
      <c r="F48" s="56"/>
      <c r="G48" s="56">
        <v>4</v>
      </c>
    </row>
    <row r="49" spans="1:7" x14ac:dyDescent="0.25">
      <c r="A49" s="3" t="s">
        <v>420</v>
      </c>
      <c r="B49" s="56">
        <v>1</v>
      </c>
      <c r="C49" s="56">
        <v>1</v>
      </c>
      <c r="D49" s="56"/>
      <c r="E49" s="56"/>
      <c r="F49" s="56"/>
      <c r="G49" s="56">
        <v>2</v>
      </c>
    </row>
    <row r="50" spans="1:7" x14ac:dyDescent="0.25">
      <c r="A50" s="3" t="s">
        <v>173</v>
      </c>
      <c r="B50" s="56">
        <v>1</v>
      </c>
      <c r="C50" s="56">
        <v>1</v>
      </c>
      <c r="D50" s="56"/>
      <c r="E50" s="56"/>
      <c r="F50" s="56"/>
      <c r="G50" s="56">
        <v>2</v>
      </c>
    </row>
    <row r="51" spans="1:7" x14ac:dyDescent="0.25">
      <c r="A51" s="3" t="s">
        <v>163</v>
      </c>
      <c r="B51" s="56">
        <v>1</v>
      </c>
      <c r="C51" s="56"/>
      <c r="D51" s="56"/>
      <c r="E51" s="56">
        <v>1</v>
      </c>
      <c r="F51" s="56"/>
      <c r="G51" s="56">
        <v>2</v>
      </c>
    </row>
    <row r="52" spans="1:7" x14ac:dyDescent="0.25">
      <c r="A52" s="3" t="s">
        <v>297</v>
      </c>
      <c r="B52" s="56"/>
      <c r="C52" s="56">
        <v>1</v>
      </c>
      <c r="D52" s="56"/>
      <c r="E52" s="56"/>
      <c r="F52" s="56"/>
      <c r="G52" s="56">
        <v>1</v>
      </c>
    </row>
    <row r="53" spans="1:7" x14ac:dyDescent="0.25">
      <c r="A53" s="3" t="s">
        <v>87</v>
      </c>
      <c r="B53" s="56">
        <v>4</v>
      </c>
      <c r="C53" s="56">
        <v>1</v>
      </c>
      <c r="D53" s="56"/>
      <c r="E53" s="56"/>
      <c r="F53" s="56"/>
      <c r="G53" s="56">
        <v>5</v>
      </c>
    </row>
    <row r="54" spans="1:7" x14ac:dyDescent="0.25">
      <c r="A54" s="3" t="s">
        <v>243</v>
      </c>
      <c r="B54" s="56">
        <v>2</v>
      </c>
      <c r="C54" s="56"/>
      <c r="D54" s="56"/>
      <c r="E54" s="56"/>
      <c r="F54" s="56"/>
      <c r="G54" s="56">
        <v>2</v>
      </c>
    </row>
    <row r="55" spans="1:7" x14ac:dyDescent="0.25">
      <c r="A55" s="3" t="s">
        <v>327</v>
      </c>
      <c r="B55" s="56">
        <v>3</v>
      </c>
      <c r="C55" s="56"/>
      <c r="D55" s="56"/>
      <c r="E55" s="56"/>
      <c r="F55" s="56"/>
      <c r="G55" s="56">
        <v>3</v>
      </c>
    </row>
    <row r="56" spans="1:7" x14ac:dyDescent="0.25">
      <c r="A56" s="3" t="s">
        <v>507</v>
      </c>
      <c r="B56" s="56"/>
      <c r="C56" s="56">
        <v>1</v>
      </c>
      <c r="D56" s="56"/>
      <c r="E56" s="56"/>
      <c r="F56" s="56"/>
      <c r="G56" s="56">
        <v>1</v>
      </c>
    </row>
    <row r="57" spans="1:7" x14ac:dyDescent="0.25">
      <c r="A57" s="3" t="s">
        <v>50</v>
      </c>
      <c r="B57" s="56">
        <v>12</v>
      </c>
      <c r="C57" s="56">
        <v>2</v>
      </c>
      <c r="D57" s="56"/>
      <c r="E57" s="56"/>
      <c r="F57" s="56">
        <v>1</v>
      </c>
      <c r="G57" s="56">
        <v>15</v>
      </c>
    </row>
    <row r="58" spans="1:7" x14ac:dyDescent="0.25">
      <c r="A58" s="3" t="s">
        <v>166</v>
      </c>
      <c r="B58" s="56">
        <v>10</v>
      </c>
      <c r="C58" s="56">
        <v>1</v>
      </c>
      <c r="D58" s="56">
        <v>1</v>
      </c>
      <c r="E58" s="56"/>
      <c r="F58" s="56"/>
      <c r="G58" s="56">
        <v>12</v>
      </c>
    </row>
    <row r="59" spans="1:7" x14ac:dyDescent="0.25">
      <c r="A59" s="3" t="s">
        <v>70</v>
      </c>
      <c r="B59" s="56">
        <v>32</v>
      </c>
      <c r="C59" s="56">
        <v>11</v>
      </c>
      <c r="D59" s="56"/>
      <c r="E59" s="56">
        <v>1</v>
      </c>
      <c r="F59" s="56">
        <v>1</v>
      </c>
      <c r="G59" s="56">
        <v>45</v>
      </c>
    </row>
    <row r="60" spans="1:7" x14ac:dyDescent="0.25">
      <c r="A60" s="3" t="s">
        <v>475</v>
      </c>
      <c r="B60" s="56">
        <v>2</v>
      </c>
      <c r="C60" s="56"/>
      <c r="D60" s="56"/>
      <c r="E60" s="56"/>
      <c r="F60" s="56"/>
      <c r="G60" s="56">
        <v>2</v>
      </c>
    </row>
    <row r="61" spans="1:7" x14ac:dyDescent="0.25">
      <c r="A61" s="3" t="s">
        <v>231</v>
      </c>
      <c r="B61" s="56"/>
      <c r="C61" s="56">
        <v>1</v>
      </c>
      <c r="D61" s="56"/>
      <c r="E61" s="56"/>
      <c r="F61" s="56"/>
      <c r="G61" s="56">
        <v>1</v>
      </c>
    </row>
    <row r="62" spans="1:7" x14ac:dyDescent="0.25">
      <c r="A62" s="3" t="s">
        <v>199</v>
      </c>
      <c r="B62" s="56"/>
      <c r="C62" s="56">
        <v>1</v>
      </c>
      <c r="D62" s="56"/>
      <c r="E62" s="56"/>
      <c r="F62" s="56">
        <v>1</v>
      </c>
      <c r="G62" s="56">
        <v>2</v>
      </c>
    </row>
    <row r="63" spans="1:7" x14ac:dyDescent="0.25">
      <c r="A63" s="3" t="s">
        <v>505</v>
      </c>
      <c r="B63" s="56"/>
      <c r="C63" s="56">
        <v>1</v>
      </c>
      <c r="D63" s="56"/>
      <c r="E63" s="56"/>
      <c r="F63" s="56"/>
      <c r="G63" s="56">
        <v>1</v>
      </c>
    </row>
    <row r="64" spans="1:7" x14ac:dyDescent="0.25">
      <c r="A64" s="3" t="s">
        <v>284</v>
      </c>
      <c r="B64" s="56">
        <v>3</v>
      </c>
      <c r="C64" s="56">
        <v>5</v>
      </c>
      <c r="D64" s="56"/>
      <c r="E64" s="56"/>
      <c r="F64" s="56"/>
      <c r="G64" s="56">
        <v>8</v>
      </c>
    </row>
    <row r="65" spans="1:7" x14ac:dyDescent="0.25">
      <c r="A65" s="3" t="s">
        <v>283</v>
      </c>
      <c r="B65" s="56">
        <v>1</v>
      </c>
      <c r="C65" s="56"/>
      <c r="D65" s="56"/>
      <c r="E65" s="56"/>
      <c r="F65" s="56"/>
      <c r="G65" s="56">
        <v>1</v>
      </c>
    </row>
    <row r="66" spans="1:7" x14ac:dyDescent="0.25">
      <c r="A66" s="3" t="s">
        <v>445</v>
      </c>
      <c r="B66" s="56">
        <v>3</v>
      </c>
      <c r="C66" s="56">
        <v>1</v>
      </c>
      <c r="D66" s="56"/>
      <c r="E66" s="56"/>
      <c r="F66" s="56"/>
      <c r="G66" s="56">
        <v>4</v>
      </c>
    </row>
    <row r="67" spans="1:7" x14ac:dyDescent="0.25">
      <c r="A67" s="3" t="s">
        <v>240</v>
      </c>
      <c r="B67" s="56"/>
      <c r="C67" s="56">
        <v>2</v>
      </c>
      <c r="D67" s="56"/>
      <c r="E67" s="56"/>
      <c r="F67" s="56"/>
      <c r="G67" s="56">
        <v>2</v>
      </c>
    </row>
    <row r="68" spans="1:7" x14ac:dyDescent="0.25">
      <c r="A68" s="3" t="s">
        <v>88</v>
      </c>
      <c r="B68" s="56">
        <v>3</v>
      </c>
      <c r="C68" s="56"/>
      <c r="D68" s="56"/>
      <c r="E68" s="56"/>
      <c r="F68" s="56"/>
      <c r="G68" s="56">
        <v>3</v>
      </c>
    </row>
    <row r="69" spans="1:7" x14ac:dyDescent="0.25">
      <c r="A69" s="3" t="s">
        <v>51</v>
      </c>
      <c r="B69" s="56">
        <v>25</v>
      </c>
      <c r="C69" s="56">
        <v>13</v>
      </c>
      <c r="D69" s="56">
        <v>1</v>
      </c>
      <c r="E69" s="56">
        <v>2</v>
      </c>
      <c r="F69" s="56">
        <v>1</v>
      </c>
      <c r="G69" s="56">
        <v>42</v>
      </c>
    </row>
    <row r="70" spans="1:7" x14ac:dyDescent="0.25">
      <c r="A70" s="3" t="s">
        <v>451</v>
      </c>
      <c r="B70" s="56">
        <v>2</v>
      </c>
      <c r="C70" s="56">
        <v>1</v>
      </c>
      <c r="D70" s="56"/>
      <c r="E70" s="56"/>
      <c r="F70" s="56"/>
      <c r="G70" s="56">
        <v>3</v>
      </c>
    </row>
    <row r="71" spans="1:7" x14ac:dyDescent="0.25">
      <c r="A71" s="3" t="s">
        <v>175</v>
      </c>
      <c r="B71" s="56">
        <v>10</v>
      </c>
      <c r="C71" s="56">
        <v>6</v>
      </c>
      <c r="D71" s="56"/>
      <c r="E71" s="56"/>
      <c r="F71" s="56"/>
      <c r="G71" s="56">
        <v>16</v>
      </c>
    </row>
    <row r="72" spans="1:7" x14ac:dyDescent="0.25">
      <c r="A72" s="3" t="s">
        <v>35</v>
      </c>
      <c r="B72" s="56">
        <v>7</v>
      </c>
      <c r="C72" s="56"/>
      <c r="D72" s="56"/>
      <c r="E72" s="56"/>
      <c r="F72" s="56"/>
      <c r="G72" s="56">
        <v>7</v>
      </c>
    </row>
    <row r="73" spans="1:7" x14ac:dyDescent="0.25">
      <c r="A73" s="3" t="s">
        <v>303</v>
      </c>
      <c r="B73" s="56">
        <v>1</v>
      </c>
      <c r="C73" s="56"/>
      <c r="D73" s="56"/>
      <c r="E73" s="56"/>
      <c r="F73" s="56"/>
      <c r="G73" s="56">
        <v>1</v>
      </c>
    </row>
    <row r="74" spans="1:7" x14ac:dyDescent="0.25">
      <c r="A74" s="3" t="s">
        <v>174</v>
      </c>
      <c r="B74" s="56">
        <v>1</v>
      </c>
      <c r="C74" s="56">
        <v>1</v>
      </c>
      <c r="D74" s="56"/>
      <c r="E74" s="56"/>
      <c r="F74" s="56"/>
      <c r="G74" s="56">
        <v>2</v>
      </c>
    </row>
    <row r="75" spans="1:7" x14ac:dyDescent="0.25">
      <c r="A75" s="3" t="s">
        <v>321</v>
      </c>
      <c r="B75" s="56"/>
      <c r="C75" s="56">
        <v>1</v>
      </c>
      <c r="D75" s="56"/>
      <c r="E75" s="56"/>
      <c r="F75" s="56"/>
      <c r="G75" s="56">
        <v>1</v>
      </c>
    </row>
    <row r="76" spans="1:7" x14ac:dyDescent="0.25">
      <c r="A76" s="3" t="s">
        <v>115</v>
      </c>
      <c r="B76" s="56">
        <v>1</v>
      </c>
      <c r="C76" s="56">
        <v>3</v>
      </c>
      <c r="D76" s="56"/>
      <c r="E76" s="56"/>
      <c r="F76" s="56"/>
      <c r="G76" s="56">
        <v>4</v>
      </c>
    </row>
    <row r="77" spans="1:7" x14ac:dyDescent="0.25">
      <c r="A77" s="3" t="s">
        <v>443</v>
      </c>
      <c r="B77" s="56">
        <v>3</v>
      </c>
      <c r="C77" s="56"/>
      <c r="D77" s="56"/>
      <c r="E77" s="56"/>
      <c r="F77" s="56"/>
      <c r="G77" s="56">
        <v>3</v>
      </c>
    </row>
    <row r="78" spans="1:7" x14ac:dyDescent="0.25">
      <c r="A78" s="3" t="s">
        <v>197</v>
      </c>
      <c r="B78" s="56">
        <v>12</v>
      </c>
      <c r="C78" s="56">
        <v>4</v>
      </c>
      <c r="D78" s="56"/>
      <c r="E78" s="56"/>
      <c r="F78" s="56">
        <v>2</v>
      </c>
      <c r="G78" s="56">
        <v>18</v>
      </c>
    </row>
    <row r="79" spans="1:7" x14ac:dyDescent="0.25">
      <c r="A79" s="3" t="s">
        <v>422</v>
      </c>
      <c r="B79" s="56">
        <v>3</v>
      </c>
      <c r="C79" s="56">
        <v>1</v>
      </c>
      <c r="D79" s="56"/>
      <c r="E79" s="56"/>
      <c r="F79" s="56"/>
      <c r="G79" s="56">
        <v>4</v>
      </c>
    </row>
    <row r="80" spans="1:7" x14ac:dyDescent="0.25">
      <c r="A80" s="3" t="s">
        <v>328</v>
      </c>
      <c r="B80" s="56">
        <v>1</v>
      </c>
      <c r="C80" s="56"/>
      <c r="D80" s="56"/>
      <c r="E80" s="56"/>
      <c r="F80" s="56">
        <v>1</v>
      </c>
      <c r="G80" s="56">
        <v>2</v>
      </c>
    </row>
    <row r="81" spans="1:7" x14ac:dyDescent="0.25">
      <c r="A81" s="3" t="s">
        <v>471</v>
      </c>
      <c r="B81" s="56">
        <v>1</v>
      </c>
      <c r="C81" s="56"/>
      <c r="D81" s="56"/>
      <c r="E81" s="56"/>
      <c r="F81" s="56"/>
      <c r="G81" s="56">
        <v>1</v>
      </c>
    </row>
    <row r="82" spans="1:7" x14ac:dyDescent="0.25">
      <c r="A82" s="3" t="s">
        <v>167</v>
      </c>
      <c r="B82" s="56"/>
      <c r="C82" s="56">
        <v>1</v>
      </c>
      <c r="D82" s="56"/>
      <c r="E82" s="56"/>
      <c r="F82" s="56"/>
      <c r="G82" s="56">
        <v>1</v>
      </c>
    </row>
    <row r="83" spans="1:7" x14ac:dyDescent="0.25">
      <c r="A83" s="3" t="s">
        <v>409</v>
      </c>
      <c r="B83" s="56">
        <v>3</v>
      </c>
      <c r="C83" s="56"/>
      <c r="D83" s="56"/>
      <c r="E83" s="56"/>
      <c r="F83" s="56"/>
      <c r="G83" s="56">
        <v>3</v>
      </c>
    </row>
    <row r="84" spans="1:7" x14ac:dyDescent="0.25">
      <c r="A84" s="3" t="s">
        <v>212</v>
      </c>
      <c r="B84" s="56">
        <v>2</v>
      </c>
      <c r="C84" s="56">
        <v>2</v>
      </c>
      <c r="D84" s="56"/>
      <c r="E84" s="56"/>
      <c r="F84" s="56"/>
      <c r="G84" s="56">
        <v>4</v>
      </c>
    </row>
    <row r="85" spans="1:7" x14ac:dyDescent="0.25">
      <c r="A85" s="3" t="s">
        <v>215</v>
      </c>
      <c r="B85" s="56"/>
      <c r="C85" s="56">
        <v>1</v>
      </c>
      <c r="D85" s="56"/>
      <c r="E85" s="56"/>
      <c r="F85" s="56"/>
      <c r="G85" s="56">
        <v>1</v>
      </c>
    </row>
    <row r="86" spans="1:7" x14ac:dyDescent="0.25">
      <c r="A86" s="3" t="s">
        <v>467</v>
      </c>
      <c r="B86" s="56">
        <v>1</v>
      </c>
      <c r="C86" s="56"/>
      <c r="D86" s="56"/>
      <c r="E86" s="56"/>
      <c r="F86" s="56">
        <v>1</v>
      </c>
      <c r="G86" s="56">
        <v>2</v>
      </c>
    </row>
    <row r="87" spans="1:7" x14ac:dyDescent="0.25">
      <c r="A87" s="3" t="s">
        <v>325</v>
      </c>
      <c r="B87" s="56"/>
      <c r="C87" s="56">
        <v>1</v>
      </c>
      <c r="D87" s="56"/>
      <c r="E87" s="56"/>
      <c r="F87" s="56"/>
      <c r="G87" s="56">
        <v>1</v>
      </c>
    </row>
    <row r="88" spans="1:7" x14ac:dyDescent="0.25">
      <c r="A88" s="3" t="s">
        <v>111</v>
      </c>
      <c r="B88" s="56">
        <v>2</v>
      </c>
      <c r="C88" s="56">
        <v>1</v>
      </c>
      <c r="D88" s="56"/>
      <c r="E88" s="56"/>
      <c r="F88" s="56"/>
      <c r="G88" s="56">
        <v>3</v>
      </c>
    </row>
    <row r="89" spans="1:7" x14ac:dyDescent="0.25">
      <c r="A89" s="3" t="s">
        <v>195</v>
      </c>
      <c r="B89" s="56">
        <v>1</v>
      </c>
      <c r="C89" s="56">
        <v>1</v>
      </c>
      <c r="D89" s="56"/>
      <c r="E89" s="56"/>
      <c r="F89" s="56"/>
      <c r="G89" s="56">
        <v>2</v>
      </c>
    </row>
    <row r="90" spans="1:7" x14ac:dyDescent="0.25">
      <c r="A90" s="3" t="s">
        <v>172</v>
      </c>
      <c r="B90" s="56">
        <v>13</v>
      </c>
      <c r="C90" s="56">
        <v>9</v>
      </c>
      <c r="D90" s="56">
        <v>1</v>
      </c>
      <c r="E90" s="56"/>
      <c r="F90" s="56">
        <v>1</v>
      </c>
      <c r="G90" s="56">
        <v>24</v>
      </c>
    </row>
    <row r="91" spans="1:7" x14ac:dyDescent="0.25">
      <c r="A91" s="3" t="s">
        <v>164</v>
      </c>
      <c r="B91" s="56">
        <v>2</v>
      </c>
      <c r="C91" s="56"/>
      <c r="D91" s="56"/>
      <c r="E91" s="56"/>
      <c r="F91" s="56"/>
      <c r="G91" s="56">
        <v>2</v>
      </c>
    </row>
    <row r="92" spans="1:7" x14ac:dyDescent="0.25">
      <c r="A92" s="3" t="s">
        <v>216</v>
      </c>
      <c r="B92" s="56"/>
      <c r="C92" s="56">
        <v>1</v>
      </c>
      <c r="D92" s="56"/>
      <c r="E92" s="56"/>
      <c r="F92" s="56"/>
      <c r="G92" s="56">
        <v>1</v>
      </c>
    </row>
    <row r="93" spans="1:7" x14ac:dyDescent="0.25">
      <c r="A93" s="3" t="s">
        <v>414</v>
      </c>
      <c r="B93" s="56">
        <v>2</v>
      </c>
      <c r="C93" s="56">
        <v>2</v>
      </c>
      <c r="D93" s="56"/>
      <c r="E93" s="56"/>
      <c r="F93" s="56"/>
      <c r="G93" s="56">
        <v>5</v>
      </c>
    </row>
    <row r="94" spans="1:7" x14ac:dyDescent="0.25">
      <c r="A94" s="3" t="s">
        <v>426</v>
      </c>
      <c r="B94" s="56">
        <v>19</v>
      </c>
      <c r="C94" s="56">
        <v>3</v>
      </c>
      <c r="D94" s="56"/>
      <c r="E94" s="56"/>
      <c r="F94" s="56">
        <v>1</v>
      </c>
      <c r="G94" s="56">
        <v>23</v>
      </c>
    </row>
    <row r="95" spans="1:7" x14ac:dyDescent="0.25">
      <c r="A95" s="3" t="s">
        <v>298</v>
      </c>
      <c r="B95" s="56"/>
      <c r="C95" s="56">
        <v>1</v>
      </c>
      <c r="D95" s="56"/>
      <c r="E95" s="56"/>
      <c r="F95" s="56"/>
      <c r="G95" s="56">
        <v>1</v>
      </c>
    </row>
    <row r="96" spans="1:7" x14ac:dyDescent="0.25">
      <c r="A96" s="3" t="s">
        <v>330</v>
      </c>
      <c r="B96" s="56">
        <v>1</v>
      </c>
      <c r="C96" s="56"/>
      <c r="D96" s="56"/>
      <c r="E96" s="56"/>
      <c r="F96" s="56"/>
      <c r="G96" s="56">
        <v>1</v>
      </c>
    </row>
    <row r="97" spans="1:7" x14ac:dyDescent="0.25">
      <c r="A97" s="3" t="s">
        <v>332</v>
      </c>
      <c r="B97" s="56">
        <v>1</v>
      </c>
      <c r="C97" s="56"/>
      <c r="D97" s="56"/>
      <c r="E97" s="56"/>
      <c r="F97" s="56"/>
      <c r="G97" s="56">
        <v>1</v>
      </c>
    </row>
    <row r="98" spans="1:7" x14ac:dyDescent="0.25">
      <c r="A98" s="3" t="s">
        <v>301</v>
      </c>
      <c r="B98" s="56">
        <v>9</v>
      </c>
      <c r="C98" s="56">
        <v>5</v>
      </c>
      <c r="D98" s="56"/>
      <c r="E98" s="56"/>
      <c r="F98" s="56">
        <v>2</v>
      </c>
      <c r="G98" s="56">
        <v>16</v>
      </c>
    </row>
    <row r="99" spans="1:7" x14ac:dyDescent="0.25">
      <c r="A99" s="3" t="s">
        <v>196</v>
      </c>
      <c r="B99" s="56">
        <v>3</v>
      </c>
      <c r="C99" s="56"/>
      <c r="D99" s="56"/>
      <c r="E99" s="56"/>
      <c r="F99" s="56"/>
      <c r="G99" s="56">
        <v>3</v>
      </c>
    </row>
    <row r="100" spans="1:7" x14ac:dyDescent="0.25">
      <c r="A100" s="3" t="s">
        <v>428</v>
      </c>
      <c r="B100" s="56">
        <v>2</v>
      </c>
      <c r="C100" s="56">
        <v>1</v>
      </c>
      <c r="D100" s="56"/>
      <c r="E100" s="56"/>
      <c r="F100" s="56">
        <v>1</v>
      </c>
      <c r="G100" s="56">
        <v>4</v>
      </c>
    </row>
    <row r="101" spans="1:7" x14ac:dyDescent="0.25">
      <c r="A101" s="3" t="s">
        <v>257</v>
      </c>
      <c r="B101" s="56"/>
      <c r="C101" s="56">
        <v>2</v>
      </c>
      <c r="D101" s="56"/>
      <c r="E101" s="56"/>
      <c r="F101" s="56"/>
      <c r="G101" s="56">
        <v>2</v>
      </c>
    </row>
    <row r="102" spans="1:7" x14ac:dyDescent="0.25">
      <c r="A102" s="3" t="s">
        <v>89</v>
      </c>
      <c r="B102" s="56">
        <v>7</v>
      </c>
      <c r="C102" s="56">
        <v>12</v>
      </c>
      <c r="D102" s="56"/>
      <c r="E102" s="56"/>
      <c r="F102" s="56"/>
      <c r="G102" s="56">
        <v>19</v>
      </c>
    </row>
    <row r="103" spans="1:7" x14ac:dyDescent="0.25">
      <c r="A103" s="3" t="s">
        <v>198</v>
      </c>
      <c r="B103" s="56"/>
      <c r="C103" s="56">
        <v>1</v>
      </c>
      <c r="D103" s="56"/>
      <c r="E103" s="56"/>
      <c r="F103" s="56">
        <v>1</v>
      </c>
      <c r="G103" s="56">
        <v>2</v>
      </c>
    </row>
    <row r="104" spans="1:7" x14ac:dyDescent="0.25">
      <c r="A104" s="3" t="s">
        <v>334</v>
      </c>
      <c r="B104" s="56"/>
      <c r="C104" s="56">
        <v>1</v>
      </c>
      <c r="D104" s="56"/>
      <c r="E104" s="56"/>
      <c r="F104" s="56"/>
      <c r="G104" s="56">
        <v>1</v>
      </c>
    </row>
    <row r="105" spans="1:7" x14ac:dyDescent="0.25">
      <c r="A105" s="3" t="s">
        <v>162</v>
      </c>
      <c r="B105" s="56">
        <v>3</v>
      </c>
      <c r="C105" s="56">
        <v>7</v>
      </c>
      <c r="D105" s="56"/>
      <c r="E105" s="56"/>
      <c r="F105" s="56">
        <v>1</v>
      </c>
      <c r="G105" s="56">
        <v>11</v>
      </c>
    </row>
    <row r="106" spans="1:7" x14ac:dyDescent="0.25">
      <c r="A106" s="3" t="s">
        <v>413</v>
      </c>
      <c r="B106" s="56"/>
      <c r="C106" s="56">
        <v>1</v>
      </c>
      <c r="D106" s="56"/>
      <c r="E106" s="56"/>
      <c r="F106" s="56"/>
      <c r="G106" s="56">
        <v>1</v>
      </c>
    </row>
    <row r="107" spans="1:7" x14ac:dyDescent="0.25">
      <c r="A107" s="3" t="s">
        <v>104</v>
      </c>
      <c r="B107" s="56">
        <v>4</v>
      </c>
      <c r="C107" s="56">
        <v>3</v>
      </c>
      <c r="D107" s="56"/>
      <c r="E107" s="56">
        <v>1</v>
      </c>
      <c r="F107" s="56"/>
      <c r="G107" s="56">
        <v>8</v>
      </c>
    </row>
    <row r="108" spans="1:7" x14ac:dyDescent="0.25">
      <c r="A108" s="3" t="s">
        <v>333</v>
      </c>
      <c r="B108" s="56">
        <v>1</v>
      </c>
      <c r="C108" s="56"/>
      <c r="D108" s="56"/>
      <c r="E108" s="56"/>
      <c r="F108" s="56"/>
      <c r="G108" s="56">
        <v>1</v>
      </c>
    </row>
    <row r="109" spans="1:7" x14ac:dyDescent="0.25">
      <c r="A109" s="3" t="s">
        <v>430</v>
      </c>
      <c r="B109" s="56">
        <v>1</v>
      </c>
      <c r="C109" s="56"/>
      <c r="D109" s="56"/>
      <c r="E109" s="56"/>
      <c r="F109" s="56"/>
      <c r="G109" s="56">
        <v>1</v>
      </c>
    </row>
    <row r="110" spans="1:7" x14ac:dyDescent="0.25">
      <c r="A110" s="3" t="s">
        <v>171</v>
      </c>
      <c r="B110" s="56"/>
      <c r="C110" s="56"/>
      <c r="D110" s="56">
        <v>1</v>
      </c>
      <c r="E110" s="56"/>
      <c r="F110" s="56"/>
      <c r="G110" s="56">
        <v>1</v>
      </c>
    </row>
    <row r="111" spans="1:7" x14ac:dyDescent="0.25">
      <c r="A111" s="3" t="s">
        <v>169</v>
      </c>
      <c r="B111" s="56">
        <v>1</v>
      </c>
      <c r="C111" s="56">
        <v>1</v>
      </c>
      <c r="D111" s="56"/>
      <c r="E111" s="56"/>
      <c r="F111" s="56"/>
      <c r="G111" s="56">
        <v>2</v>
      </c>
    </row>
    <row r="112" spans="1:7" x14ac:dyDescent="0.25">
      <c r="A112" s="3" t="s">
        <v>12</v>
      </c>
      <c r="B112" s="56">
        <v>30</v>
      </c>
      <c r="C112" s="56">
        <v>34</v>
      </c>
      <c r="D112" s="56">
        <v>1</v>
      </c>
      <c r="E112" s="56"/>
      <c r="F112" s="56">
        <v>1</v>
      </c>
      <c r="G112" s="56">
        <v>66</v>
      </c>
    </row>
    <row r="113" spans="1:8" x14ac:dyDescent="0.25">
      <c r="A113" s="3" t="s">
        <v>478</v>
      </c>
      <c r="B113" s="56">
        <v>1</v>
      </c>
      <c r="C113" s="56"/>
      <c r="D113" s="56"/>
      <c r="E113" s="56"/>
      <c r="F113" s="56"/>
      <c r="G113" s="56">
        <v>1</v>
      </c>
    </row>
    <row r="114" spans="1:8" x14ac:dyDescent="0.25">
      <c r="A114" s="3" t="s">
        <v>429</v>
      </c>
      <c r="B114" s="56">
        <v>3</v>
      </c>
      <c r="C114" s="56">
        <v>1</v>
      </c>
      <c r="D114" s="56"/>
      <c r="E114" s="56"/>
      <c r="F114" s="56"/>
      <c r="G114" s="56">
        <v>4</v>
      </c>
    </row>
    <row r="115" spans="1:8" x14ac:dyDescent="0.25">
      <c r="A115" s="3" t="s">
        <v>279</v>
      </c>
      <c r="B115" s="56">
        <v>2</v>
      </c>
      <c r="C115" s="56"/>
      <c r="D115" s="56"/>
      <c r="E115" s="56"/>
      <c r="F115" s="56"/>
      <c r="G115" s="56">
        <v>2</v>
      </c>
    </row>
    <row r="116" spans="1:8" x14ac:dyDescent="0.25">
      <c r="A116" s="3" t="s">
        <v>267</v>
      </c>
      <c r="B116" s="56">
        <v>5</v>
      </c>
      <c r="C116" s="56">
        <v>3</v>
      </c>
      <c r="D116" s="56"/>
      <c r="E116" s="56"/>
      <c r="F116" s="56"/>
      <c r="G116" s="56">
        <v>8</v>
      </c>
    </row>
    <row r="117" spans="1:8" x14ac:dyDescent="0.25">
      <c r="A117" s="3" t="s">
        <v>432</v>
      </c>
      <c r="B117" s="56">
        <v>1</v>
      </c>
      <c r="C117" s="56">
        <v>1</v>
      </c>
      <c r="D117" s="56"/>
      <c r="E117" s="56"/>
      <c r="F117" s="56"/>
      <c r="G117" s="56">
        <v>2</v>
      </c>
    </row>
    <row r="118" spans="1:8" x14ac:dyDescent="0.25">
      <c r="A118" s="3" t="s">
        <v>177</v>
      </c>
      <c r="B118" s="56">
        <v>6</v>
      </c>
      <c r="C118" s="56"/>
      <c r="D118" s="56"/>
      <c r="E118" s="56"/>
      <c r="F118" s="56"/>
      <c r="G118" s="56">
        <v>6</v>
      </c>
    </row>
    <row r="119" spans="1:8" x14ac:dyDescent="0.25">
      <c r="A119" s="3" t="s">
        <v>421</v>
      </c>
      <c r="B119" s="56">
        <v>1</v>
      </c>
      <c r="C119" s="56"/>
      <c r="D119" s="56"/>
      <c r="E119" s="56"/>
      <c r="F119" s="56">
        <v>1</v>
      </c>
      <c r="G119" s="56">
        <v>2</v>
      </c>
    </row>
    <row r="120" spans="1:8" x14ac:dyDescent="0.25">
      <c r="A120" s="3" t="s">
        <v>281</v>
      </c>
      <c r="B120" s="56">
        <v>1</v>
      </c>
      <c r="C120" s="56"/>
      <c r="D120" s="56"/>
      <c r="E120" s="56"/>
      <c r="F120" s="56"/>
      <c r="G120" s="56">
        <v>1</v>
      </c>
    </row>
    <row r="121" spans="1:8" x14ac:dyDescent="0.25">
      <c r="A121" s="3" t="s">
        <v>20</v>
      </c>
      <c r="B121" s="56">
        <v>410</v>
      </c>
      <c r="C121" s="56">
        <v>223</v>
      </c>
      <c r="D121" s="56">
        <v>6</v>
      </c>
      <c r="E121" s="56">
        <v>9</v>
      </c>
      <c r="F121" s="56">
        <v>28</v>
      </c>
      <c r="G121" s="56">
        <v>677</v>
      </c>
    </row>
    <row r="124" spans="1:8" x14ac:dyDescent="0.25">
      <c r="A124" t="s">
        <v>516</v>
      </c>
      <c r="B124" t="s">
        <v>517</v>
      </c>
      <c r="C124" t="s">
        <v>518</v>
      </c>
      <c r="D124" t="s">
        <v>519</v>
      </c>
      <c r="E124" t="s">
        <v>520</v>
      </c>
      <c r="F124" t="s">
        <v>57</v>
      </c>
      <c r="G124" t="s">
        <v>97</v>
      </c>
      <c r="H124" t="s">
        <v>102</v>
      </c>
    </row>
    <row r="125" spans="1:8" x14ac:dyDescent="0.25">
      <c r="A125" t="s">
        <v>12</v>
      </c>
      <c r="B125" s="61">
        <v>32285</v>
      </c>
      <c r="C125">
        <v>66</v>
      </c>
      <c r="D125">
        <v>30</v>
      </c>
      <c r="E125">
        <v>34</v>
      </c>
      <c r="F125">
        <v>1</v>
      </c>
      <c r="G125" t="s">
        <v>521</v>
      </c>
      <c r="H125">
        <v>1</v>
      </c>
    </row>
    <row r="126" spans="1:8" x14ac:dyDescent="0.25">
      <c r="A126" t="s">
        <v>522</v>
      </c>
      <c r="B126" s="61">
        <v>32313</v>
      </c>
      <c r="C126">
        <v>10</v>
      </c>
      <c r="D126">
        <v>1</v>
      </c>
      <c r="E126">
        <v>8</v>
      </c>
      <c r="F126" t="s">
        <v>521</v>
      </c>
      <c r="G126" t="s">
        <v>521</v>
      </c>
      <c r="H126">
        <v>1</v>
      </c>
    </row>
    <row r="127" spans="1:8" x14ac:dyDescent="0.25">
      <c r="A127" t="s">
        <v>15</v>
      </c>
      <c r="B127" s="61">
        <v>32641</v>
      </c>
      <c r="C127">
        <v>34</v>
      </c>
      <c r="D127">
        <v>27</v>
      </c>
      <c r="E127">
        <v>5</v>
      </c>
      <c r="F127" t="s">
        <v>521</v>
      </c>
      <c r="G127" t="s">
        <v>521</v>
      </c>
      <c r="H127">
        <v>2</v>
      </c>
    </row>
    <row r="128" spans="1:8" x14ac:dyDescent="0.25">
      <c r="A128" t="s">
        <v>35</v>
      </c>
      <c r="B128" s="61">
        <v>33083</v>
      </c>
      <c r="C128">
        <v>7</v>
      </c>
      <c r="D128">
        <v>7</v>
      </c>
      <c r="E128">
        <v>0</v>
      </c>
      <c r="F128" t="s">
        <v>521</v>
      </c>
      <c r="G128" t="s">
        <v>521</v>
      </c>
      <c r="H128" t="s">
        <v>521</v>
      </c>
    </row>
    <row r="129" spans="1:8" x14ac:dyDescent="0.25">
      <c r="A129" t="s">
        <v>50</v>
      </c>
      <c r="B129" s="61">
        <v>33363</v>
      </c>
      <c r="C129">
        <v>15</v>
      </c>
      <c r="D129">
        <v>12</v>
      </c>
      <c r="E129">
        <v>2</v>
      </c>
      <c r="F129" t="s">
        <v>521</v>
      </c>
      <c r="G129" t="s">
        <v>521</v>
      </c>
      <c r="H129">
        <v>1</v>
      </c>
    </row>
    <row r="130" spans="1:8" x14ac:dyDescent="0.25">
      <c r="A130" t="s">
        <v>51</v>
      </c>
      <c r="B130" s="61">
        <v>33426</v>
      </c>
      <c r="C130">
        <v>42</v>
      </c>
      <c r="D130">
        <v>25</v>
      </c>
      <c r="E130">
        <v>13</v>
      </c>
      <c r="F130">
        <v>1</v>
      </c>
      <c r="G130">
        <v>2</v>
      </c>
      <c r="H130">
        <v>1</v>
      </c>
    </row>
    <row r="131" spans="1:8" x14ac:dyDescent="0.25">
      <c r="A131" t="s">
        <v>70</v>
      </c>
      <c r="B131" s="61">
        <v>33832</v>
      </c>
      <c r="C131">
        <v>45</v>
      </c>
      <c r="D131">
        <v>32</v>
      </c>
      <c r="E131">
        <v>11</v>
      </c>
      <c r="F131" t="s">
        <v>521</v>
      </c>
      <c r="G131">
        <v>1</v>
      </c>
      <c r="H131">
        <v>1</v>
      </c>
    </row>
    <row r="132" spans="1:8" x14ac:dyDescent="0.25">
      <c r="A132" t="s">
        <v>71</v>
      </c>
      <c r="B132" s="61">
        <v>33846</v>
      </c>
      <c r="C132">
        <v>13</v>
      </c>
      <c r="D132">
        <v>11</v>
      </c>
      <c r="E132">
        <v>1</v>
      </c>
      <c r="F132" t="s">
        <v>521</v>
      </c>
      <c r="G132" t="s">
        <v>521</v>
      </c>
      <c r="H132">
        <v>1</v>
      </c>
    </row>
    <row r="133" spans="1:8" x14ac:dyDescent="0.25">
      <c r="A133" t="s">
        <v>87</v>
      </c>
      <c r="B133" s="61">
        <v>34084</v>
      </c>
      <c r="C133">
        <v>5</v>
      </c>
      <c r="D133">
        <v>4</v>
      </c>
      <c r="E133">
        <v>1</v>
      </c>
      <c r="F133" t="s">
        <v>521</v>
      </c>
      <c r="G133" t="s">
        <v>521</v>
      </c>
      <c r="H133" t="s">
        <v>521</v>
      </c>
    </row>
    <row r="134" spans="1:8" x14ac:dyDescent="0.25">
      <c r="A134" t="s">
        <v>88</v>
      </c>
      <c r="B134" s="61">
        <v>34133</v>
      </c>
      <c r="C134">
        <v>3</v>
      </c>
      <c r="D134">
        <v>3</v>
      </c>
      <c r="E134">
        <v>0</v>
      </c>
      <c r="F134" t="s">
        <v>521</v>
      </c>
      <c r="G134" t="s">
        <v>521</v>
      </c>
      <c r="H134" t="s">
        <v>521</v>
      </c>
    </row>
    <row r="135" spans="1:8" x14ac:dyDescent="0.25">
      <c r="A135" t="s">
        <v>89</v>
      </c>
      <c r="B135" s="61">
        <v>34161</v>
      </c>
      <c r="C135">
        <v>19</v>
      </c>
      <c r="D135">
        <v>7</v>
      </c>
      <c r="E135">
        <v>12</v>
      </c>
      <c r="F135" t="s">
        <v>521</v>
      </c>
      <c r="G135" t="s">
        <v>521</v>
      </c>
      <c r="H135" t="s">
        <v>521</v>
      </c>
    </row>
    <row r="136" spans="1:8" x14ac:dyDescent="0.25">
      <c r="A136" t="s">
        <v>103</v>
      </c>
      <c r="B136" s="61">
        <v>34483</v>
      </c>
      <c r="C136">
        <v>21</v>
      </c>
      <c r="D136">
        <v>13</v>
      </c>
      <c r="E136">
        <v>7</v>
      </c>
      <c r="F136" t="s">
        <v>521</v>
      </c>
      <c r="G136">
        <v>1</v>
      </c>
      <c r="H136" t="s">
        <v>521</v>
      </c>
    </row>
    <row r="137" spans="1:8" x14ac:dyDescent="0.25">
      <c r="A137" t="s">
        <v>104</v>
      </c>
      <c r="B137" s="61">
        <v>34490</v>
      </c>
      <c r="C137">
        <v>8</v>
      </c>
      <c r="D137">
        <v>4</v>
      </c>
      <c r="E137">
        <v>3</v>
      </c>
      <c r="F137" t="s">
        <v>521</v>
      </c>
      <c r="G137">
        <v>1</v>
      </c>
      <c r="H137" t="s">
        <v>521</v>
      </c>
    </row>
    <row r="138" spans="1:8" x14ac:dyDescent="0.25">
      <c r="A138" t="s">
        <v>111</v>
      </c>
      <c r="B138" s="61">
        <v>34581</v>
      </c>
      <c r="C138">
        <v>3</v>
      </c>
      <c r="D138">
        <v>2</v>
      </c>
      <c r="E138">
        <v>1</v>
      </c>
      <c r="F138" t="s">
        <v>521</v>
      </c>
      <c r="G138" t="s">
        <v>521</v>
      </c>
      <c r="H138" t="s">
        <v>521</v>
      </c>
    </row>
    <row r="139" spans="1:8" x14ac:dyDescent="0.25">
      <c r="A139" t="s">
        <v>162</v>
      </c>
      <c r="B139" s="61">
        <v>34882</v>
      </c>
      <c r="C139">
        <v>11</v>
      </c>
      <c r="D139">
        <v>3</v>
      </c>
      <c r="E139">
        <v>7</v>
      </c>
      <c r="F139" t="s">
        <v>521</v>
      </c>
      <c r="G139" t="s">
        <v>521</v>
      </c>
      <c r="H139">
        <v>1</v>
      </c>
    </row>
    <row r="140" spans="1:8" x14ac:dyDescent="0.25">
      <c r="A140" t="s">
        <v>301</v>
      </c>
      <c r="B140" s="61">
        <v>35280</v>
      </c>
      <c r="C140">
        <v>16</v>
      </c>
      <c r="D140">
        <v>9</v>
      </c>
      <c r="E140">
        <v>5</v>
      </c>
      <c r="F140" t="s">
        <v>521</v>
      </c>
      <c r="G140" t="s">
        <v>521</v>
      </c>
      <c r="H140">
        <v>2</v>
      </c>
    </row>
    <row r="141" spans="1:8" x14ac:dyDescent="0.25">
      <c r="A141" t="s">
        <v>523</v>
      </c>
      <c r="B141" s="61">
        <v>36030</v>
      </c>
      <c r="C141">
        <v>1</v>
      </c>
      <c r="D141">
        <v>0</v>
      </c>
      <c r="E141">
        <v>0</v>
      </c>
      <c r="F141" t="s">
        <v>521</v>
      </c>
      <c r="G141" t="s">
        <v>521</v>
      </c>
      <c r="H141">
        <v>1</v>
      </c>
    </row>
    <row r="142" spans="1:8" x14ac:dyDescent="0.25">
      <c r="A142" t="s">
        <v>303</v>
      </c>
      <c r="B142" s="61">
        <v>36044</v>
      </c>
      <c r="C142">
        <v>1</v>
      </c>
      <c r="D142">
        <v>1</v>
      </c>
      <c r="E142">
        <v>0</v>
      </c>
      <c r="F142" t="s">
        <v>521</v>
      </c>
      <c r="G142" t="s">
        <v>521</v>
      </c>
      <c r="H142" t="s">
        <v>521</v>
      </c>
    </row>
    <row r="143" spans="1:8" x14ac:dyDescent="0.25">
      <c r="A143" t="s">
        <v>324</v>
      </c>
      <c r="B143" s="61">
        <v>36304</v>
      </c>
      <c r="C143">
        <v>2</v>
      </c>
      <c r="D143">
        <v>0</v>
      </c>
      <c r="E143">
        <v>2</v>
      </c>
      <c r="F143" t="s">
        <v>521</v>
      </c>
      <c r="G143" t="s">
        <v>521</v>
      </c>
      <c r="H143" t="s">
        <v>521</v>
      </c>
    </row>
    <row r="144" spans="1:8" x14ac:dyDescent="0.25">
      <c r="A144" t="s">
        <v>325</v>
      </c>
      <c r="B144" s="61">
        <v>36338</v>
      </c>
      <c r="C144">
        <v>1</v>
      </c>
      <c r="D144">
        <v>0</v>
      </c>
      <c r="E144">
        <v>1</v>
      </c>
      <c r="F144" t="s">
        <v>521</v>
      </c>
      <c r="G144" t="s">
        <v>521</v>
      </c>
      <c r="H144" t="s">
        <v>521</v>
      </c>
    </row>
    <row r="145" spans="1:8" x14ac:dyDescent="0.25">
      <c r="A145" t="s">
        <v>524</v>
      </c>
      <c r="B145" s="61">
        <v>36408</v>
      </c>
      <c r="C145">
        <v>1</v>
      </c>
      <c r="D145">
        <v>0</v>
      </c>
      <c r="E145">
        <v>0</v>
      </c>
      <c r="F145" t="s">
        <v>521</v>
      </c>
      <c r="G145" t="s">
        <v>521</v>
      </c>
      <c r="H145">
        <v>1</v>
      </c>
    </row>
    <row r="146" spans="1:8" x14ac:dyDescent="0.25">
      <c r="A146" t="s">
        <v>327</v>
      </c>
      <c r="B146" s="61">
        <v>36702</v>
      </c>
      <c r="C146">
        <v>3</v>
      </c>
      <c r="D146">
        <v>3</v>
      </c>
      <c r="E146">
        <v>0</v>
      </c>
      <c r="F146" t="s">
        <v>521</v>
      </c>
      <c r="G146" t="s">
        <v>521</v>
      </c>
      <c r="H146" t="s">
        <v>521</v>
      </c>
    </row>
    <row r="147" spans="1:8" x14ac:dyDescent="0.25">
      <c r="A147" t="s">
        <v>328</v>
      </c>
      <c r="B147" s="61">
        <v>36716</v>
      </c>
      <c r="C147">
        <v>2</v>
      </c>
      <c r="D147">
        <v>1</v>
      </c>
      <c r="E147">
        <v>0</v>
      </c>
      <c r="F147" t="s">
        <v>521</v>
      </c>
      <c r="G147" t="s">
        <v>521</v>
      </c>
      <c r="H147">
        <v>1</v>
      </c>
    </row>
    <row r="148" spans="1:8" x14ac:dyDescent="0.25">
      <c r="A148" t="s">
        <v>309</v>
      </c>
      <c r="B148" s="61">
        <v>36750</v>
      </c>
      <c r="C148">
        <v>3</v>
      </c>
      <c r="D148">
        <v>3</v>
      </c>
      <c r="E148">
        <v>0</v>
      </c>
      <c r="F148" t="s">
        <v>521</v>
      </c>
      <c r="G148" t="s">
        <v>521</v>
      </c>
      <c r="H148" t="s">
        <v>521</v>
      </c>
    </row>
    <row r="149" spans="1:8" x14ac:dyDescent="0.25">
      <c r="A149" t="s">
        <v>329</v>
      </c>
      <c r="B149" s="61">
        <v>36751</v>
      </c>
      <c r="C149">
        <v>4</v>
      </c>
      <c r="D149">
        <v>1</v>
      </c>
      <c r="E149">
        <v>2</v>
      </c>
      <c r="F149" t="s">
        <v>521</v>
      </c>
      <c r="G149" t="s">
        <v>521</v>
      </c>
      <c r="H149">
        <v>1</v>
      </c>
    </row>
    <row r="150" spans="1:8" x14ac:dyDescent="0.25">
      <c r="A150" t="s">
        <v>166</v>
      </c>
      <c r="B150" s="61">
        <v>37017</v>
      </c>
      <c r="C150">
        <v>12</v>
      </c>
      <c r="D150">
        <v>10</v>
      </c>
      <c r="E150">
        <v>1</v>
      </c>
      <c r="F150">
        <v>1</v>
      </c>
      <c r="G150" t="s">
        <v>521</v>
      </c>
      <c r="H150" t="s">
        <v>521</v>
      </c>
    </row>
    <row r="151" spans="1:8" x14ac:dyDescent="0.25">
      <c r="A151" t="s">
        <v>525</v>
      </c>
      <c r="B151" s="61">
        <v>37374</v>
      </c>
      <c r="C151">
        <v>23</v>
      </c>
      <c r="D151">
        <v>19</v>
      </c>
      <c r="E151">
        <v>3</v>
      </c>
      <c r="F151" t="s">
        <v>521</v>
      </c>
      <c r="G151" t="s">
        <v>521</v>
      </c>
      <c r="H151">
        <v>1</v>
      </c>
    </row>
    <row r="152" spans="1:8" x14ac:dyDescent="0.25">
      <c r="A152" t="s">
        <v>330</v>
      </c>
      <c r="B152" s="61">
        <v>37492</v>
      </c>
      <c r="C152">
        <v>1</v>
      </c>
      <c r="D152">
        <v>1</v>
      </c>
      <c r="E152">
        <v>0</v>
      </c>
      <c r="F152" t="s">
        <v>521</v>
      </c>
      <c r="G152" t="s">
        <v>521</v>
      </c>
      <c r="H152" t="s">
        <v>521</v>
      </c>
    </row>
    <row r="153" spans="1:8" x14ac:dyDescent="0.25">
      <c r="A153" t="s">
        <v>331</v>
      </c>
      <c r="B153" s="61">
        <v>37793</v>
      </c>
      <c r="C153">
        <v>1</v>
      </c>
      <c r="D153">
        <v>0</v>
      </c>
      <c r="E153">
        <v>1</v>
      </c>
      <c r="F153" t="s">
        <v>521</v>
      </c>
      <c r="G153" t="s">
        <v>521</v>
      </c>
      <c r="H153" t="s">
        <v>521</v>
      </c>
    </row>
    <row r="154" spans="1:8" x14ac:dyDescent="0.25">
      <c r="A154" t="s">
        <v>194</v>
      </c>
      <c r="B154" s="61">
        <v>37843</v>
      </c>
      <c r="C154">
        <v>4</v>
      </c>
      <c r="D154">
        <v>0</v>
      </c>
      <c r="E154">
        <v>4</v>
      </c>
      <c r="F154" t="s">
        <v>521</v>
      </c>
      <c r="G154" t="s">
        <v>521</v>
      </c>
      <c r="H154" t="s">
        <v>521</v>
      </c>
    </row>
    <row r="155" spans="1:8" x14ac:dyDescent="0.25">
      <c r="A155" t="s">
        <v>332</v>
      </c>
      <c r="B155" s="61">
        <v>38130</v>
      </c>
      <c r="C155">
        <v>1</v>
      </c>
      <c r="D155">
        <v>1</v>
      </c>
      <c r="E155">
        <v>0</v>
      </c>
      <c r="F155" t="s">
        <v>521</v>
      </c>
      <c r="G155" t="s">
        <v>521</v>
      </c>
      <c r="H155" t="s">
        <v>521</v>
      </c>
    </row>
    <row r="156" spans="1:8" x14ac:dyDescent="0.25">
      <c r="A156" t="s">
        <v>321</v>
      </c>
      <c r="B156" s="61">
        <v>38151</v>
      </c>
      <c r="C156">
        <v>1</v>
      </c>
      <c r="D156">
        <v>0</v>
      </c>
      <c r="E156">
        <v>1</v>
      </c>
      <c r="F156" t="s">
        <v>521</v>
      </c>
      <c r="G156" t="s">
        <v>521</v>
      </c>
      <c r="H156" t="s">
        <v>521</v>
      </c>
    </row>
    <row r="157" spans="1:8" x14ac:dyDescent="0.25">
      <c r="A157" t="s">
        <v>172</v>
      </c>
      <c r="B157" s="61">
        <v>38249</v>
      </c>
      <c r="C157">
        <v>24</v>
      </c>
      <c r="D157">
        <v>13</v>
      </c>
      <c r="E157">
        <v>9</v>
      </c>
      <c r="F157">
        <v>1</v>
      </c>
      <c r="G157" t="s">
        <v>521</v>
      </c>
      <c r="H157">
        <v>1</v>
      </c>
    </row>
    <row r="158" spans="1:8" x14ac:dyDescent="0.25">
      <c r="A158" t="s">
        <v>197</v>
      </c>
      <c r="B158" s="61">
        <v>38487</v>
      </c>
      <c r="C158">
        <v>18</v>
      </c>
      <c r="D158">
        <v>12</v>
      </c>
      <c r="E158">
        <v>4</v>
      </c>
      <c r="F158" t="s">
        <v>521</v>
      </c>
      <c r="G158" t="s">
        <v>521</v>
      </c>
      <c r="H158">
        <v>2</v>
      </c>
    </row>
    <row r="159" spans="1:8" x14ac:dyDescent="0.25">
      <c r="A159" t="s">
        <v>136</v>
      </c>
      <c r="B159" s="61">
        <v>38844</v>
      </c>
      <c r="C159">
        <v>21</v>
      </c>
      <c r="D159">
        <v>17</v>
      </c>
      <c r="E159">
        <v>4</v>
      </c>
      <c r="F159" t="s">
        <v>521</v>
      </c>
      <c r="G159" t="s">
        <v>521</v>
      </c>
      <c r="H159" t="s">
        <v>521</v>
      </c>
    </row>
    <row r="160" spans="1:8" x14ac:dyDescent="0.25">
      <c r="A160" t="s">
        <v>333</v>
      </c>
      <c r="B160" s="61">
        <v>38906</v>
      </c>
      <c r="C160">
        <v>1</v>
      </c>
      <c r="D160">
        <v>1</v>
      </c>
      <c r="E160">
        <v>0</v>
      </c>
      <c r="F160" t="s">
        <v>521</v>
      </c>
      <c r="G160" t="s">
        <v>521</v>
      </c>
      <c r="H160" t="s">
        <v>521</v>
      </c>
    </row>
    <row r="161" spans="1:8" x14ac:dyDescent="0.25">
      <c r="A161" t="s">
        <v>334</v>
      </c>
      <c r="B161" s="61">
        <v>38928</v>
      </c>
      <c r="C161">
        <v>1</v>
      </c>
      <c r="D161">
        <v>0</v>
      </c>
      <c r="E161">
        <v>1</v>
      </c>
      <c r="F161" t="s">
        <v>521</v>
      </c>
      <c r="G161" t="s">
        <v>521</v>
      </c>
      <c r="H161" t="s">
        <v>521</v>
      </c>
    </row>
    <row r="162" spans="1:8" x14ac:dyDescent="0.25">
      <c r="A162" t="s">
        <v>177</v>
      </c>
      <c r="B162" s="61">
        <v>38956</v>
      </c>
      <c r="C162">
        <v>6</v>
      </c>
      <c r="D162">
        <v>6</v>
      </c>
      <c r="E162">
        <v>0</v>
      </c>
      <c r="F162" t="s">
        <v>521</v>
      </c>
      <c r="G162" t="s">
        <v>521</v>
      </c>
      <c r="H162" t="s">
        <v>521</v>
      </c>
    </row>
    <row r="163" spans="1:8" x14ac:dyDescent="0.25">
      <c r="A163" t="s">
        <v>526</v>
      </c>
      <c r="B163" s="61">
        <v>39271</v>
      </c>
      <c r="C163">
        <v>4</v>
      </c>
      <c r="D163">
        <v>1</v>
      </c>
      <c r="E163">
        <v>3</v>
      </c>
      <c r="F163" t="s">
        <v>521</v>
      </c>
      <c r="G163" t="s">
        <v>521</v>
      </c>
      <c r="H163" t="s">
        <v>521</v>
      </c>
    </row>
    <row r="164" spans="1:8" x14ac:dyDescent="0.25">
      <c r="A164" t="s">
        <v>254</v>
      </c>
      <c r="B164" s="61">
        <v>39327</v>
      </c>
      <c r="C164">
        <v>8</v>
      </c>
      <c r="D164">
        <v>3</v>
      </c>
      <c r="E164">
        <v>5</v>
      </c>
      <c r="F164" t="s">
        <v>521</v>
      </c>
      <c r="G164" t="s">
        <v>521</v>
      </c>
      <c r="H164" t="s">
        <v>521</v>
      </c>
    </row>
    <row r="165" spans="1:8" x14ac:dyDescent="0.25">
      <c r="A165" t="s">
        <v>527</v>
      </c>
      <c r="B165" s="61">
        <v>39572</v>
      </c>
      <c r="C165">
        <v>2</v>
      </c>
      <c r="D165">
        <v>1</v>
      </c>
      <c r="E165">
        <v>0</v>
      </c>
      <c r="F165" t="s">
        <v>521</v>
      </c>
      <c r="G165">
        <v>1</v>
      </c>
      <c r="H165" t="s">
        <v>521</v>
      </c>
    </row>
    <row r="166" spans="1:8" x14ac:dyDescent="0.25">
      <c r="A166" t="s">
        <v>164</v>
      </c>
      <c r="B166" s="61">
        <v>39579</v>
      </c>
      <c r="C166">
        <v>2</v>
      </c>
      <c r="D166">
        <v>2</v>
      </c>
      <c r="E166">
        <v>0</v>
      </c>
      <c r="F166" t="s">
        <v>521</v>
      </c>
      <c r="G166" t="s">
        <v>521</v>
      </c>
      <c r="H166" t="s">
        <v>521</v>
      </c>
    </row>
    <row r="167" spans="1:8" x14ac:dyDescent="0.25">
      <c r="A167" t="s">
        <v>165</v>
      </c>
      <c r="B167" s="61">
        <v>39614</v>
      </c>
      <c r="C167">
        <v>5</v>
      </c>
      <c r="D167">
        <v>3</v>
      </c>
      <c r="E167">
        <v>2</v>
      </c>
      <c r="F167" t="s">
        <v>521</v>
      </c>
      <c r="G167" t="s">
        <v>521</v>
      </c>
      <c r="H167" t="s">
        <v>521</v>
      </c>
    </row>
    <row r="168" spans="1:8" x14ac:dyDescent="0.25">
      <c r="A168" t="s">
        <v>167</v>
      </c>
      <c r="B168" s="61">
        <v>39628</v>
      </c>
      <c r="C168">
        <v>1</v>
      </c>
      <c r="D168">
        <v>0</v>
      </c>
      <c r="E168">
        <v>1</v>
      </c>
      <c r="F168" t="s">
        <v>521</v>
      </c>
      <c r="G168" t="s">
        <v>521</v>
      </c>
      <c r="H168" t="s">
        <v>521</v>
      </c>
    </row>
    <row r="169" spans="1:8" x14ac:dyDescent="0.25">
      <c r="A169" t="s">
        <v>168</v>
      </c>
      <c r="B169" s="61">
        <v>39656</v>
      </c>
      <c r="C169">
        <v>1</v>
      </c>
      <c r="D169">
        <v>0</v>
      </c>
      <c r="E169">
        <v>1</v>
      </c>
      <c r="F169" t="s">
        <v>521</v>
      </c>
      <c r="G169" t="s">
        <v>521</v>
      </c>
      <c r="H169" t="s">
        <v>521</v>
      </c>
    </row>
    <row r="170" spans="1:8" x14ac:dyDescent="0.25">
      <c r="A170" t="s">
        <v>169</v>
      </c>
      <c r="B170" s="61">
        <v>39663</v>
      </c>
      <c r="C170">
        <v>2</v>
      </c>
      <c r="D170">
        <v>1</v>
      </c>
      <c r="E170">
        <v>1</v>
      </c>
      <c r="F170" t="s">
        <v>521</v>
      </c>
      <c r="G170" t="s">
        <v>521</v>
      </c>
      <c r="H170" t="s">
        <v>521</v>
      </c>
    </row>
    <row r="171" spans="1:8" x14ac:dyDescent="0.25">
      <c r="A171" t="s">
        <v>170</v>
      </c>
      <c r="B171" s="61">
        <v>39684</v>
      </c>
      <c r="C171">
        <v>5</v>
      </c>
      <c r="D171">
        <v>3</v>
      </c>
      <c r="E171">
        <v>2</v>
      </c>
      <c r="F171" t="s">
        <v>521</v>
      </c>
      <c r="G171" t="s">
        <v>521</v>
      </c>
      <c r="H171" t="s">
        <v>521</v>
      </c>
    </row>
    <row r="172" spans="1:8" x14ac:dyDescent="0.25">
      <c r="A172" t="s">
        <v>528</v>
      </c>
      <c r="B172" s="61">
        <v>39684</v>
      </c>
      <c r="C172">
        <v>1</v>
      </c>
      <c r="D172">
        <v>0</v>
      </c>
      <c r="E172">
        <v>0</v>
      </c>
      <c r="F172">
        <v>1</v>
      </c>
      <c r="G172" t="s">
        <v>521</v>
      </c>
      <c r="H172" t="s">
        <v>521</v>
      </c>
    </row>
    <row r="173" spans="1:8" x14ac:dyDescent="0.25">
      <c r="A173" t="s">
        <v>173</v>
      </c>
      <c r="B173" s="61">
        <v>39957</v>
      </c>
      <c r="C173">
        <v>2</v>
      </c>
      <c r="D173">
        <v>1</v>
      </c>
      <c r="E173">
        <v>1</v>
      </c>
      <c r="F173" t="s">
        <v>521</v>
      </c>
      <c r="G173" t="s">
        <v>521</v>
      </c>
      <c r="H173" t="s">
        <v>521</v>
      </c>
    </row>
    <row r="174" spans="1:8" x14ac:dyDescent="0.25">
      <c r="A174" t="s">
        <v>174</v>
      </c>
      <c r="B174" s="61">
        <v>39970</v>
      </c>
      <c r="C174">
        <v>2</v>
      </c>
      <c r="D174">
        <v>1</v>
      </c>
      <c r="E174">
        <v>1</v>
      </c>
      <c r="F174" t="s">
        <v>521</v>
      </c>
      <c r="G174" t="s">
        <v>521</v>
      </c>
      <c r="H174" t="s">
        <v>521</v>
      </c>
    </row>
    <row r="175" spans="1:8" x14ac:dyDescent="0.25">
      <c r="A175" t="s">
        <v>135</v>
      </c>
      <c r="B175" s="61">
        <v>40020</v>
      </c>
      <c r="C175">
        <v>7</v>
      </c>
      <c r="D175">
        <v>5</v>
      </c>
      <c r="E175">
        <v>2</v>
      </c>
      <c r="F175" t="s">
        <v>521</v>
      </c>
      <c r="G175" t="s">
        <v>521</v>
      </c>
      <c r="H175" t="s">
        <v>521</v>
      </c>
    </row>
    <row r="176" spans="1:8" x14ac:dyDescent="0.25">
      <c r="A176" t="s">
        <v>175</v>
      </c>
      <c r="B176" s="61">
        <v>40034</v>
      </c>
      <c r="C176">
        <v>16</v>
      </c>
      <c r="D176">
        <v>10</v>
      </c>
      <c r="E176">
        <v>6</v>
      </c>
      <c r="F176" t="s">
        <v>521</v>
      </c>
      <c r="G176" t="s">
        <v>521</v>
      </c>
      <c r="H176" t="s">
        <v>521</v>
      </c>
    </row>
    <row r="177" spans="1:8" x14ac:dyDescent="0.25">
      <c r="A177" t="s">
        <v>176</v>
      </c>
      <c r="B177" s="61">
        <v>40048</v>
      </c>
      <c r="C177">
        <v>1</v>
      </c>
      <c r="D177">
        <v>1</v>
      </c>
      <c r="E177">
        <v>0</v>
      </c>
      <c r="F177" t="s">
        <v>521</v>
      </c>
      <c r="G177" t="s">
        <v>521</v>
      </c>
      <c r="H177" t="s">
        <v>521</v>
      </c>
    </row>
    <row r="178" spans="1:8" x14ac:dyDescent="0.25">
      <c r="A178" t="s">
        <v>195</v>
      </c>
      <c r="B178" s="61">
        <v>40307</v>
      </c>
      <c r="C178">
        <v>2</v>
      </c>
      <c r="D178">
        <v>1</v>
      </c>
      <c r="E178">
        <v>1</v>
      </c>
      <c r="F178" t="s">
        <v>521</v>
      </c>
      <c r="G178" t="s">
        <v>521</v>
      </c>
      <c r="H178" t="s">
        <v>521</v>
      </c>
    </row>
    <row r="179" spans="1:8" x14ac:dyDescent="0.25">
      <c r="A179" t="s">
        <v>196</v>
      </c>
      <c r="B179" s="61">
        <v>40328</v>
      </c>
      <c r="C179">
        <v>3</v>
      </c>
      <c r="D179">
        <v>3</v>
      </c>
      <c r="E179">
        <v>0</v>
      </c>
      <c r="F179" t="s">
        <v>521</v>
      </c>
      <c r="G179" t="s">
        <v>521</v>
      </c>
      <c r="H179" t="s">
        <v>521</v>
      </c>
    </row>
    <row r="180" spans="1:8" x14ac:dyDescent="0.25">
      <c r="A180" t="s">
        <v>190</v>
      </c>
      <c r="B180" s="61">
        <v>40420</v>
      </c>
      <c r="C180">
        <v>2</v>
      </c>
      <c r="D180">
        <v>1</v>
      </c>
      <c r="E180">
        <v>0</v>
      </c>
      <c r="F180" t="s">
        <v>521</v>
      </c>
      <c r="G180">
        <v>1</v>
      </c>
      <c r="H180" t="s">
        <v>521</v>
      </c>
    </row>
    <row r="181" spans="1:8" x14ac:dyDescent="0.25">
      <c r="A181" t="s">
        <v>198</v>
      </c>
      <c r="B181" s="61">
        <v>40426</v>
      </c>
      <c r="C181">
        <v>2</v>
      </c>
      <c r="D181">
        <v>0</v>
      </c>
      <c r="E181">
        <v>1</v>
      </c>
      <c r="F181" t="s">
        <v>521</v>
      </c>
      <c r="G181" t="s">
        <v>521</v>
      </c>
      <c r="H181">
        <v>1</v>
      </c>
    </row>
    <row r="182" spans="1:8" x14ac:dyDescent="0.25">
      <c r="A182" t="s">
        <v>199</v>
      </c>
      <c r="B182" s="61">
        <v>40621</v>
      </c>
      <c r="C182">
        <v>2</v>
      </c>
      <c r="D182">
        <v>0</v>
      </c>
      <c r="E182">
        <v>1</v>
      </c>
      <c r="F182" t="s">
        <v>521</v>
      </c>
      <c r="G182" t="s">
        <v>521</v>
      </c>
      <c r="H182">
        <v>1</v>
      </c>
    </row>
    <row r="183" spans="1:8" x14ac:dyDescent="0.25">
      <c r="A183" t="s">
        <v>211</v>
      </c>
      <c r="B183" s="61">
        <v>40671</v>
      </c>
      <c r="C183">
        <v>6</v>
      </c>
      <c r="D183">
        <v>5</v>
      </c>
      <c r="E183">
        <v>0</v>
      </c>
      <c r="F183" t="s">
        <v>521</v>
      </c>
      <c r="G183" t="s">
        <v>521</v>
      </c>
      <c r="H183">
        <v>1</v>
      </c>
    </row>
    <row r="184" spans="1:8" x14ac:dyDescent="0.25">
      <c r="A184" t="s">
        <v>212</v>
      </c>
      <c r="B184" s="61">
        <v>40720</v>
      </c>
      <c r="C184">
        <v>4</v>
      </c>
      <c r="D184">
        <v>2</v>
      </c>
      <c r="E184">
        <v>2</v>
      </c>
      <c r="F184" t="s">
        <v>521</v>
      </c>
      <c r="G184" t="s">
        <v>521</v>
      </c>
      <c r="H184" t="s">
        <v>521</v>
      </c>
    </row>
    <row r="185" spans="1:8" x14ac:dyDescent="0.25">
      <c r="A185" t="s">
        <v>213</v>
      </c>
      <c r="B185" s="61">
        <v>40727</v>
      </c>
      <c r="C185">
        <v>13</v>
      </c>
      <c r="D185">
        <v>8</v>
      </c>
      <c r="E185">
        <v>5</v>
      </c>
      <c r="F185" t="s">
        <v>521</v>
      </c>
      <c r="G185" t="s">
        <v>521</v>
      </c>
      <c r="H185" t="s">
        <v>521</v>
      </c>
    </row>
    <row r="186" spans="1:8" x14ac:dyDescent="0.25">
      <c r="A186" t="s">
        <v>214</v>
      </c>
      <c r="B186" s="61">
        <v>40762</v>
      </c>
      <c r="C186">
        <v>1</v>
      </c>
      <c r="D186">
        <v>1</v>
      </c>
      <c r="E186">
        <v>0</v>
      </c>
      <c r="F186" t="s">
        <v>521</v>
      </c>
      <c r="G186" t="s">
        <v>521</v>
      </c>
      <c r="H186" t="s">
        <v>521</v>
      </c>
    </row>
    <row r="187" spans="1:8" x14ac:dyDescent="0.25">
      <c r="A187" t="s">
        <v>215</v>
      </c>
      <c r="B187" s="61">
        <v>40776</v>
      </c>
      <c r="C187">
        <v>1</v>
      </c>
      <c r="D187">
        <v>0</v>
      </c>
      <c r="E187">
        <v>1</v>
      </c>
      <c r="F187" t="s">
        <v>521</v>
      </c>
      <c r="G187" t="s">
        <v>521</v>
      </c>
      <c r="H187" t="s">
        <v>521</v>
      </c>
    </row>
    <row r="188" spans="1:8" x14ac:dyDescent="0.25">
      <c r="A188" t="s">
        <v>529</v>
      </c>
      <c r="B188" s="61">
        <v>40783</v>
      </c>
      <c r="C188">
        <v>1</v>
      </c>
      <c r="D188">
        <v>0</v>
      </c>
      <c r="E188">
        <v>1</v>
      </c>
      <c r="F188" t="s">
        <v>521</v>
      </c>
      <c r="G188" t="s">
        <v>521</v>
      </c>
      <c r="H188" t="s">
        <v>521</v>
      </c>
    </row>
    <row r="189" spans="1:8" x14ac:dyDescent="0.25">
      <c r="A189" t="s">
        <v>530</v>
      </c>
      <c r="B189" s="61">
        <v>41069</v>
      </c>
      <c r="C189">
        <v>1</v>
      </c>
      <c r="D189">
        <v>1</v>
      </c>
      <c r="E189">
        <v>0</v>
      </c>
    </row>
    <row r="190" spans="1:8" x14ac:dyDescent="0.25">
      <c r="A190" t="s">
        <v>531</v>
      </c>
      <c r="B190" s="61">
        <v>41070</v>
      </c>
      <c r="C190">
        <v>1</v>
      </c>
      <c r="D190">
        <v>1</v>
      </c>
      <c r="E190">
        <v>0</v>
      </c>
    </row>
    <row r="191" spans="1:8" x14ac:dyDescent="0.25">
      <c r="A191" t="s">
        <v>231</v>
      </c>
      <c r="B191" s="61">
        <v>41091</v>
      </c>
      <c r="C191">
        <v>1</v>
      </c>
      <c r="D191">
        <v>0</v>
      </c>
      <c r="E191">
        <v>1</v>
      </c>
    </row>
    <row r="192" spans="1:8" x14ac:dyDescent="0.25">
      <c r="A192" t="s">
        <v>240</v>
      </c>
      <c r="B192" s="61">
        <v>41412</v>
      </c>
      <c r="C192">
        <v>2</v>
      </c>
      <c r="D192">
        <v>0</v>
      </c>
      <c r="E192">
        <v>2</v>
      </c>
      <c r="F192" t="s">
        <v>521</v>
      </c>
      <c r="G192" t="s">
        <v>521</v>
      </c>
      <c r="H192" t="s">
        <v>521</v>
      </c>
    </row>
    <row r="193" spans="1:13" x14ac:dyDescent="0.25">
      <c r="A193" t="s">
        <v>241</v>
      </c>
      <c r="B193" s="61">
        <v>41413</v>
      </c>
      <c r="C193">
        <v>1</v>
      </c>
      <c r="D193">
        <v>0</v>
      </c>
      <c r="E193">
        <v>1</v>
      </c>
      <c r="F193" t="s">
        <v>521</v>
      </c>
      <c r="G193" t="s">
        <v>521</v>
      </c>
      <c r="H193" t="s">
        <v>521</v>
      </c>
    </row>
    <row r="194" spans="1:13" x14ac:dyDescent="0.25">
      <c r="A194" t="s">
        <v>432</v>
      </c>
      <c r="B194" s="61">
        <v>41469</v>
      </c>
      <c r="C194">
        <v>6</v>
      </c>
      <c r="D194">
        <v>4</v>
      </c>
      <c r="E194">
        <v>1</v>
      </c>
      <c r="F194">
        <v>1</v>
      </c>
      <c r="G194" t="s">
        <v>521</v>
      </c>
      <c r="H194" t="s">
        <v>521</v>
      </c>
    </row>
    <row r="195" spans="1:13" x14ac:dyDescent="0.25">
      <c r="A195" t="s">
        <v>243</v>
      </c>
      <c r="B195" s="61">
        <v>41504</v>
      </c>
      <c r="C195">
        <v>2</v>
      </c>
      <c r="D195">
        <v>2</v>
      </c>
      <c r="E195">
        <v>0</v>
      </c>
      <c r="F195" t="s">
        <v>521</v>
      </c>
      <c r="G195" t="s">
        <v>521</v>
      </c>
      <c r="H195" t="s">
        <v>521</v>
      </c>
    </row>
    <row r="196" spans="1:13" x14ac:dyDescent="0.25">
      <c r="A196" t="s">
        <v>255</v>
      </c>
      <c r="B196" s="61">
        <v>41812</v>
      </c>
      <c r="C196">
        <v>1</v>
      </c>
      <c r="D196">
        <v>1</v>
      </c>
      <c r="E196">
        <v>0</v>
      </c>
      <c r="F196" t="s">
        <v>521</v>
      </c>
      <c r="G196" t="s">
        <v>521</v>
      </c>
      <c r="H196" t="s">
        <v>521</v>
      </c>
    </row>
    <row r="197" spans="1:13" x14ac:dyDescent="0.25">
      <c r="A197" t="s">
        <v>532</v>
      </c>
      <c r="B197" s="61">
        <v>41840</v>
      </c>
      <c r="C197">
        <v>11</v>
      </c>
      <c r="D197">
        <v>5</v>
      </c>
      <c r="E197">
        <v>1</v>
      </c>
      <c r="F197" t="s">
        <v>521</v>
      </c>
      <c r="G197">
        <v>2</v>
      </c>
      <c r="H197">
        <v>3</v>
      </c>
    </row>
    <row r="198" spans="1:13" x14ac:dyDescent="0.25">
      <c r="A198" t="s">
        <v>257</v>
      </c>
      <c r="B198" s="61">
        <v>41868</v>
      </c>
      <c r="C198">
        <v>2</v>
      </c>
      <c r="D198">
        <v>0</v>
      </c>
      <c r="E198">
        <v>2</v>
      </c>
      <c r="F198" t="s">
        <v>521</v>
      </c>
      <c r="G198" t="s">
        <v>521</v>
      </c>
      <c r="H198" t="s">
        <v>521</v>
      </c>
    </row>
    <row r="199" spans="1:13" x14ac:dyDescent="0.25">
      <c r="A199" t="s">
        <v>267</v>
      </c>
      <c r="B199" s="61">
        <v>42134</v>
      </c>
      <c r="C199">
        <v>8</v>
      </c>
      <c r="D199">
        <v>5</v>
      </c>
      <c r="E199">
        <v>3</v>
      </c>
      <c r="F199" t="s">
        <v>521</v>
      </c>
      <c r="G199" t="s">
        <v>521</v>
      </c>
      <c r="H199" t="s">
        <v>521</v>
      </c>
    </row>
    <row r="200" spans="1:13" x14ac:dyDescent="0.25">
      <c r="A200" t="s">
        <v>268</v>
      </c>
      <c r="B200" s="61">
        <v>42218</v>
      </c>
      <c r="C200">
        <v>2</v>
      </c>
      <c r="D200">
        <v>0</v>
      </c>
      <c r="E200">
        <v>2</v>
      </c>
      <c r="F200" t="s">
        <v>521</v>
      </c>
      <c r="G200" t="s">
        <v>521</v>
      </c>
      <c r="H200" t="s">
        <v>521</v>
      </c>
      <c r="I200">
        <v>399</v>
      </c>
      <c r="J200">
        <v>215</v>
      </c>
      <c r="K200">
        <v>6</v>
      </c>
      <c r="L200">
        <v>9</v>
      </c>
      <c r="M200">
        <v>26</v>
      </c>
    </row>
    <row r="201" spans="1:13" x14ac:dyDescent="0.25">
      <c r="A201" t="s">
        <v>269</v>
      </c>
      <c r="B201" s="61">
        <v>42246</v>
      </c>
      <c r="C201">
        <v>6</v>
      </c>
      <c r="D201">
        <v>6</v>
      </c>
      <c r="E201">
        <v>0</v>
      </c>
      <c r="F201" t="s">
        <v>521</v>
      </c>
      <c r="G201" t="s">
        <v>521</v>
      </c>
      <c r="H201" t="s">
        <v>521</v>
      </c>
    </row>
    <row r="202" spans="1:13" x14ac:dyDescent="0.25">
      <c r="A202" t="s">
        <v>278</v>
      </c>
      <c r="B202" s="61">
        <v>42491</v>
      </c>
      <c r="C202">
        <v>2</v>
      </c>
      <c r="D202">
        <v>0</v>
      </c>
      <c r="E202">
        <v>2</v>
      </c>
      <c r="F202" t="s">
        <v>521</v>
      </c>
      <c r="G202" t="s">
        <v>521</v>
      </c>
      <c r="H202" t="s">
        <v>521</v>
      </c>
    </row>
    <row r="203" spans="1:13" x14ac:dyDescent="0.25">
      <c r="A203" t="s">
        <v>533</v>
      </c>
      <c r="B203" s="61">
        <v>42519</v>
      </c>
      <c r="C203">
        <v>2</v>
      </c>
      <c r="D203">
        <v>2</v>
      </c>
      <c r="E203">
        <v>0</v>
      </c>
      <c r="F203" t="s">
        <v>521</v>
      </c>
      <c r="G203" t="s">
        <v>521</v>
      </c>
      <c r="H203" t="s">
        <v>521</v>
      </c>
    </row>
    <row r="204" spans="1:13" x14ac:dyDescent="0.25">
      <c r="A204" t="s">
        <v>280</v>
      </c>
      <c r="B204" s="61">
        <v>42539</v>
      </c>
      <c r="C204">
        <v>1</v>
      </c>
      <c r="D204">
        <v>1</v>
      </c>
      <c r="E204">
        <v>0</v>
      </c>
      <c r="F204" t="s">
        <v>521</v>
      </c>
      <c r="G204" t="s">
        <v>521</v>
      </c>
      <c r="H204" t="s">
        <v>521</v>
      </c>
    </row>
    <row r="205" spans="1:13" x14ac:dyDescent="0.25">
      <c r="A205" t="s">
        <v>281</v>
      </c>
      <c r="B205" s="61">
        <v>42547</v>
      </c>
      <c r="C205">
        <v>1</v>
      </c>
      <c r="D205">
        <v>1</v>
      </c>
      <c r="E205">
        <v>0</v>
      </c>
      <c r="F205" t="s">
        <v>521</v>
      </c>
      <c r="G205" t="s">
        <v>521</v>
      </c>
      <c r="H205" t="s">
        <v>521</v>
      </c>
    </row>
    <row r="206" spans="1:13" x14ac:dyDescent="0.25">
      <c r="A206" t="s">
        <v>282</v>
      </c>
      <c r="B206" s="61">
        <v>42561</v>
      </c>
      <c r="C206">
        <v>5</v>
      </c>
      <c r="D206">
        <v>1</v>
      </c>
      <c r="E206">
        <v>4</v>
      </c>
      <c r="F206" t="s">
        <v>521</v>
      </c>
      <c r="G206" t="s">
        <v>521</v>
      </c>
      <c r="H206" t="s">
        <v>521</v>
      </c>
    </row>
    <row r="207" spans="1:13" x14ac:dyDescent="0.25">
      <c r="A207" t="s">
        <v>283</v>
      </c>
      <c r="B207" s="61">
        <v>42575</v>
      </c>
      <c r="C207">
        <v>1</v>
      </c>
      <c r="D207">
        <v>1</v>
      </c>
      <c r="E207">
        <v>0</v>
      </c>
      <c r="F207" t="s">
        <v>521</v>
      </c>
      <c r="G207" t="s">
        <v>521</v>
      </c>
      <c r="H207" t="s">
        <v>521</v>
      </c>
    </row>
    <row r="208" spans="1:13" x14ac:dyDescent="0.25">
      <c r="A208" t="s">
        <v>217</v>
      </c>
      <c r="B208" s="61">
        <v>42582</v>
      </c>
      <c r="C208">
        <v>1</v>
      </c>
      <c r="D208">
        <v>0</v>
      </c>
      <c r="E208">
        <v>1</v>
      </c>
      <c r="F208" t="s">
        <v>521</v>
      </c>
      <c r="G208" t="s">
        <v>521</v>
      </c>
      <c r="H208" t="s">
        <v>521</v>
      </c>
    </row>
    <row r="209" spans="1:8" x14ac:dyDescent="0.25">
      <c r="A209" t="s">
        <v>534</v>
      </c>
      <c r="B209" s="61">
        <v>42617</v>
      </c>
      <c r="C209">
        <v>8</v>
      </c>
      <c r="D209">
        <v>3</v>
      </c>
      <c r="E209">
        <v>5</v>
      </c>
      <c r="F209" t="s">
        <v>521</v>
      </c>
      <c r="G209" t="s">
        <v>521</v>
      </c>
      <c r="H209" t="s">
        <v>521</v>
      </c>
    </row>
    <row r="210" spans="1:8" x14ac:dyDescent="0.25">
      <c r="A210" t="s">
        <v>297</v>
      </c>
      <c r="B210" s="61">
        <v>42890</v>
      </c>
      <c r="C210">
        <v>1</v>
      </c>
      <c r="D210">
        <v>0</v>
      </c>
      <c r="E210">
        <v>1</v>
      </c>
      <c r="F210" t="s">
        <v>521</v>
      </c>
      <c r="G210" t="s">
        <v>521</v>
      </c>
      <c r="H210" t="s">
        <v>521</v>
      </c>
    </row>
    <row r="211" spans="1:8" x14ac:dyDescent="0.25">
      <c r="A211" t="s">
        <v>298</v>
      </c>
      <c r="B211" s="61">
        <v>42981</v>
      </c>
      <c r="C211">
        <v>1</v>
      </c>
      <c r="D211">
        <v>0</v>
      </c>
      <c r="E211">
        <v>1</v>
      </c>
      <c r="F211" t="s">
        <v>521</v>
      </c>
      <c r="G211" t="s">
        <v>521</v>
      </c>
      <c r="H211" t="s">
        <v>521</v>
      </c>
    </row>
    <row r="212" spans="1:8" x14ac:dyDescent="0.25">
      <c r="A212" t="s">
        <v>409</v>
      </c>
      <c r="B212" s="61">
        <v>43240</v>
      </c>
      <c r="C212">
        <v>3</v>
      </c>
      <c r="D212">
        <v>3</v>
      </c>
      <c r="E212">
        <v>0</v>
      </c>
      <c r="F212" t="s">
        <v>521</v>
      </c>
      <c r="G212" t="s">
        <v>521</v>
      </c>
      <c r="H212" t="s">
        <v>521</v>
      </c>
    </row>
    <row r="213" spans="1:8" x14ac:dyDescent="0.25">
      <c r="A213" t="s">
        <v>412</v>
      </c>
      <c r="B213" s="61">
        <v>43268</v>
      </c>
      <c r="C213">
        <v>1</v>
      </c>
      <c r="D213">
        <v>0</v>
      </c>
      <c r="E213">
        <v>1</v>
      </c>
      <c r="F213" t="s">
        <v>521</v>
      </c>
      <c r="G213" t="s">
        <v>521</v>
      </c>
      <c r="H213" t="s">
        <v>521</v>
      </c>
    </row>
    <row r="214" spans="1:8" x14ac:dyDescent="0.25">
      <c r="A214" t="s">
        <v>413</v>
      </c>
      <c r="B214" s="61">
        <v>43289</v>
      </c>
      <c r="C214">
        <v>1</v>
      </c>
      <c r="D214">
        <v>0</v>
      </c>
      <c r="E214">
        <v>1</v>
      </c>
      <c r="F214" t="s">
        <v>521</v>
      </c>
      <c r="G214" t="s">
        <v>521</v>
      </c>
      <c r="H214" t="s">
        <v>521</v>
      </c>
    </row>
    <row r="215" spans="1:8" x14ac:dyDescent="0.25">
      <c r="A215" t="s">
        <v>414</v>
      </c>
      <c r="B215" s="61">
        <v>43324</v>
      </c>
      <c r="C215">
        <v>5</v>
      </c>
      <c r="D215">
        <v>3</v>
      </c>
      <c r="E215">
        <v>2</v>
      </c>
      <c r="F215" t="s">
        <v>521</v>
      </c>
      <c r="G215" t="s">
        <v>521</v>
      </c>
      <c r="H215" t="s">
        <v>521</v>
      </c>
    </row>
    <row r="216" spans="1:8" x14ac:dyDescent="0.25">
      <c r="A216" t="s">
        <v>415</v>
      </c>
      <c r="B216" s="61">
        <v>43352</v>
      </c>
      <c r="C216">
        <v>6</v>
      </c>
      <c r="D216">
        <v>4</v>
      </c>
      <c r="E216">
        <v>2</v>
      </c>
      <c r="F216" t="s">
        <v>521</v>
      </c>
      <c r="G216" t="s">
        <v>521</v>
      </c>
      <c r="H216" t="s">
        <v>521</v>
      </c>
    </row>
    <row r="217" spans="1:8" x14ac:dyDescent="0.25">
      <c r="A217" t="s">
        <v>419</v>
      </c>
      <c r="B217" s="61">
        <v>43576</v>
      </c>
      <c r="C217">
        <v>2</v>
      </c>
      <c r="D217">
        <v>2</v>
      </c>
      <c r="E217">
        <v>0</v>
      </c>
      <c r="F217" t="s">
        <v>521</v>
      </c>
      <c r="G217" t="s">
        <v>521</v>
      </c>
      <c r="H217" t="s">
        <v>521</v>
      </c>
    </row>
    <row r="218" spans="1:8" x14ac:dyDescent="0.25">
      <c r="A218" t="s">
        <v>420</v>
      </c>
      <c r="B218" s="61">
        <v>43604</v>
      </c>
      <c r="C218">
        <v>2</v>
      </c>
      <c r="D218">
        <v>1</v>
      </c>
      <c r="E218">
        <v>1</v>
      </c>
      <c r="F218" t="s">
        <v>521</v>
      </c>
      <c r="G218" t="s">
        <v>521</v>
      </c>
      <c r="H218" t="s">
        <v>521</v>
      </c>
    </row>
    <row r="219" spans="1:8" x14ac:dyDescent="0.25">
      <c r="A219" t="s">
        <v>422</v>
      </c>
      <c r="B219" s="61">
        <v>43625</v>
      </c>
      <c r="C219">
        <v>4</v>
      </c>
      <c r="D219">
        <v>3</v>
      </c>
      <c r="E219">
        <v>1</v>
      </c>
      <c r="F219" t="s">
        <v>521</v>
      </c>
      <c r="G219" t="s">
        <v>521</v>
      </c>
      <c r="H219" t="s">
        <v>521</v>
      </c>
    </row>
    <row r="220" spans="1:8" x14ac:dyDescent="0.25">
      <c r="A220" t="s">
        <v>428</v>
      </c>
      <c r="B220" s="61">
        <v>43646</v>
      </c>
      <c r="C220">
        <v>4</v>
      </c>
      <c r="D220">
        <v>2</v>
      </c>
      <c r="E220">
        <v>1</v>
      </c>
      <c r="F220" t="s">
        <v>521</v>
      </c>
      <c r="G220" t="s">
        <v>521</v>
      </c>
      <c r="H220">
        <v>1</v>
      </c>
    </row>
    <row r="221" spans="1:8" x14ac:dyDescent="0.25">
      <c r="A221" t="s">
        <v>429</v>
      </c>
      <c r="B221" s="61">
        <v>43653</v>
      </c>
      <c r="C221">
        <v>4</v>
      </c>
      <c r="D221">
        <v>3</v>
      </c>
      <c r="E221">
        <v>1</v>
      </c>
      <c r="F221" t="s">
        <v>521</v>
      </c>
      <c r="G221" t="s">
        <v>521</v>
      </c>
      <c r="H221" t="s">
        <v>521</v>
      </c>
    </row>
    <row r="222" spans="1:8" x14ac:dyDescent="0.25">
      <c r="A222" t="s">
        <v>430</v>
      </c>
      <c r="B222" s="61">
        <v>43660</v>
      </c>
      <c r="C222">
        <v>1</v>
      </c>
      <c r="D222">
        <v>1</v>
      </c>
      <c r="E222">
        <v>0</v>
      </c>
      <c r="F222" t="s">
        <v>521</v>
      </c>
      <c r="G222" t="s">
        <v>521</v>
      </c>
      <c r="H222" t="s">
        <v>521</v>
      </c>
    </row>
    <row r="223" spans="1:8" x14ac:dyDescent="0.25">
      <c r="A223" t="s">
        <v>440</v>
      </c>
      <c r="B223" s="61">
        <v>44087</v>
      </c>
      <c r="C223">
        <v>2</v>
      </c>
      <c r="D223">
        <v>2</v>
      </c>
      <c r="E223">
        <v>0</v>
      </c>
      <c r="F223" t="s">
        <v>521</v>
      </c>
      <c r="G223" t="s">
        <v>521</v>
      </c>
      <c r="H223" t="s">
        <v>521</v>
      </c>
    </row>
    <row r="224" spans="1:8" x14ac:dyDescent="0.25">
      <c r="A224" t="s">
        <v>441</v>
      </c>
      <c r="B224" s="61">
        <v>44318</v>
      </c>
      <c r="C224">
        <v>2</v>
      </c>
      <c r="D224">
        <v>2</v>
      </c>
      <c r="E224">
        <v>0</v>
      </c>
      <c r="F224" t="s">
        <v>521</v>
      </c>
      <c r="G224" t="s">
        <v>521</v>
      </c>
      <c r="H224" t="s">
        <v>521</v>
      </c>
    </row>
    <row r="225" spans="1:8" x14ac:dyDescent="0.25">
      <c r="A225" t="s">
        <v>443</v>
      </c>
      <c r="B225" s="61">
        <v>44374</v>
      </c>
      <c r="C225">
        <v>3</v>
      </c>
      <c r="D225">
        <v>3</v>
      </c>
      <c r="E225">
        <v>0</v>
      </c>
      <c r="F225" t="s">
        <v>521</v>
      </c>
      <c r="G225" t="s">
        <v>521</v>
      </c>
      <c r="H225" t="s">
        <v>521</v>
      </c>
    </row>
    <row r="226" spans="1:8" x14ac:dyDescent="0.25">
      <c r="A226" t="s">
        <v>445</v>
      </c>
      <c r="B226" s="61">
        <v>44395</v>
      </c>
      <c r="C226">
        <v>3</v>
      </c>
      <c r="D226">
        <v>3</v>
      </c>
      <c r="E226">
        <v>0</v>
      </c>
      <c r="F226" t="s">
        <v>521</v>
      </c>
      <c r="G226" t="s">
        <v>521</v>
      </c>
      <c r="H226" t="s">
        <v>521</v>
      </c>
    </row>
    <row r="227" spans="1:8" x14ac:dyDescent="0.25">
      <c r="A227" t="s">
        <v>457</v>
      </c>
      <c r="B227" s="61">
        <v>44465</v>
      </c>
      <c r="C227">
        <v>1</v>
      </c>
      <c r="D227">
        <v>1</v>
      </c>
      <c r="E227">
        <v>0</v>
      </c>
      <c r="F227" t="s">
        <v>521</v>
      </c>
      <c r="G227" t="s">
        <v>521</v>
      </c>
      <c r="H227" t="s">
        <v>521</v>
      </c>
    </row>
    <row r="228" spans="1:8" x14ac:dyDescent="0.25">
      <c r="A228" t="s">
        <v>451</v>
      </c>
      <c r="B228" s="61">
        <v>44472</v>
      </c>
      <c r="C228">
        <v>3</v>
      </c>
      <c r="D228">
        <v>2</v>
      </c>
      <c r="E228">
        <v>1</v>
      </c>
      <c r="F228" t="s">
        <v>521</v>
      </c>
      <c r="G228" t="s">
        <v>521</v>
      </c>
      <c r="H228" t="s">
        <v>521</v>
      </c>
    </row>
    <row r="229" spans="1:8" x14ac:dyDescent="0.25">
      <c r="A229" t="s">
        <v>459</v>
      </c>
      <c r="B229" s="61">
        <v>44668</v>
      </c>
      <c r="C229">
        <v>1</v>
      </c>
      <c r="D229">
        <v>1</v>
      </c>
      <c r="E229">
        <v>0</v>
      </c>
      <c r="F229" t="s">
        <v>521</v>
      </c>
      <c r="G229" t="s">
        <v>521</v>
      </c>
      <c r="H229" t="s">
        <v>521</v>
      </c>
    </row>
    <row r="230" spans="1:8" x14ac:dyDescent="0.25">
      <c r="A230" t="s">
        <v>460</v>
      </c>
      <c r="B230" s="61">
        <v>44675</v>
      </c>
      <c r="C230">
        <v>1</v>
      </c>
      <c r="D230">
        <v>0</v>
      </c>
      <c r="E230">
        <v>1</v>
      </c>
      <c r="F230" t="s">
        <v>521</v>
      </c>
      <c r="G230" t="s">
        <v>521</v>
      </c>
      <c r="H230" t="s">
        <v>521</v>
      </c>
    </row>
    <row r="231" spans="1:8" x14ac:dyDescent="0.25">
      <c r="A231" t="s">
        <v>467</v>
      </c>
      <c r="B231" s="61">
        <v>44766</v>
      </c>
      <c r="C231">
        <v>2</v>
      </c>
      <c r="D231">
        <v>1</v>
      </c>
      <c r="E231">
        <v>0</v>
      </c>
      <c r="G231" t="s">
        <v>521</v>
      </c>
      <c r="H231">
        <v>1</v>
      </c>
    </row>
    <row r="232" spans="1:8" x14ac:dyDescent="0.25">
      <c r="A232" t="s">
        <v>421</v>
      </c>
      <c r="B232" s="61">
        <v>44773</v>
      </c>
      <c r="C232">
        <v>2</v>
      </c>
      <c r="D232">
        <v>1</v>
      </c>
      <c r="E232">
        <v>0</v>
      </c>
      <c r="G232" t="s">
        <v>521</v>
      </c>
      <c r="H232">
        <v>1</v>
      </c>
    </row>
    <row r="233" spans="1:8" x14ac:dyDescent="0.25">
      <c r="A233" t="s">
        <v>535</v>
      </c>
      <c r="B233" s="61">
        <v>44793</v>
      </c>
      <c r="C233">
        <v>1</v>
      </c>
      <c r="D233">
        <v>1</v>
      </c>
      <c r="E233">
        <v>0</v>
      </c>
      <c r="F233" t="s">
        <v>521</v>
      </c>
      <c r="G233" t="s">
        <v>521</v>
      </c>
      <c r="H233" t="s">
        <v>521</v>
      </c>
    </row>
    <row r="234" spans="1:8" x14ac:dyDescent="0.25">
      <c r="A234" t="s">
        <v>473</v>
      </c>
      <c r="B234" s="61">
        <v>44801</v>
      </c>
      <c r="C234">
        <v>2</v>
      </c>
      <c r="D234">
        <v>1</v>
      </c>
      <c r="E234">
        <v>1</v>
      </c>
      <c r="F234" t="s">
        <v>521</v>
      </c>
      <c r="G234" t="s">
        <v>521</v>
      </c>
      <c r="H234" t="s">
        <v>521</v>
      </c>
    </row>
    <row r="235" spans="1:8" x14ac:dyDescent="0.25">
      <c r="A235" t="s">
        <v>475</v>
      </c>
      <c r="B235" s="61">
        <v>44814</v>
      </c>
      <c r="C235">
        <v>2</v>
      </c>
      <c r="D235">
        <v>2</v>
      </c>
      <c r="E235">
        <v>0</v>
      </c>
      <c r="F235" t="s">
        <v>521</v>
      </c>
      <c r="G235" t="s">
        <v>521</v>
      </c>
      <c r="H235" t="s">
        <v>521</v>
      </c>
    </row>
    <row r="236" spans="1:8" x14ac:dyDescent="0.25">
      <c r="A236" t="s">
        <v>536</v>
      </c>
      <c r="B236" s="61">
        <v>44829</v>
      </c>
      <c r="C236">
        <v>1</v>
      </c>
      <c r="D236">
        <v>1</v>
      </c>
      <c r="E236">
        <v>0</v>
      </c>
      <c r="F236" t="s">
        <v>521</v>
      </c>
      <c r="G236" t="s">
        <v>521</v>
      </c>
      <c r="H236" t="s">
        <v>521</v>
      </c>
    </row>
    <row r="237" spans="1:8" x14ac:dyDescent="0.25">
      <c r="A237" t="s">
        <v>505</v>
      </c>
      <c r="B237" s="61">
        <v>45046</v>
      </c>
      <c r="C237">
        <v>1</v>
      </c>
      <c r="D237">
        <v>0</v>
      </c>
      <c r="E237">
        <v>1</v>
      </c>
      <c r="F237" t="s">
        <v>521</v>
      </c>
      <c r="G237" t="s">
        <v>521</v>
      </c>
      <c r="H237" t="s">
        <v>521</v>
      </c>
    </row>
    <row r="238" spans="1:8" x14ac:dyDescent="0.25">
      <c r="A238" t="s">
        <v>507</v>
      </c>
      <c r="B238" s="61">
        <v>45053</v>
      </c>
      <c r="C238">
        <v>1</v>
      </c>
      <c r="D238">
        <v>0</v>
      </c>
      <c r="E238">
        <v>1</v>
      </c>
      <c r="F238" t="s">
        <v>521</v>
      </c>
      <c r="G238" t="s">
        <v>521</v>
      </c>
      <c r="H238" t="s">
        <v>521</v>
      </c>
    </row>
    <row r="239" spans="1:8" x14ac:dyDescent="0.25">
      <c r="A239" t="s">
        <v>509</v>
      </c>
      <c r="B239" s="61">
        <v>45060</v>
      </c>
      <c r="C239">
        <v>1</v>
      </c>
      <c r="D239">
        <v>1</v>
      </c>
      <c r="E239">
        <v>0</v>
      </c>
      <c r="F239" t="s">
        <v>521</v>
      </c>
      <c r="G239" t="s">
        <v>521</v>
      </c>
      <c r="H239" t="s">
        <v>521</v>
      </c>
    </row>
    <row r="240" spans="1:8" x14ac:dyDescent="0.25">
      <c r="A240" t="s">
        <v>510</v>
      </c>
      <c r="B240" s="61">
        <v>45109</v>
      </c>
      <c r="C240">
        <v>1</v>
      </c>
      <c r="D240">
        <v>1</v>
      </c>
      <c r="E240">
        <v>0</v>
      </c>
      <c r="F240" t="s">
        <v>521</v>
      </c>
      <c r="G240" t="s">
        <v>521</v>
      </c>
      <c r="H240" t="s">
        <v>521</v>
      </c>
    </row>
    <row r="241" spans="1:9" x14ac:dyDescent="0.25">
      <c r="C241">
        <f>SUM(C125:C240)</f>
        <v>676</v>
      </c>
      <c r="D241">
        <f t="shared" ref="D241:I241" si="0">SUM(D125:D240)</f>
        <v>411</v>
      </c>
      <c r="E241">
        <f t="shared" si="0"/>
        <v>222</v>
      </c>
      <c r="F241">
        <f t="shared" si="0"/>
        <v>6</v>
      </c>
      <c r="G241">
        <f t="shared" si="0"/>
        <v>9</v>
      </c>
      <c r="H241">
        <f t="shared" si="0"/>
        <v>28</v>
      </c>
      <c r="I241">
        <f t="shared" si="0"/>
        <v>399</v>
      </c>
    </row>
    <row r="247" spans="1:9" x14ac:dyDescent="0.25">
      <c r="A247" t="s">
        <v>511</v>
      </c>
      <c r="C247">
        <v>655</v>
      </c>
      <c r="D247">
        <v>399</v>
      </c>
      <c r="E247">
        <v>215</v>
      </c>
      <c r="F247">
        <v>6</v>
      </c>
      <c r="G247">
        <v>9</v>
      </c>
      <c r="H247">
        <v>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78"/>
  <sheetViews>
    <sheetView showGridLines="0" tabSelected="1" zoomScaleNormal="100" workbookViewId="0">
      <pane ySplit="900" topLeftCell="A652" activePane="bottomLeft"/>
      <selection activeCell="AB1" sqref="AB1"/>
      <selection pane="bottomLeft" activeCell="G665" sqref="G665"/>
    </sheetView>
  </sheetViews>
  <sheetFormatPr defaultRowHeight="15" x14ac:dyDescent="0.25"/>
  <cols>
    <col min="1" max="1" width="9.140625" customWidth="1"/>
    <col min="2" max="4" width="11.85546875" customWidth="1"/>
    <col min="5" max="5" width="9.140625" customWidth="1"/>
    <col min="6" max="6" width="9.140625" style="6" customWidth="1"/>
    <col min="7" max="7" width="27.7109375" customWidth="1"/>
    <col min="8" max="8" width="9.140625" customWidth="1"/>
    <col min="9" max="9" width="21.28515625" customWidth="1"/>
    <col min="10" max="11" width="12.7109375" bestFit="1" customWidth="1"/>
    <col min="12" max="12" width="12.7109375" customWidth="1"/>
    <col min="13" max="14" width="11.5703125" bestFit="1" customWidth="1"/>
    <col min="15" max="15" width="10.7109375" customWidth="1"/>
    <col min="16" max="18" width="9.140625" customWidth="1"/>
    <col min="19" max="20" width="16.5703125" customWidth="1"/>
    <col min="21" max="25" width="9.140625" style="4" customWidth="1"/>
    <col min="26" max="28" width="9.140625" customWidth="1"/>
    <col min="29" max="40" width="9.140625" style="10"/>
  </cols>
  <sheetData>
    <row r="1" spans="1:48" x14ac:dyDescent="0.25">
      <c r="A1" s="1" t="s">
        <v>21</v>
      </c>
      <c r="B1" s="8" t="s">
        <v>16</v>
      </c>
      <c r="C1" s="8" t="s">
        <v>464</v>
      </c>
      <c r="D1" s="8" t="s">
        <v>408</v>
      </c>
      <c r="E1" s="1" t="s">
        <v>149</v>
      </c>
      <c r="F1" s="9" t="s">
        <v>403</v>
      </c>
      <c r="G1" s="1" t="s">
        <v>17</v>
      </c>
      <c r="H1" s="1" t="s">
        <v>18</v>
      </c>
      <c r="I1" s="1" t="s">
        <v>446</v>
      </c>
      <c r="J1" s="1" t="s">
        <v>399</v>
      </c>
      <c r="K1" s="1" t="s">
        <v>400</v>
      </c>
      <c r="L1" s="1" t="s">
        <v>436</v>
      </c>
      <c r="M1" s="1" t="s">
        <v>22</v>
      </c>
      <c r="N1" s="1" t="s">
        <v>401</v>
      </c>
      <c r="O1" s="1" t="s">
        <v>436</v>
      </c>
      <c r="P1" s="1" t="s">
        <v>404</v>
      </c>
      <c r="Q1" s="1" t="s">
        <v>438</v>
      </c>
      <c r="R1" s="1" t="s">
        <v>437</v>
      </c>
      <c r="S1" s="1" t="s">
        <v>19</v>
      </c>
      <c r="T1" s="1" t="s">
        <v>511</v>
      </c>
      <c r="U1" s="5" t="s">
        <v>90</v>
      </c>
      <c r="V1" s="5" t="s">
        <v>91</v>
      </c>
      <c r="W1" s="5" t="s">
        <v>102</v>
      </c>
      <c r="X1" s="5" t="s">
        <v>93</v>
      </c>
      <c r="Y1" s="5" t="s">
        <v>92</v>
      </c>
      <c r="Z1" s="5" t="s">
        <v>406</v>
      </c>
      <c r="AA1" s="5" t="s">
        <v>448</v>
      </c>
      <c r="AB1" s="5" t="s">
        <v>449</v>
      </c>
      <c r="AC1" s="54" t="s">
        <v>488</v>
      </c>
      <c r="AD1" s="54" t="s">
        <v>489</v>
      </c>
      <c r="AE1" s="54" t="s">
        <v>490</v>
      </c>
      <c r="AF1" s="54" t="s">
        <v>491</v>
      </c>
      <c r="AG1" s="54" t="s">
        <v>492</v>
      </c>
      <c r="AH1" s="54" t="s">
        <v>493</v>
      </c>
      <c r="AI1" s="54" t="s">
        <v>494</v>
      </c>
      <c r="AJ1" s="54" t="s">
        <v>495</v>
      </c>
      <c r="AK1" s="55" t="s">
        <v>400</v>
      </c>
      <c r="AL1" s="55" t="s">
        <v>496</v>
      </c>
      <c r="AM1" s="54" t="s">
        <v>497</v>
      </c>
      <c r="AN1" s="54" t="s">
        <v>498</v>
      </c>
      <c r="AO1" s="5" t="s">
        <v>499</v>
      </c>
      <c r="AP1" s="5" t="s">
        <v>500</v>
      </c>
      <c r="AQ1" s="5" t="s">
        <v>501</v>
      </c>
      <c r="AR1" s="5" t="s">
        <v>502</v>
      </c>
      <c r="AS1" s="5" t="s">
        <v>503</v>
      </c>
      <c r="AT1" s="5" t="s">
        <v>504</v>
      </c>
      <c r="AU1" s="1" t="s">
        <v>401</v>
      </c>
      <c r="AV1" s="1" t="s">
        <v>496</v>
      </c>
    </row>
    <row r="2" spans="1:48" x14ac:dyDescent="0.25">
      <c r="A2" s="11">
        <f t="shared" ref="A2:A65" si="0">YEAR(B2)</f>
        <v>1988</v>
      </c>
      <c r="B2" s="21">
        <v>32285</v>
      </c>
      <c r="C2" s="21"/>
      <c r="D2" s="22">
        <v>1</v>
      </c>
      <c r="E2" s="20">
        <v>1</v>
      </c>
      <c r="F2" s="39">
        <v>35</v>
      </c>
      <c r="G2" s="20" t="s">
        <v>434</v>
      </c>
      <c r="H2" s="20">
        <v>2</v>
      </c>
      <c r="I2" s="20" t="s">
        <v>12</v>
      </c>
      <c r="J2" s="42">
        <v>115</v>
      </c>
      <c r="K2" s="42">
        <v>10</v>
      </c>
      <c r="L2" s="42">
        <v>31</v>
      </c>
      <c r="M2" s="42">
        <v>150</v>
      </c>
      <c r="N2" s="42">
        <v>10</v>
      </c>
      <c r="O2" s="42">
        <v>34</v>
      </c>
      <c r="P2" s="42">
        <f t="shared" ref="P2:P65" si="1">J2+M2</f>
        <v>265</v>
      </c>
      <c r="Q2" s="42">
        <f t="shared" ref="Q2:Q65" si="2">K2+N2</f>
        <v>20</v>
      </c>
      <c r="R2" s="42">
        <f t="shared" ref="R2:R65" si="3">L2+O2</f>
        <v>65</v>
      </c>
      <c r="S2" s="42" t="s">
        <v>4</v>
      </c>
      <c r="T2" s="42">
        <f t="shared" ref="T2:T65" si="4">SUM(U2:Y2)</f>
        <v>1</v>
      </c>
      <c r="U2" s="43"/>
      <c r="V2" s="23"/>
      <c r="W2" s="23"/>
      <c r="X2" s="23"/>
      <c r="Y2" s="23">
        <v>1</v>
      </c>
      <c r="Z2" s="20">
        <f t="shared" ref="Z2:Z65" si="5">K2+N2</f>
        <v>20</v>
      </c>
      <c r="AJ2" s="10">
        <f>SUM(AC2:AI2)</f>
        <v>0</v>
      </c>
      <c r="AK2" s="10">
        <f>K2</f>
        <v>10</v>
      </c>
      <c r="AL2" s="10">
        <f>AJ2-AK2</f>
        <v>-10</v>
      </c>
      <c r="AT2">
        <f>SUM(AM2:AS2)</f>
        <v>0</v>
      </c>
      <c r="AU2">
        <f>N2</f>
        <v>10</v>
      </c>
      <c r="AV2">
        <f>AT2-AU2</f>
        <v>-10</v>
      </c>
    </row>
    <row r="3" spans="1:48" x14ac:dyDescent="0.25">
      <c r="A3" s="11">
        <f t="shared" si="0"/>
        <v>1988</v>
      </c>
      <c r="B3" s="21">
        <v>32313</v>
      </c>
      <c r="C3" s="21"/>
      <c r="D3" s="22">
        <v>2</v>
      </c>
      <c r="E3" s="20">
        <v>1</v>
      </c>
      <c r="F3" s="39">
        <v>35</v>
      </c>
      <c r="G3" s="20" t="s">
        <v>0</v>
      </c>
      <c r="H3" s="20">
        <v>2</v>
      </c>
      <c r="I3" s="20" t="s">
        <v>13</v>
      </c>
      <c r="J3" s="42">
        <v>100</v>
      </c>
      <c r="K3" s="42">
        <v>10</v>
      </c>
      <c r="L3" s="42">
        <v>25</v>
      </c>
      <c r="M3" s="42">
        <v>163</v>
      </c>
      <c r="N3" s="42">
        <v>10</v>
      </c>
      <c r="O3" s="42">
        <v>34</v>
      </c>
      <c r="P3" s="42">
        <f t="shared" si="1"/>
        <v>263</v>
      </c>
      <c r="Q3" s="42">
        <f t="shared" si="2"/>
        <v>20</v>
      </c>
      <c r="R3" s="42">
        <f t="shared" si="3"/>
        <v>59</v>
      </c>
      <c r="S3" s="42" t="s">
        <v>5</v>
      </c>
      <c r="T3" s="42">
        <f t="shared" si="4"/>
        <v>1</v>
      </c>
      <c r="U3" s="43"/>
      <c r="V3" s="23"/>
      <c r="W3" s="23"/>
      <c r="X3" s="23"/>
      <c r="Y3" s="23">
        <v>1</v>
      </c>
      <c r="Z3" s="20">
        <f t="shared" si="5"/>
        <v>20</v>
      </c>
      <c r="AJ3" s="10">
        <f t="shared" ref="AJ3:AJ66" si="6">SUM(AC3:AI3)</f>
        <v>0</v>
      </c>
      <c r="AK3" s="10">
        <f t="shared" ref="AK3:AK66" si="7">K3</f>
        <v>10</v>
      </c>
      <c r="AL3" s="10">
        <f t="shared" ref="AL3:AL66" si="8">AJ3-AK3</f>
        <v>-10</v>
      </c>
      <c r="AT3">
        <f t="shared" ref="AT3:AT66" si="9">SUM(AM3:AS3)</f>
        <v>0</v>
      </c>
      <c r="AU3">
        <f t="shared" ref="AU3:AU66" si="10">N3</f>
        <v>10</v>
      </c>
      <c r="AV3">
        <f t="shared" ref="AV3:AV66" si="11">AT3-AU3</f>
        <v>-10</v>
      </c>
    </row>
    <row r="4" spans="1:48" x14ac:dyDescent="0.25">
      <c r="A4" s="11">
        <f t="shared" si="0"/>
        <v>1988</v>
      </c>
      <c r="B4" s="21">
        <v>32368</v>
      </c>
      <c r="C4" s="21"/>
      <c r="D4" s="22">
        <v>3</v>
      </c>
      <c r="E4" s="20">
        <v>1</v>
      </c>
      <c r="F4" s="39">
        <v>40</v>
      </c>
      <c r="G4" s="20" t="s">
        <v>14</v>
      </c>
      <c r="H4" s="20">
        <v>2</v>
      </c>
      <c r="I4" s="20" t="s">
        <v>12</v>
      </c>
      <c r="J4" s="42">
        <v>95</v>
      </c>
      <c r="K4" s="42">
        <v>10</v>
      </c>
      <c r="L4" s="42">
        <v>37</v>
      </c>
      <c r="M4" s="42">
        <v>102</v>
      </c>
      <c r="N4" s="42">
        <v>10</v>
      </c>
      <c r="O4" s="42">
        <v>40</v>
      </c>
      <c r="P4" s="42">
        <f t="shared" si="1"/>
        <v>197</v>
      </c>
      <c r="Q4" s="42">
        <f t="shared" si="2"/>
        <v>20</v>
      </c>
      <c r="R4" s="42">
        <f t="shared" si="3"/>
        <v>77</v>
      </c>
      <c r="S4" s="42" t="s">
        <v>6</v>
      </c>
      <c r="T4" s="42">
        <f t="shared" si="4"/>
        <v>1</v>
      </c>
      <c r="U4" s="43"/>
      <c r="V4" s="23"/>
      <c r="W4" s="23"/>
      <c r="X4" s="23"/>
      <c r="Y4" s="23">
        <v>1</v>
      </c>
      <c r="Z4" s="20">
        <f t="shared" si="5"/>
        <v>20</v>
      </c>
      <c r="AJ4" s="10">
        <f t="shared" si="6"/>
        <v>0</v>
      </c>
      <c r="AK4" s="10">
        <f t="shared" si="7"/>
        <v>10</v>
      </c>
      <c r="AL4" s="10">
        <f t="shared" si="8"/>
        <v>-10</v>
      </c>
      <c r="AT4">
        <f t="shared" si="9"/>
        <v>0</v>
      </c>
      <c r="AU4">
        <f t="shared" si="10"/>
        <v>10</v>
      </c>
      <c r="AV4">
        <f t="shared" si="11"/>
        <v>-10</v>
      </c>
    </row>
    <row r="5" spans="1:48" x14ac:dyDescent="0.25">
      <c r="A5" s="11">
        <f t="shared" si="0"/>
        <v>1989</v>
      </c>
      <c r="B5" s="21">
        <v>32641</v>
      </c>
      <c r="C5" s="21"/>
      <c r="D5" s="22">
        <v>4</v>
      </c>
      <c r="E5" s="20">
        <v>1</v>
      </c>
      <c r="F5" s="39">
        <v>35</v>
      </c>
      <c r="G5" s="20" t="s">
        <v>1</v>
      </c>
      <c r="H5" s="20">
        <v>1</v>
      </c>
      <c r="I5" s="20" t="s">
        <v>15</v>
      </c>
      <c r="J5" s="42">
        <v>129</v>
      </c>
      <c r="K5" s="42">
        <v>9</v>
      </c>
      <c r="L5" s="42">
        <v>31</v>
      </c>
      <c r="M5" s="42">
        <v>130</v>
      </c>
      <c r="N5" s="42">
        <v>6</v>
      </c>
      <c r="O5" s="42">
        <v>31</v>
      </c>
      <c r="P5" s="42">
        <f t="shared" si="1"/>
        <v>259</v>
      </c>
      <c r="Q5" s="42">
        <f t="shared" si="2"/>
        <v>15</v>
      </c>
      <c r="R5" s="42">
        <f t="shared" si="3"/>
        <v>62</v>
      </c>
      <c r="S5" s="42" t="s">
        <v>7</v>
      </c>
      <c r="T5" s="42">
        <f t="shared" si="4"/>
        <v>1</v>
      </c>
      <c r="U5" s="43"/>
      <c r="V5" s="23"/>
      <c r="W5" s="23"/>
      <c r="X5" s="23"/>
      <c r="Y5" s="23">
        <v>1</v>
      </c>
      <c r="Z5" s="20">
        <f t="shared" si="5"/>
        <v>15</v>
      </c>
      <c r="AJ5" s="10">
        <f t="shared" si="6"/>
        <v>0</v>
      </c>
      <c r="AK5" s="10">
        <f t="shared" si="7"/>
        <v>9</v>
      </c>
      <c r="AL5" s="10">
        <f t="shared" si="8"/>
        <v>-9</v>
      </c>
      <c r="AT5">
        <f t="shared" si="9"/>
        <v>0</v>
      </c>
      <c r="AU5">
        <f t="shared" si="10"/>
        <v>6</v>
      </c>
      <c r="AV5">
        <f t="shared" si="11"/>
        <v>-6</v>
      </c>
    </row>
    <row r="6" spans="1:48" x14ac:dyDescent="0.25">
      <c r="A6" s="11">
        <f t="shared" si="0"/>
        <v>1989</v>
      </c>
      <c r="B6" s="21">
        <v>32655</v>
      </c>
      <c r="C6" s="21"/>
      <c r="D6" s="22">
        <v>5</v>
      </c>
      <c r="E6" s="20">
        <v>1</v>
      </c>
      <c r="F6" s="39">
        <v>35</v>
      </c>
      <c r="G6" s="20" t="s">
        <v>2</v>
      </c>
      <c r="H6" s="20">
        <v>2</v>
      </c>
      <c r="I6" s="20" t="s">
        <v>13</v>
      </c>
      <c r="J6" s="42">
        <v>54</v>
      </c>
      <c r="K6" s="42">
        <v>8</v>
      </c>
      <c r="L6" s="42">
        <v>17</v>
      </c>
      <c r="M6" s="42">
        <v>101</v>
      </c>
      <c r="N6" s="42">
        <v>9</v>
      </c>
      <c r="O6" s="42">
        <v>25</v>
      </c>
      <c r="P6" s="42">
        <f t="shared" si="1"/>
        <v>155</v>
      </c>
      <c r="Q6" s="42">
        <f t="shared" si="2"/>
        <v>17</v>
      </c>
      <c r="R6" s="42">
        <f t="shared" si="3"/>
        <v>42</v>
      </c>
      <c r="S6" s="42" t="s">
        <v>8</v>
      </c>
      <c r="T6" s="42">
        <f t="shared" si="4"/>
        <v>1</v>
      </c>
      <c r="U6" s="43"/>
      <c r="V6" s="23"/>
      <c r="W6" s="23"/>
      <c r="X6" s="23"/>
      <c r="Y6" s="23">
        <v>1</v>
      </c>
      <c r="Z6" s="20">
        <f t="shared" si="5"/>
        <v>17</v>
      </c>
      <c r="AJ6" s="10">
        <f t="shared" si="6"/>
        <v>0</v>
      </c>
      <c r="AK6" s="10">
        <f t="shared" si="7"/>
        <v>8</v>
      </c>
      <c r="AL6" s="10">
        <f t="shared" si="8"/>
        <v>-8</v>
      </c>
      <c r="AT6">
        <f t="shared" si="9"/>
        <v>0</v>
      </c>
      <c r="AU6">
        <f t="shared" si="10"/>
        <v>9</v>
      </c>
      <c r="AV6">
        <f t="shared" si="11"/>
        <v>-9</v>
      </c>
    </row>
    <row r="7" spans="1:48" x14ac:dyDescent="0.25">
      <c r="A7" s="11">
        <f t="shared" si="0"/>
        <v>1989</v>
      </c>
      <c r="B7" s="21">
        <v>32662</v>
      </c>
      <c r="C7" s="21"/>
      <c r="D7" s="22">
        <v>6</v>
      </c>
      <c r="E7" s="20">
        <v>1</v>
      </c>
      <c r="F7" s="39">
        <v>35</v>
      </c>
      <c r="G7" s="20" t="s">
        <v>2</v>
      </c>
      <c r="H7" s="20">
        <v>1</v>
      </c>
      <c r="I7" s="20" t="s">
        <v>12</v>
      </c>
      <c r="J7" s="42">
        <v>100</v>
      </c>
      <c r="K7" s="42">
        <v>8</v>
      </c>
      <c r="L7" s="42">
        <v>30</v>
      </c>
      <c r="M7" s="42">
        <v>101</v>
      </c>
      <c r="N7" s="42">
        <v>2</v>
      </c>
      <c r="O7" s="42">
        <v>20</v>
      </c>
      <c r="P7" s="42">
        <f t="shared" si="1"/>
        <v>201</v>
      </c>
      <c r="Q7" s="42">
        <f t="shared" si="2"/>
        <v>10</v>
      </c>
      <c r="R7" s="42">
        <f t="shared" si="3"/>
        <v>50</v>
      </c>
      <c r="S7" s="42" t="s">
        <v>9</v>
      </c>
      <c r="T7" s="42">
        <f t="shared" si="4"/>
        <v>1</v>
      </c>
      <c r="U7" s="43"/>
      <c r="V7" s="23"/>
      <c r="W7" s="23"/>
      <c r="X7" s="23"/>
      <c r="Y7" s="23">
        <v>1</v>
      </c>
      <c r="Z7" s="20">
        <f t="shared" si="5"/>
        <v>10</v>
      </c>
      <c r="AJ7" s="10">
        <f t="shared" si="6"/>
        <v>0</v>
      </c>
      <c r="AK7" s="10">
        <f t="shared" si="7"/>
        <v>8</v>
      </c>
      <c r="AL7" s="10">
        <f t="shared" si="8"/>
        <v>-8</v>
      </c>
      <c r="AT7">
        <f t="shared" si="9"/>
        <v>0</v>
      </c>
      <c r="AU7">
        <f t="shared" si="10"/>
        <v>2</v>
      </c>
      <c r="AV7">
        <f t="shared" si="11"/>
        <v>-2</v>
      </c>
    </row>
    <row r="8" spans="1:48" x14ac:dyDescent="0.25">
      <c r="A8" s="11">
        <f t="shared" si="0"/>
        <v>1989</v>
      </c>
      <c r="B8" s="21">
        <v>32670</v>
      </c>
      <c r="C8" s="21"/>
      <c r="D8" s="22">
        <v>7</v>
      </c>
      <c r="E8" s="20">
        <v>1</v>
      </c>
      <c r="F8" s="39">
        <v>35</v>
      </c>
      <c r="G8" s="20" t="s">
        <v>434</v>
      </c>
      <c r="H8" s="20">
        <v>1</v>
      </c>
      <c r="I8" s="20" t="s">
        <v>12</v>
      </c>
      <c r="J8" s="42">
        <v>71</v>
      </c>
      <c r="K8" s="42">
        <v>11</v>
      </c>
      <c r="L8" s="42">
        <v>23.3333333333333</v>
      </c>
      <c r="M8" s="42">
        <v>74</v>
      </c>
      <c r="N8" s="42">
        <v>4</v>
      </c>
      <c r="O8" s="42">
        <v>22</v>
      </c>
      <c r="P8" s="42">
        <f t="shared" si="1"/>
        <v>145</v>
      </c>
      <c r="Q8" s="42">
        <f t="shared" si="2"/>
        <v>15</v>
      </c>
      <c r="R8" s="42">
        <f t="shared" si="3"/>
        <v>45.3333333333333</v>
      </c>
      <c r="S8" s="42" t="s">
        <v>9</v>
      </c>
      <c r="T8" s="42">
        <f t="shared" si="4"/>
        <v>1</v>
      </c>
      <c r="U8" s="43"/>
      <c r="V8" s="23"/>
      <c r="W8" s="23"/>
      <c r="X8" s="23"/>
      <c r="Y8" s="23">
        <v>1</v>
      </c>
      <c r="Z8" s="20">
        <f t="shared" si="5"/>
        <v>15</v>
      </c>
      <c r="AJ8" s="10">
        <f t="shared" si="6"/>
        <v>0</v>
      </c>
      <c r="AK8" s="10">
        <f t="shared" si="7"/>
        <v>11</v>
      </c>
      <c r="AL8" s="10">
        <f t="shared" si="8"/>
        <v>-11</v>
      </c>
      <c r="AT8">
        <f t="shared" si="9"/>
        <v>0</v>
      </c>
      <c r="AU8">
        <f t="shared" si="10"/>
        <v>4</v>
      </c>
      <c r="AV8">
        <f t="shared" si="11"/>
        <v>-4</v>
      </c>
    </row>
    <row r="9" spans="1:48" x14ac:dyDescent="0.25">
      <c r="A9" s="11">
        <f t="shared" si="0"/>
        <v>1989</v>
      </c>
      <c r="B9" s="12">
        <v>32670</v>
      </c>
      <c r="C9" s="12"/>
      <c r="D9" s="22">
        <v>8</v>
      </c>
      <c r="E9" s="11">
        <v>1</v>
      </c>
      <c r="F9" s="40">
        <v>10</v>
      </c>
      <c r="G9" s="11" t="s">
        <v>434</v>
      </c>
      <c r="H9" s="11">
        <v>1</v>
      </c>
      <c r="I9" s="11" t="s">
        <v>12</v>
      </c>
      <c r="J9" s="44">
        <v>85</v>
      </c>
      <c r="K9" s="44">
        <v>4</v>
      </c>
      <c r="L9" s="44">
        <v>10</v>
      </c>
      <c r="M9" s="44">
        <v>77</v>
      </c>
      <c r="N9" s="44">
        <v>4</v>
      </c>
      <c r="O9" s="44">
        <v>10</v>
      </c>
      <c r="P9" s="44">
        <f t="shared" si="1"/>
        <v>162</v>
      </c>
      <c r="Q9" s="42">
        <f t="shared" si="2"/>
        <v>8</v>
      </c>
      <c r="R9" s="42">
        <f t="shared" si="3"/>
        <v>20</v>
      </c>
      <c r="S9" s="44" t="s">
        <v>10</v>
      </c>
      <c r="T9" s="42">
        <f t="shared" si="4"/>
        <v>1</v>
      </c>
      <c r="U9" s="45">
        <v>1</v>
      </c>
      <c r="V9" s="13"/>
      <c r="W9" s="13"/>
      <c r="X9" s="13"/>
      <c r="Y9" s="13"/>
      <c r="Z9" s="11">
        <f t="shared" si="5"/>
        <v>8</v>
      </c>
      <c r="AJ9" s="10">
        <f t="shared" si="6"/>
        <v>0</v>
      </c>
      <c r="AK9" s="10">
        <f t="shared" si="7"/>
        <v>4</v>
      </c>
      <c r="AL9" s="10">
        <f t="shared" si="8"/>
        <v>-4</v>
      </c>
      <c r="AT9">
        <f t="shared" si="9"/>
        <v>0</v>
      </c>
      <c r="AU9">
        <f t="shared" si="10"/>
        <v>4</v>
      </c>
      <c r="AV9">
        <f t="shared" si="11"/>
        <v>-4</v>
      </c>
    </row>
    <row r="10" spans="1:48" x14ac:dyDescent="0.25">
      <c r="A10" s="11">
        <f t="shared" si="0"/>
        <v>1989</v>
      </c>
      <c r="B10" s="36">
        <v>32683</v>
      </c>
      <c r="C10" s="36"/>
      <c r="D10" s="22">
        <v>9</v>
      </c>
      <c r="E10" s="31">
        <v>1</v>
      </c>
      <c r="F10" s="41">
        <v>35</v>
      </c>
      <c r="G10" s="31" t="s">
        <v>0</v>
      </c>
      <c r="H10" s="31">
        <v>2</v>
      </c>
      <c r="I10" s="31" t="s">
        <v>13</v>
      </c>
      <c r="J10" s="46">
        <v>125</v>
      </c>
      <c r="K10" s="46">
        <v>3</v>
      </c>
      <c r="L10" s="46">
        <v>23.3333333333333</v>
      </c>
      <c r="M10" s="46">
        <v>191</v>
      </c>
      <c r="N10" s="46">
        <v>5</v>
      </c>
      <c r="O10" s="46">
        <v>35</v>
      </c>
      <c r="P10" s="46">
        <f t="shared" si="1"/>
        <v>316</v>
      </c>
      <c r="Q10" s="42">
        <f t="shared" si="2"/>
        <v>8</v>
      </c>
      <c r="R10" s="42">
        <f t="shared" si="3"/>
        <v>58.3333333333333</v>
      </c>
      <c r="S10" s="46" t="s">
        <v>96</v>
      </c>
      <c r="T10" s="42">
        <f t="shared" si="4"/>
        <v>1</v>
      </c>
      <c r="U10" s="47"/>
      <c r="V10" s="35"/>
      <c r="W10" s="35">
        <v>1</v>
      </c>
      <c r="X10" s="35"/>
      <c r="Y10" s="35"/>
      <c r="Z10" s="31">
        <f t="shared" si="5"/>
        <v>8</v>
      </c>
      <c r="AJ10" s="10">
        <f t="shared" si="6"/>
        <v>0</v>
      </c>
      <c r="AK10" s="10">
        <f t="shared" si="7"/>
        <v>3</v>
      </c>
      <c r="AL10" s="10">
        <f t="shared" si="8"/>
        <v>-3</v>
      </c>
      <c r="AT10">
        <f t="shared" si="9"/>
        <v>0</v>
      </c>
      <c r="AU10">
        <f t="shared" si="10"/>
        <v>5</v>
      </c>
      <c r="AV10">
        <f t="shared" si="11"/>
        <v>-5</v>
      </c>
    </row>
    <row r="11" spans="1:48" x14ac:dyDescent="0.25">
      <c r="A11" s="11">
        <f t="shared" si="0"/>
        <v>1989</v>
      </c>
      <c r="B11" s="12">
        <v>32719</v>
      </c>
      <c r="C11" s="12"/>
      <c r="D11" s="22">
        <v>10</v>
      </c>
      <c r="E11" s="11">
        <v>1</v>
      </c>
      <c r="F11" s="40">
        <v>30</v>
      </c>
      <c r="G11" s="11" t="s">
        <v>3</v>
      </c>
      <c r="H11" s="11">
        <v>1</v>
      </c>
      <c r="I11" s="11" t="s">
        <v>15</v>
      </c>
      <c r="J11" s="44">
        <v>141</v>
      </c>
      <c r="K11" s="44">
        <v>7</v>
      </c>
      <c r="L11" s="44">
        <v>30</v>
      </c>
      <c r="M11" s="44">
        <v>136</v>
      </c>
      <c r="N11" s="44">
        <v>9</v>
      </c>
      <c r="O11" s="44">
        <v>25.1666666666666</v>
      </c>
      <c r="P11" s="44">
        <f t="shared" si="1"/>
        <v>277</v>
      </c>
      <c r="Q11" s="42">
        <f t="shared" si="2"/>
        <v>16</v>
      </c>
      <c r="R11" s="42">
        <f t="shared" si="3"/>
        <v>55.1666666666666</v>
      </c>
      <c r="S11" s="44" t="s">
        <v>11</v>
      </c>
      <c r="T11" s="42">
        <f t="shared" si="4"/>
        <v>1</v>
      </c>
      <c r="U11" s="45">
        <v>1</v>
      </c>
      <c r="V11" s="13"/>
      <c r="W11" s="13"/>
      <c r="X11" s="13"/>
      <c r="Y11" s="13"/>
      <c r="Z11" s="11">
        <f t="shared" si="5"/>
        <v>16</v>
      </c>
      <c r="AJ11" s="10">
        <f t="shared" si="6"/>
        <v>0</v>
      </c>
      <c r="AK11" s="10">
        <f t="shared" si="7"/>
        <v>7</v>
      </c>
      <c r="AL11" s="10">
        <f t="shared" si="8"/>
        <v>-7</v>
      </c>
      <c r="AT11">
        <f t="shared" si="9"/>
        <v>0</v>
      </c>
      <c r="AU11">
        <f t="shared" si="10"/>
        <v>9</v>
      </c>
      <c r="AV11">
        <f t="shared" si="11"/>
        <v>-9</v>
      </c>
    </row>
    <row r="12" spans="1:48" x14ac:dyDescent="0.25">
      <c r="A12" s="11">
        <f t="shared" si="0"/>
        <v>1990</v>
      </c>
      <c r="B12" s="12">
        <v>32992</v>
      </c>
      <c r="C12" s="12"/>
      <c r="D12" s="22">
        <v>11</v>
      </c>
      <c r="E12" s="11">
        <v>1</v>
      </c>
      <c r="F12" s="40">
        <v>35</v>
      </c>
      <c r="G12" s="11" t="s">
        <v>23</v>
      </c>
      <c r="H12" s="11">
        <v>2</v>
      </c>
      <c r="I12" s="11" t="s">
        <v>15</v>
      </c>
      <c r="J12" s="44">
        <v>186</v>
      </c>
      <c r="K12" s="44">
        <v>3</v>
      </c>
      <c r="L12" s="44">
        <v>33.8333333333333</v>
      </c>
      <c r="M12" s="44">
        <v>185</v>
      </c>
      <c r="N12" s="44">
        <v>6</v>
      </c>
      <c r="O12" s="44">
        <v>35</v>
      </c>
      <c r="P12" s="44">
        <f t="shared" si="1"/>
        <v>371</v>
      </c>
      <c r="Q12" s="42">
        <f t="shared" si="2"/>
        <v>9</v>
      </c>
      <c r="R12" s="42">
        <f t="shared" si="3"/>
        <v>68.8333333333333</v>
      </c>
      <c r="S12" s="44" t="s">
        <v>26</v>
      </c>
      <c r="T12" s="42">
        <f t="shared" si="4"/>
        <v>1</v>
      </c>
      <c r="U12" s="45">
        <v>1</v>
      </c>
      <c r="V12" s="13"/>
      <c r="W12" s="13"/>
      <c r="X12" s="13"/>
      <c r="Y12" s="13"/>
      <c r="Z12" s="11">
        <f t="shared" si="5"/>
        <v>9</v>
      </c>
      <c r="AJ12" s="10">
        <f t="shared" si="6"/>
        <v>0</v>
      </c>
      <c r="AK12" s="10">
        <f t="shared" si="7"/>
        <v>3</v>
      </c>
      <c r="AL12" s="10">
        <f t="shared" si="8"/>
        <v>-3</v>
      </c>
      <c r="AT12">
        <f t="shared" si="9"/>
        <v>0</v>
      </c>
      <c r="AU12">
        <f t="shared" si="10"/>
        <v>6</v>
      </c>
      <c r="AV12">
        <f t="shared" si="11"/>
        <v>-6</v>
      </c>
    </row>
    <row r="13" spans="1:48" x14ac:dyDescent="0.25">
      <c r="A13" s="11">
        <f t="shared" si="0"/>
        <v>1990</v>
      </c>
      <c r="B13" s="12">
        <v>33020</v>
      </c>
      <c r="C13" s="12"/>
      <c r="D13" s="22">
        <v>12</v>
      </c>
      <c r="E13" s="11">
        <v>1</v>
      </c>
      <c r="F13" s="40">
        <v>35</v>
      </c>
      <c r="G13" s="11" t="s">
        <v>24</v>
      </c>
      <c r="H13" s="11">
        <v>2</v>
      </c>
      <c r="I13" s="11" t="s">
        <v>12</v>
      </c>
      <c r="J13" s="44">
        <v>110</v>
      </c>
      <c r="K13" s="44">
        <v>5</v>
      </c>
      <c r="L13" s="44">
        <v>24.5</v>
      </c>
      <c r="M13" s="44">
        <v>107</v>
      </c>
      <c r="N13" s="44">
        <v>10</v>
      </c>
      <c r="O13" s="44">
        <v>31.6666666666666</v>
      </c>
      <c r="P13" s="44">
        <f t="shared" si="1"/>
        <v>217</v>
      </c>
      <c r="Q13" s="42">
        <f t="shared" si="2"/>
        <v>15</v>
      </c>
      <c r="R13" s="42">
        <f t="shared" si="3"/>
        <v>56.1666666666666</v>
      </c>
      <c r="S13" s="44" t="s">
        <v>27</v>
      </c>
      <c r="T13" s="42">
        <f t="shared" si="4"/>
        <v>1</v>
      </c>
      <c r="U13" s="45">
        <v>1</v>
      </c>
      <c r="V13" s="13"/>
      <c r="W13" s="13"/>
      <c r="X13" s="13"/>
      <c r="Y13" s="13"/>
      <c r="Z13" s="11">
        <f t="shared" si="5"/>
        <v>15</v>
      </c>
      <c r="AJ13" s="10">
        <f t="shared" si="6"/>
        <v>0</v>
      </c>
      <c r="AK13" s="10">
        <f t="shared" si="7"/>
        <v>5</v>
      </c>
      <c r="AL13" s="10">
        <f t="shared" si="8"/>
        <v>-5</v>
      </c>
      <c r="AT13">
        <f t="shared" si="9"/>
        <v>0</v>
      </c>
      <c r="AU13">
        <f t="shared" si="10"/>
        <v>10</v>
      </c>
      <c r="AV13">
        <f t="shared" si="11"/>
        <v>-10</v>
      </c>
    </row>
    <row r="14" spans="1:48" x14ac:dyDescent="0.25">
      <c r="A14" s="11">
        <f t="shared" si="0"/>
        <v>1990</v>
      </c>
      <c r="B14" s="12">
        <v>33027</v>
      </c>
      <c r="C14" s="12"/>
      <c r="D14" s="22">
        <v>13</v>
      </c>
      <c r="E14" s="11">
        <v>1</v>
      </c>
      <c r="F14" s="40">
        <v>28</v>
      </c>
      <c r="G14" s="11" t="s">
        <v>2</v>
      </c>
      <c r="H14" s="11">
        <v>2</v>
      </c>
      <c r="I14" s="11" t="s">
        <v>15</v>
      </c>
      <c r="J14" s="44">
        <v>79</v>
      </c>
      <c r="K14" s="44">
        <v>6</v>
      </c>
      <c r="L14" s="44">
        <v>27.5</v>
      </c>
      <c r="M14" s="44">
        <v>75</v>
      </c>
      <c r="N14" s="44">
        <v>8</v>
      </c>
      <c r="O14" s="44">
        <v>18.5</v>
      </c>
      <c r="P14" s="44">
        <f t="shared" si="1"/>
        <v>154</v>
      </c>
      <c r="Q14" s="42">
        <f t="shared" si="2"/>
        <v>14</v>
      </c>
      <c r="R14" s="42">
        <f t="shared" si="3"/>
        <v>46</v>
      </c>
      <c r="S14" s="44" t="s">
        <v>28</v>
      </c>
      <c r="T14" s="42">
        <f t="shared" si="4"/>
        <v>1</v>
      </c>
      <c r="U14" s="45">
        <v>1</v>
      </c>
      <c r="V14" s="13"/>
      <c r="W14" s="13"/>
      <c r="X14" s="13"/>
      <c r="Y14" s="13"/>
      <c r="Z14" s="11">
        <f t="shared" si="5"/>
        <v>14</v>
      </c>
      <c r="AJ14" s="10">
        <f t="shared" si="6"/>
        <v>0</v>
      </c>
      <c r="AK14" s="10">
        <f t="shared" si="7"/>
        <v>6</v>
      </c>
      <c r="AL14" s="10">
        <f t="shared" si="8"/>
        <v>-6</v>
      </c>
      <c r="AT14">
        <f t="shared" si="9"/>
        <v>0</v>
      </c>
      <c r="AU14">
        <f t="shared" si="10"/>
        <v>8</v>
      </c>
      <c r="AV14">
        <f t="shared" si="11"/>
        <v>-8</v>
      </c>
    </row>
    <row r="15" spans="1:48" x14ac:dyDescent="0.25">
      <c r="A15" s="11">
        <f t="shared" si="0"/>
        <v>1990</v>
      </c>
      <c r="B15" s="21">
        <v>33041</v>
      </c>
      <c r="C15" s="21"/>
      <c r="D15" s="22">
        <v>14</v>
      </c>
      <c r="E15" s="20">
        <v>1</v>
      </c>
      <c r="F15" s="39">
        <v>35</v>
      </c>
      <c r="G15" s="20" t="s">
        <v>25</v>
      </c>
      <c r="H15" s="20">
        <v>2</v>
      </c>
      <c r="I15" s="20" t="s">
        <v>13</v>
      </c>
      <c r="J15" s="42">
        <v>131</v>
      </c>
      <c r="K15" s="42">
        <v>8</v>
      </c>
      <c r="L15" s="42">
        <v>35</v>
      </c>
      <c r="M15" s="42">
        <v>163</v>
      </c>
      <c r="N15" s="42">
        <v>9</v>
      </c>
      <c r="O15" s="42">
        <v>31</v>
      </c>
      <c r="P15" s="42">
        <f t="shared" si="1"/>
        <v>294</v>
      </c>
      <c r="Q15" s="42">
        <f t="shared" si="2"/>
        <v>17</v>
      </c>
      <c r="R15" s="42">
        <f t="shared" si="3"/>
        <v>66</v>
      </c>
      <c r="S15" s="42" t="s">
        <v>29</v>
      </c>
      <c r="T15" s="42">
        <f t="shared" si="4"/>
        <v>1</v>
      </c>
      <c r="U15" s="43"/>
      <c r="V15" s="23"/>
      <c r="W15" s="23"/>
      <c r="X15" s="23"/>
      <c r="Y15" s="23">
        <v>1</v>
      </c>
      <c r="Z15" s="20">
        <f t="shared" si="5"/>
        <v>17</v>
      </c>
      <c r="AJ15" s="10">
        <f t="shared" si="6"/>
        <v>0</v>
      </c>
      <c r="AK15" s="10">
        <f t="shared" si="7"/>
        <v>8</v>
      </c>
      <c r="AL15" s="10">
        <f t="shared" si="8"/>
        <v>-8</v>
      </c>
      <c r="AT15">
        <f t="shared" si="9"/>
        <v>0</v>
      </c>
      <c r="AU15">
        <f t="shared" si="10"/>
        <v>9</v>
      </c>
      <c r="AV15">
        <f t="shared" si="11"/>
        <v>-9</v>
      </c>
    </row>
    <row r="16" spans="1:48" x14ac:dyDescent="0.25">
      <c r="A16" s="11">
        <f t="shared" si="0"/>
        <v>1990</v>
      </c>
      <c r="B16" s="21">
        <v>33069</v>
      </c>
      <c r="C16" s="21"/>
      <c r="D16" s="22">
        <v>15</v>
      </c>
      <c r="E16" s="20">
        <v>1</v>
      </c>
      <c r="F16" s="39">
        <v>35</v>
      </c>
      <c r="G16" s="20" t="s">
        <v>95</v>
      </c>
      <c r="H16" s="20">
        <v>2</v>
      </c>
      <c r="I16" s="20" t="s">
        <v>13</v>
      </c>
      <c r="J16" s="42">
        <v>97</v>
      </c>
      <c r="K16" s="42">
        <v>10</v>
      </c>
      <c r="L16" s="42">
        <v>24.5</v>
      </c>
      <c r="M16" s="42">
        <v>181</v>
      </c>
      <c r="N16" s="42">
        <v>3</v>
      </c>
      <c r="O16" s="42">
        <v>35</v>
      </c>
      <c r="P16" s="42">
        <f t="shared" si="1"/>
        <v>278</v>
      </c>
      <c r="Q16" s="42">
        <f t="shared" si="2"/>
        <v>13</v>
      </c>
      <c r="R16" s="42">
        <f t="shared" si="3"/>
        <v>59.5</v>
      </c>
      <c r="S16" s="42" t="s">
        <v>30</v>
      </c>
      <c r="T16" s="42">
        <f t="shared" si="4"/>
        <v>1</v>
      </c>
      <c r="U16" s="43"/>
      <c r="V16" s="23"/>
      <c r="W16" s="23"/>
      <c r="X16" s="23"/>
      <c r="Y16" s="23">
        <v>1</v>
      </c>
      <c r="Z16" s="20">
        <f t="shared" si="5"/>
        <v>13</v>
      </c>
      <c r="AJ16" s="10">
        <f t="shared" si="6"/>
        <v>0</v>
      </c>
      <c r="AK16" s="10">
        <f t="shared" si="7"/>
        <v>10</v>
      </c>
      <c r="AL16" s="10">
        <f t="shared" si="8"/>
        <v>-10</v>
      </c>
      <c r="AT16">
        <f t="shared" si="9"/>
        <v>0</v>
      </c>
      <c r="AU16">
        <f t="shared" si="10"/>
        <v>3</v>
      </c>
      <c r="AV16">
        <f t="shared" si="11"/>
        <v>-3</v>
      </c>
    </row>
    <row r="17" spans="1:48" x14ac:dyDescent="0.25">
      <c r="A17" s="11">
        <f t="shared" si="0"/>
        <v>1990</v>
      </c>
      <c r="B17" s="12">
        <v>33083</v>
      </c>
      <c r="C17" s="12"/>
      <c r="D17" s="22">
        <v>16</v>
      </c>
      <c r="E17" s="11">
        <v>1</v>
      </c>
      <c r="F17" s="40">
        <v>40</v>
      </c>
      <c r="G17" s="11" t="s">
        <v>34</v>
      </c>
      <c r="H17" s="11">
        <v>2</v>
      </c>
      <c r="I17" s="11" t="s">
        <v>35</v>
      </c>
      <c r="J17" s="44">
        <v>129</v>
      </c>
      <c r="K17" s="44">
        <v>6</v>
      </c>
      <c r="L17" s="44">
        <v>25.1666666666666</v>
      </c>
      <c r="M17" s="44">
        <v>128</v>
      </c>
      <c r="N17" s="44">
        <v>10</v>
      </c>
      <c r="O17" s="44">
        <v>34.8333333333333</v>
      </c>
      <c r="P17" s="44">
        <f t="shared" si="1"/>
        <v>257</v>
      </c>
      <c r="Q17" s="42">
        <f t="shared" si="2"/>
        <v>16</v>
      </c>
      <c r="R17" s="42">
        <f t="shared" si="3"/>
        <v>59.999999999999901</v>
      </c>
      <c r="S17" s="44" t="s">
        <v>28</v>
      </c>
      <c r="T17" s="42">
        <f t="shared" si="4"/>
        <v>1</v>
      </c>
      <c r="U17" s="45">
        <v>1</v>
      </c>
      <c r="V17" s="13"/>
      <c r="W17" s="13"/>
      <c r="X17" s="13"/>
      <c r="Y17" s="13"/>
      <c r="Z17" s="11">
        <f t="shared" si="5"/>
        <v>16</v>
      </c>
      <c r="AJ17" s="10">
        <f t="shared" si="6"/>
        <v>0</v>
      </c>
      <c r="AK17" s="10">
        <f t="shared" si="7"/>
        <v>6</v>
      </c>
      <c r="AL17" s="10">
        <f t="shared" si="8"/>
        <v>-6</v>
      </c>
      <c r="AT17">
        <f t="shared" si="9"/>
        <v>0</v>
      </c>
      <c r="AU17">
        <f t="shared" si="10"/>
        <v>10</v>
      </c>
      <c r="AV17">
        <f t="shared" si="11"/>
        <v>-10</v>
      </c>
    </row>
    <row r="18" spans="1:48" x14ac:dyDescent="0.25">
      <c r="A18" s="11">
        <f t="shared" si="0"/>
        <v>1990</v>
      </c>
      <c r="B18" s="21">
        <v>33097</v>
      </c>
      <c r="C18" s="21"/>
      <c r="D18" s="22">
        <v>17</v>
      </c>
      <c r="E18" s="20">
        <v>1</v>
      </c>
      <c r="F18" s="39">
        <v>35</v>
      </c>
      <c r="G18" s="20" t="s">
        <v>434</v>
      </c>
      <c r="H18" s="20">
        <v>2</v>
      </c>
      <c r="I18" s="20" t="s">
        <v>12</v>
      </c>
      <c r="J18" s="42">
        <v>106</v>
      </c>
      <c r="K18" s="42">
        <v>10</v>
      </c>
      <c r="L18" s="42">
        <v>27.6666666666666</v>
      </c>
      <c r="M18" s="42">
        <v>212</v>
      </c>
      <c r="N18" s="42">
        <v>7</v>
      </c>
      <c r="O18" s="42">
        <v>35</v>
      </c>
      <c r="P18" s="42">
        <f t="shared" si="1"/>
        <v>318</v>
      </c>
      <c r="Q18" s="42">
        <f t="shared" si="2"/>
        <v>17</v>
      </c>
      <c r="R18" s="42">
        <f t="shared" si="3"/>
        <v>62.6666666666666</v>
      </c>
      <c r="S18" s="42" t="s">
        <v>31</v>
      </c>
      <c r="T18" s="42">
        <f t="shared" si="4"/>
        <v>1</v>
      </c>
      <c r="U18" s="43"/>
      <c r="V18" s="23"/>
      <c r="W18" s="23"/>
      <c r="X18" s="23"/>
      <c r="Y18" s="23">
        <v>1</v>
      </c>
      <c r="Z18" s="20">
        <f t="shared" si="5"/>
        <v>17</v>
      </c>
      <c r="AJ18" s="10">
        <f t="shared" si="6"/>
        <v>0</v>
      </c>
      <c r="AK18" s="10">
        <f t="shared" si="7"/>
        <v>10</v>
      </c>
      <c r="AL18" s="10">
        <f t="shared" si="8"/>
        <v>-10</v>
      </c>
      <c r="AT18">
        <f t="shared" si="9"/>
        <v>0</v>
      </c>
      <c r="AU18">
        <f t="shared" si="10"/>
        <v>7</v>
      </c>
      <c r="AV18">
        <f t="shared" si="11"/>
        <v>-7</v>
      </c>
    </row>
    <row r="19" spans="1:48" x14ac:dyDescent="0.25">
      <c r="A19" s="11">
        <f t="shared" si="0"/>
        <v>1990</v>
      </c>
      <c r="B19" s="21">
        <v>33104</v>
      </c>
      <c r="C19" s="21"/>
      <c r="D19" s="22">
        <v>18</v>
      </c>
      <c r="E19" s="20">
        <v>1</v>
      </c>
      <c r="F19" s="39">
        <v>30</v>
      </c>
      <c r="G19" s="20" t="s">
        <v>25</v>
      </c>
      <c r="H19" s="20">
        <v>1</v>
      </c>
      <c r="I19" s="20" t="s">
        <v>12</v>
      </c>
      <c r="J19" s="42">
        <v>88</v>
      </c>
      <c r="K19" s="42">
        <v>9</v>
      </c>
      <c r="L19" s="42">
        <v>30</v>
      </c>
      <c r="M19" s="42">
        <v>89</v>
      </c>
      <c r="N19" s="42">
        <v>1</v>
      </c>
      <c r="O19" s="42">
        <v>25</v>
      </c>
      <c r="P19" s="42">
        <f t="shared" si="1"/>
        <v>177</v>
      </c>
      <c r="Q19" s="42">
        <f t="shared" si="2"/>
        <v>10</v>
      </c>
      <c r="R19" s="42">
        <f t="shared" si="3"/>
        <v>55</v>
      </c>
      <c r="S19" s="42" t="s">
        <v>32</v>
      </c>
      <c r="T19" s="42">
        <f t="shared" si="4"/>
        <v>1</v>
      </c>
      <c r="U19" s="43"/>
      <c r="V19" s="23"/>
      <c r="W19" s="23"/>
      <c r="X19" s="23"/>
      <c r="Y19" s="23">
        <v>1</v>
      </c>
      <c r="Z19" s="20">
        <f t="shared" si="5"/>
        <v>10</v>
      </c>
      <c r="AJ19" s="10">
        <f t="shared" si="6"/>
        <v>0</v>
      </c>
      <c r="AK19" s="10">
        <f t="shared" si="7"/>
        <v>9</v>
      </c>
      <c r="AL19" s="10">
        <f t="shared" si="8"/>
        <v>-9</v>
      </c>
      <c r="AT19">
        <f t="shared" si="9"/>
        <v>0</v>
      </c>
      <c r="AU19">
        <f t="shared" si="10"/>
        <v>1</v>
      </c>
      <c r="AV19">
        <f t="shared" si="11"/>
        <v>-1</v>
      </c>
    </row>
    <row r="20" spans="1:48" x14ac:dyDescent="0.25">
      <c r="A20" s="11">
        <f t="shared" si="0"/>
        <v>1990</v>
      </c>
      <c r="B20" s="21">
        <v>33118</v>
      </c>
      <c r="C20" s="21"/>
      <c r="D20" s="22">
        <v>19</v>
      </c>
      <c r="E20" s="20">
        <v>1</v>
      </c>
      <c r="F20" s="39">
        <v>40</v>
      </c>
      <c r="G20" s="20" t="s">
        <v>23</v>
      </c>
      <c r="H20" s="20">
        <v>1</v>
      </c>
      <c r="I20" s="24" t="s">
        <v>15</v>
      </c>
      <c r="J20" s="42">
        <v>119</v>
      </c>
      <c r="K20" s="42">
        <v>9</v>
      </c>
      <c r="L20" s="42">
        <v>40</v>
      </c>
      <c r="M20" s="42">
        <v>121</v>
      </c>
      <c r="N20" s="42">
        <v>7</v>
      </c>
      <c r="O20" s="42">
        <v>33.1666666666666</v>
      </c>
      <c r="P20" s="42">
        <f t="shared" si="1"/>
        <v>240</v>
      </c>
      <c r="Q20" s="42">
        <f t="shared" si="2"/>
        <v>16</v>
      </c>
      <c r="R20" s="42">
        <f t="shared" si="3"/>
        <v>73.1666666666666</v>
      </c>
      <c r="S20" s="42" t="s">
        <v>33</v>
      </c>
      <c r="T20" s="42">
        <f t="shared" si="4"/>
        <v>1</v>
      </c>
      <c r="U20" s="43"/>
      <c r="V20" s="23"/>
      <c r="W20" s="23"/>
      <c r="X20" s="23"/>
      <c r="Y20" s="23">
        <v>1</v>
      </c>
      <c r="Z20" s="20">
        <f t="shared" si="5"/>
        <v>16</v>
      </c>
      <c r="AJ20" s="10">
        <f t="shared" si="6"/>
        <v>0</v>
      </c>
      <c r="AK20" s="10">
        <f t="shared" si="7"/>
        <v>9</v>
      </c>
      <c r="AL20" s="10">
        <f t="shared" si="8"/>
        <v>-9</v>
      </c>
      <c r="AT20">
        <f t="shared" si="9"/>
        <v>0</v>
      </c>
      <c r="AU20">
        <f t="shared" si="10"/>
        <v>7</v>
      </c>
      <c r="AV20">
        <f t="shared" si="11"/>
        <v>-7</v>
      </c>
    </row>
    <row r="21" spans="1:48" x14ac:dyDescent="0.25">
      <c r="A21" s="11">
        <f t="shared" si="0"/>
        <v>1991</v>
      </c>
      <c r="B21" s="21">
        <v>33356</v>
      </c>
      <c r="C21" s="21"/>
      <c r="D21" s="22">
        <v>20</v>
      </c>
      <c r="E21" s="20">
        <v>1</v>
      </c>
      <c r="F21" s="39">
        <v>40</v>
      </c>
      <c r="G21" s="20" t="s">
        <v>36</v>
      </c>
      <c r="H21" s="20">
        <v>2</v>
      </c>
      <c r="I21" s="20" t="s">
        <v>15</v>
      </c>
      <c r="J21" s="42">
        <v>124</v>
      </c>
      <c r="K21" s="42">
        <v>10</v>
      </c>
      <c r="L21" s="42">
        <v>24.5</v>
      </c>
      <c r="M21" s="42">
        <v>212</v>
      </c>
      <c r="N21" s="42">
        <v>6</v>
      </c>
      <c r="O21" s="42">
        <v>40</v>
      </c>
      <c r="P21" s="42">
        <f t="shared" si="1"/>
        <v>336</v>
      </c>
      <c r="Q21" s="42">
        <f t="shared" si="2"/>
        <v>16</v>
      </c>
      <c r="R21" s="42">
        <f t="shared" si="3"/>
        <v>64.5</v>
      </c>
      <c r="S21" s="42" t="s">
        <v>37</v>
      </c>
      <c r="T21" s="42">
        <f t="shared" si="4"/>
        <v>1</v>
      </c>
      <c r="U21" s="43"/>
      <c r="V21" s="23"/>
      <c r="W21" s="23"/>
      <c r="X21" s="23"/>
      <c r="Y21" s="23">
        <v>1</v>
      </c>
      <c r="Z21" s="20">
        <f t="shared" si="5"/>
        <v>16</v>
      </c>
      <c r="AJ21" s="10">
        <f t="shared" si="6"/>
        <v>0</v>
      </c>
      <c r="AK21" s="10">
        <f t="shared" si="7"/>
        <v>10</v>
      </c>
      <c r="AL21" s="10">
        <f t="shared" si="8"/>
        <v>-10</v>
      </c>
      <c r="AT21">
        <f t="shared" si="9"/>
        <v>0</v>
      </c>
      <c r="AU21">
        <f t="shared" si="10"/>
        <v>6</v>
      </c>
      <c r="AV21">
        <f t="shared" si="11"/>
        <v>-6</v>
      </c>
    </row>
    <row r="22" spans="1:48" x14ac:dyDescent="0.25">
      <c r="A22" s="11">
        <f t="shared" si="0"/>
        <v>1991</v>
      </c>
      <c r="B22" s="12">
        <v>33363</v>
      </c>
      <c r="C22" s="12"/>
      <c r="D22" s="22">
        <v>21</v>
      </c>
      <c r="E22" s="11">
        <v>1</v>
      </c>
      <c r="F22" s="40" t="s">
        <v>93</v>
      </c>
      <c r="G22" s="11" t="s">
        <v>36</v>
      </c>
      <c r="H22" s="11">
        <v>1</v>
      </c>
      <c r="I22" s="14" t="s">
        <v>50</v>
      </c>
      <c r="J22" s="44">
        <v>51</v>
      </c>
      <c r="K22" s="44">
        <v>8</v>
      </c>
      <c r="L22" s="44">
        <v>18.3333333333333</v>
      </c>
      <c r="M22" s="44">
        <v>42</v>
      </c>
      <c r="N22" s="44">
        <v>8</v>
      </c>
      <c r="O22" s="44">
        <v>28.6666666666666</v>
      </c>
      <c r="P22" s="44">
        <f t="shared" si="1"/>
        <v>93</v>
      </c>
      <c r="Q22" s="42">
        <f t="shared" si="2"/>
        <v>16</v>
      </c>
      <c r="R22" s="42">
        <f t="shared" si="3"/>
        <v>46.999999999999901</v>
      </c>
      <c r="S22" s="44" t="s">
        <v>193</v>
      </c>
      <c r="T22" s="42">
        <f t="shared" si="4"/>
        <v>1</v>
      </c>
      <c r="U22" s="45">
        <v>1</v>
      </c>
      <c r="V22" s="13"/>
      <c r="W22" s="13"/>
      <c r="X22" s="13"/>
      <c r="Y22" s="13"/>
      <c r="Z22" s="11">
        <f t="shared" si="5"/>
        <v>16</v>
      </c>
      <c r="AJ22" s="10">
        <f t="shared" si="6"/>
        <v>0</v>
      </c>
      <c r="AK22" s="10">
        <f t="shared" si="7"/>
        <v>8</v>
      </c>
      <c r="AL22" s="10">
        <f t="shared" si="8"/>
        <v>-8</v>
      </c>
      <c r="AT22">
        <f t="shared" si="9"/>
        <v>0</v>
      </c>
      <c r="AU22">
        <f t="shared" si="10"/>
        <v>8</v>
      </c>
      <c r="AV22">
        <f t="shared" si="11"/>
        <v>-8</v>
      </c>
    </row>
    <row r="23" spans="1:48" x14ac:dyDescent="0.25">
      <c r="A23" s="11">
        <f t="shared" si="0"/>
        <v>1991</v>
      </c>
      <c r="B23" s="21">
        <v>33384</v>
      </c>
      <c r="C23" s="21"/>
      <c r="D23" s="22">
        <v>22</v>
      </c>
      <c r="E23" s="20">
        <v>1</v>
      </c>
      <c r="F23" s="39">
        <v>35</v>
      </c>
      <c r="G23" s="20" t="s">
        <v>36</v>
      </c>
      <c r="H23" s="20">
        <v>2</v>
      </c>
      <c r="I23" s="24" t="s">
        <v>12</v>
      </c>
      <c r="J23" s="42">
        <v>87</v>
      </c>
      <c r="K23" s="42">
        <v>10</v>
      </c>
      <c r="L23" s="42">
        <v>32.1666666666666</v>
      </c>
      <c r="M23" s="42">
        <v>108</v>
      </c>
      <c r="N23" s="42">
        <v>10</v>
      </c>
      <c r="O23" s="42">
        <v>34.1666666666666</v>
      </c>
      <c r="P23" s="42">
        <f t="shared" si="1"/>
        <v>195</v>
      </c>
      <c r="Q23" s="42">
        <f t="shared" si="2"/>
        <v>20</v>
      </c>
      <c r="R23" s="42">
        <f t="shared" si="3"/>
        <v>66.333333333333201</v>
      </c>
      <c r="S23" s="42" t="s">
        <v>38</v>
      </c>
      <c r="T23" s="42">
        <f t="shared" si="4"/>
        <v>1</v>
      </c>
      <c r="U23" s="43"/>
      <c r="V23" s="23"/>
      <c r="W23" s="23"/>
      <c r="X23" s="23"/>
      <c r="Y23" s="23">
        <v>1</v>
      </c>
      <c r="Z23" s="20">
        <f t="shared" si="5"/>
        <v>20</v>
      </c>
      <c r="AJ23" s="10">
        <f t="shared" si="6"/>
        <v>0</v>
      </c>
      <c r="AK23" s="10">
        <f t="shared" si="7"/>
        <v>10</v>
      </c>
      <c r="AL23" s="10">
        <f t="shared" si="8"/>
        <v>-10</v>
      </c>
      <c r="AT23">
        <f t="shared" si="9"/>
        <v>0</v>
      </c>
      <c r="AU23">
        <f t="shared" si="10"/>
        <v>10</v>
      </c>
      <c r="AV23">
        <f t="shared" si="11"/>
        <v>-10</v>
      </c>
    </row>
    <row r="24" spans="1:48" x14ac:dyDescent="0.25">
      <c r="A24" s="11">
        <f t="shared" si="0"/>
        <v>1991</v>
      </c>
      <c r="B24" s="12">
        <v>33391</v>
      </c>
      <c r="C24" s="12"/>
      <c r="D24" s="22">
        <v>23</v>
      </c>
      <c r="E24" s="11">
        <v>1</v>
      </c>
      <c r="F24" s="40">
        <v>35</v>
      </c>
      <c r="G24" s="11" t="s">
        <v>39</v>
      </c>
      <c r="H24" s="11">
        <v>2</v>
      </c>
      <c r="I24" s="14" t="s">
        <v>35</v>
      </c>
      <c r="J24" s="44">
        <v>82</v>
      </c>
      <c r="K24" s="44">
        <v>5</v>
      </c>
      <c r="L24" s="44">
        <v>32</v>
      </c>
      <c r="M24" s="44">
        <v>81</v>
      </c>
      <c r="N24" s="44">
        <v>10</v>
      </c>
      <c r="O24" s="44">
        <v>31.5</v>
      </c>
      <c r="P24" s="44">
        <f t="shared" si="1"/>
        <v>163</v>
      </c>
      <c r="Q24" s="42">
        <f t="shared" si="2"/>
        <v>15</v>
      </c>
      <c r="R24" s="42">
        <f t="shared" si="3"/>
        <v>63.5</v>
      </c>
      <c r="S24" s="44" t="s">
        <v>27</v>
      </c>
      <c r="T24" s="42">
        <f t="shared" si="4"/>
        <v>1</v>
      </c>
      <c r="U24" s="45">
        <v>1</v>
      </c>
      <c r="V24" s="13"/>
      <c r="W24" s="13"/>
      <c r="X24" s="13"/>
      <c r="Y24" s="13"/>
      <c r="Z24" s="11">
        <f t="shared" si="5"/>
        <v>15</v>
      </c>
      <c r="AJ24" s="10">
        <f t="shared" si="6"/>
        <v>0</v>
      </c>
      <c r="AK24" s="10">
        <f t="shared" si="7"/>
        <v>5</v>
      </c>
      <c r="AL24" s="10">
        <f t="shared" si="8"/>
        <v>-5</v>
      </c>
      <c r="AT24">
        <f t="shared" si="9"/>
        <v>0</v>
      </c>
      <c r="AU24">
        <f t="shared" si="10"/>
        <v>10</v>
      </c>
      <c r="AV24">
        <f t="shared" si="11"/>
        <v>-10</v>
      </c>
    </row>
    <row r="25" spans="1:48" x14ac:dyDescent="0.25">
      <c r="A25" s="11">
        <f t="shared" si="0"/>
        <v>1991</v>
      </c>
      <c r="B25" s="12">
        <v>33398</v>
      </c>
      <c r="C25" s="12"/>
      <c r="D25" s="22">
        <v>24</v>
      </c>
      <c r="E25" s="11">
        <v>1</v>
      </c>
      <c r="F25" s="40">
        <v>35</v>
      </c>
      <c r="G25" s="11" t="s">
        <v>23</v>
      </c>
      <c r="H25" s="11">
        <v>1</v>
      </c>
      <c r="I25" s="14" t="s">
        <v>15</v>
      </c>
      <c r="J25" s="44">
        <v>132</v>
      </c>
      <c r="K25" s="44">
        <v>9</v>
      </c>
      <c r="L25" s="44">
        <v>31.8333333333333</v>
      </c>
      <c r="M25" s="44">
        <v>84</v>
      </c>
      <c r="N25" s="44">
        <v>10</v>
      </c>
      <c r="O25" s="44">
        <v>28</v>
      </c>
      <c r="P25" s="44">
        <f t="shared" si="1"/>
        <v>216</v>
      </c>
      <c r="Q25" s="42">
        <f t="shared" si="2"/>
        <v>19</v>
      </c>
      <c r="R25" s="42">
        <f t="shared" si="3"/>
        <v>59.8333333333333</v>
      </c>
      <c r="S25" s="44" t="s">
        <v>40</v>
      </c>
      <c r="T25" s="42">
        <f t="shared" si="4"/>
        <v>1</v>
      </c>
      <c r="U25" s="45">
        <v>1</v>
      </c>
      <c r="V25" s="13"/>
      <c r="W25" s="13"/>
      <c r="X25" s="13"/>
      <c r="Y25" s="13"/>
      <c r="Z25" s="11">
        <f t="shared" si="5"/>
        <v>19</v>
      </c>
      <c r="AJ25" s="10">
        <f t="shared" si="6"/>
        <v>0</v>
      </c>
      <c r="AK25" s="10">
        <f t="shared" si="7"/>
        <v>9</v>
      </c>
      <c r="AL25" s="10">
        <f t="shared" si="8"/>
        <v>-9</v>
      </c>
      <c r="AT25">
        <f t="shared" si="9"/>
        <v>0</v>
      </c>
      <c r="AU25">
        <f t="shared" si="10"/>
        <v>10</v>
      </c>
      <c r="AV25">
        <f t="shared" si="11"/>
        <v>-10</v>
      </c>
    </row>
    <row r="26" spans="1:48" x14ac:dyDescent="0.25">
      <c r="A26" s="11">
        <f t="shared" si="0"/>
        <v>1991</v>
      </c>
      <c r="B26" s="21">
        <v>33419</v>
      </c>
      <c r="C26" s="21"/>
      <c r="D26" s="22">
        <v>25</v>
      </c>
      <c r="E26" s="20">
        <v>1</v>
      </c>
      <c r="F26" s="39">
        <v>35</v>
      </c>
      <c r="G26" s="20" t="s">
        <v>36</v>
      </c>
      <c r="H26" s="20">
        <v>2</v>
      </c>
      <c r="I26" s="24" t="s">
        <v>13</v>
      </c>
      <c r="J26" s="42">
        <v>69</v>
      </c>
      <c r="K26" s="42">
        <v>9</v>
      </c>
      <c r="L26" s="42">
        <v>26.6666666666666</v>
      </c>
      <c r="M26" s="42">
        <v>89</v>
      </c>
      <c r="N26" s="42">
        <v>10</v>
      </c>
      <c r="O26" s="42">
        <v>26.8333333333333</v>
      </c>
      <c r="P26" s="42">
        <f t="shared" si="1"/>
        <v>158</v>
      </c>
      <c r="Q26" s="42">
        <f t="shared" si="2"/>
        <v>19</v>
      </c>
      <c r="R26" s="42">
        <f t="shared" si="3"/>
        <v>53.499999999999901</v>
      </c>
      <c r="S26" s="42" t="s">
        <v>41</v>
      </c>
      <c r="T26" s="42">
        <f t="shared" si="4"/>
        <v>1</v>
      </c>
      <c r="U26" s="43"/>
      <c r="V26" s="23"/>
      <c r="W26" s="23"/>
      <c r="X26" s="23"/>
      <c r="Y26" s="23">
        <v>1</v>
      </c>
      <c r="Z26" s="20">
        <f t="shared" si="5"/>
        <v>19</v>
      </c>
      <c r="AJ26" s="10">
        <f t="shared" si="6"/>
        <v>0</v>
      </c>
      <c r="AK26" s="10">
        <f t="shared" si="7"/>
        <v>9</v>
      </c>
      <c r="AL26" s="10">
        <f t="shared" si="8"/>
        <v>-9</v>
      </c>
      <c r="AT26">
        <f t="shared" si="9"/>
        <v>0</v>
      </c>
      <c r="AU26">
        <f t="shared" si="10"/>
        <v>10</v>
      </c>
      <c r="AV26">
        <f t="shared" si="11"/>
        <v>-10</v>
      </c>
    </row>
    <row r="27" spans="1:48" x14ac:dyDescent="0.25">
      <c r="A27" s="11">
        <f t="shared" si="0"/>
        <v>1991</v>
      </c>
      <c r="B27" s="12">
        <v>33426</v>
      </c>
      <c r="C27" s="12"/>
      <c r="D27" s="22">
        <v>26</v>
      </c>
      <c r="E27" s="11">
        <v>1</v>
      </c>
      <c r="F27" s="40">
        <v>35</v>
      </c>
      <c r="G27" s="11" t="s">
        <v>36</v>
      </c>
      <c r="H27" s="11">
        <v>2</v>
      </c>
      <c r="I27" s="14" t="s">
        <v>51</v>
      </c>
      <c r="J27" s="44">
        <v>95</v>
      </c>
      <c r="K27" s="44">
        <v>3</v>
      </c>
      <c r="L27" s="44">
        <v>29.3333333333333</v>
      </c>
      <c r="M27" s="44">
        <v>93</v>
      </c>
      <c r="N27" s="44">
        <v>10</v>
      </c>
      <c r="O27" s="44">
        <v>25</v>
      </c>
      <c r="P27" s="44">
        <f t="shared" si="1"/>
        <v>188</v>
      </c>
      <c r="Q27" s="42">
        <f t="shared" si="2"/>
        <v>13</v>
      </c>
      <c r="R27" s="42">
        <f t="shared" si="3"/>
        <v>54.3333333333333</v>
      </c>
      <c r="S27" s="44" t="s">
        <v>26</v>
      </c>
      <c r="T27" s="42">
        <f t="shared" si="4"/>
        <v>1</v>
      </c>
      <c r="U27" s="45">
        <v>1</v>
      </c>
      <c r="V27" s="13"/>
      <c r="W27" s="13"/>
      <c r="X27" s="13"/>
      <c r="Y27" s="13"/>
      <c r="Z27" s="11">
        <f t="shared" si="5"/>
        <v>13</v>
      </c>
      <c r="AJ27" s="10">
        <f t="shared" si="6"/>
        <v>0</v>
      </c>
      <c r="AK27" s="10">
        <f t="shared" si="7"/>
        <v>3</v>
      </c>
      <c r="AL27" s="10">
        <f t="shared" si="8"/>
        <v>-3</v>
      </c>
      <c r="AT27">
        <f t="shared" si="9"/>
        <v>0</v>
      </c>
      <c r="AU27">
        <f t="shared" si="10"/>
        <v>10</v>
      </c>
      <c r="AV27">
        <f t="shared" si="11"/>
        <v>-10</v>
      </c>
    </row>
    <row r="28" spans="1:48" x14ac:dyDescent="0.25">
      <c r="A28" s="11">
        <f t="shared" si="0"/>
        <v>1991</v>
      </c>
      <c r="B28" s="21">
        <v>33433</v>
      </c>
      <c r="C28" s="21"/>
      <c r="D28" s="22">
        <v>27</v>
      </c>
      <c r="E28" s="20">
        <v>1</v>
      </c>
      <c r="F28" s="39">
        <v>35</v>
      </c>
      <c r="G28" s="20" t="s">
        <v>95</v>
      </c>
      <c r="H28" s="20">
        <v>1</v>
      </c>
      <c r="I28" s="24" t="s">
        <v>13</v>
      </c>
      <c r="J28" s="42">
        <v>79</v>
      </c>
      <c r="K28" s="42">
        <v>10</v>
      </c>
      <c r="L28" s="42">
        <v>23.1666666666666</v>
      </c>
      <c r="M28" s="42">
        <v>80</v>
      </c>
      <c r="N28" s="42">
        <v>2</v>
      </c>
      <c r="O28" s="42">
        <v>12.6666666666666</v>
      </c>
      <c r="P28" s="42">
        <f t="shared" si="1"/>
        <v>159</v>
      </c>
      <c r="Q28" s="42">
        <f t="shared" si="2"/>
        <v>12</v>
      </c>
      <c r="R28" s="42">
        <f t="shared" si="3"/>
        <v>35.833333333333201</v>
      </c>
      <c r="S28" s="42" t="s">
        <v>9</v>
      </c>
      <c r="T28" s="42">
        <f t="shared" si="4"/>
        <v>1</v>
      </c>
      <c r="U28" s="43"/>
      <c r="V28" s="23"/>
      <c r="W28" s="23"/>
      <c r="X28" s="23"/>
      <c r="Y28" s="23">
        <v>1</v>
      </c>
      <c r="Z28" s="20">
        <f t="shared" si="5"/>
        <v>12</v>
      </c>
      <c r="AJ28" s="10">
        <f t="shared" si="6"/>
        <v>0</v>
      </c>
      <c r="AK28" s="10">
        <f t="shared" si="7"/>
        <v>10</v>
      </c>
      <c r="AL28" s="10">
        <f t="shared" si="8"/>
        <v>-10</v>
      </c>
      <c r="AT28">
        <f t="shared" si="9"/>
        <v>0</v>
      </c>
      <c r="AU28">
        <f t="shared" si="10"/>
        <v>2</v>
      </c>
      <c r="AV28">
        <f t="shared" si="11"/>
        <v>-2</v>
      </c>
    </row>
    <row r="29" spans="1:48" x14ac:dyDescent="0.25">
      <c r="A29" s="11">
        <f t="shared" si="0"/>
        <v>1991</v>
      </c>
      <c r="B29" s="12">
        <v>33440</v>
      </c>
      <c r="C29" s="12"/>
      <c r="D29" s="22">
        <v>28</v>
      </c>
      <c r="E29" s="11">
        <v>1</v>
      </c>
      <c r="F29" s="40">
        <v>35</v>
      </c>
      <c r="G29" s="11" t="s">
        <v>36</v>
      </c>
      <c r="H29" s="11">
        <v>1</v>
      </c>
      <c r="I29" s="14" t="s">
        <v>35</v>
      </c>
      <c r="J29" s="44">
        <v>122</v>
      </c>
      <c r="K29" s="44">
        <v>10</v>
      </c>
      <c r="L29" s="44">
        <v>35</v>
      </c>
      <c r="M29" s="44">
        <v>89</v>
      </c>
      <c r="N29" s="44">
        <v>10</v>
      </c>
      <c r="O29" s="44">
        <v>29.5</v>
      </c>
      <c r="P29" s="44">
        <f t="shared" si="1"/>
        <v>211</v>
      </c>
      <c r="Q29" s="42">
        <f t="shared" si="2"/>
        <v>20</v>
      </c>
      <c r="R29" s="42">
        <f t="shared" si="3"/>
        <v>64.5</v>
      </c>
      <c r="S29" s="44" t="s">
        <v>43</v>
      </c>
      <c r="T29" s="42">
        <f t="shared" si="4"/>
        <v>1</v>
      </c>
      <c r="U29" s="45">
        <v>1</v>
      </c>
      <c r="V29" s="13"/>
      <c r="W29" s="13"/>
      <c r="X29" s="13"/>
      <c r="Y29" s="13"/>
      <c r="Z29" s="11">
        <f t="shared" si="5"/>
        <v>20</v>
      </c>
      <c r="AJ29" s="10">
        <f t="shared" si="6"/>
        <v>0</v>
      </c>
      <c r="AK29" s="10">
        <f t="shared" si="7"/>
        <v>10</v>
      </c>
      <c r="AL29" s="10">
        <f t="shared" si="8"/>
        <v>-10</v>
      </c>
      <c r="AT29">
        <f t="shared" si="9"/>
        <v>0</v>
      </c>
      <c r="AU29">
        <f t="shared" si="10"/>
        <v>10</v>
      </c>
      <c r="AV29">
        <f t="shared" si="11"/>
        <v>-10</v>
      </c>
    </row>
    <row r="30" spans="1:48" x14ac:dyDescent="0.25">
      <c r="A30" s="11">
        <f t="shared" si="0"/>
        <v>1991</v>
      </c>
      <c r="B30" s="21">
        <v>33461</v>
      </c>
      <c r="C30" s="21"/>
      <c r="D30" s="22">
        <v>29</v>
      </c>
      <c r="E30" s="20">
        <v>1</v>
      </c>
      <c r="F30" s="39">
        <v>35</v>
      </c>
      <c r="G30" s="20" t="s">
        <v>434</v>
      </c>
      <c r="H30" s="20">
        <v>2</v>
      </c>
      <c r="I30" s="24" t="s">
        <v>12</v>
      </c>
      <c r="J30" s="42">
        <v>101</v>
      </c>
      <c r="K30" s="42">
        <v>9</v>
      </c>
      <c r="L30" s="42">
        <v>35</v>
      </c>
      <c r="M30" s="42">
        <v>162</v>
      </c>
      <c r="N30" s="42">
        <v>2</v>
      </c>
      <c r="O30" s="42">
        <v>35</v>
      </c>
      <c r="P30" s="42">
        <f t="shared" si="1"/>
        <v>263</v>
      </c>
      <c r="Q30" s="42">
        <f t="shared" si="2"/>
        <v>11</v>
      </c>
      <c r="R30" s="42">
        <f t="shared" si="3"/>
        <v>70</v>
      </c>
      <c r="S30" s="42" t="s">
        <v>44</v>
      </c>
      <c r="T30" s="42">
        <f t="shared" si="4"/>
        <v>1</v>
      </c>
      <c r="U30" s="43"/>
      <c r="V30" s="23"/>
      <c r="W30" s="23"/>
      <c r="X30" s="23"/>
      <c r="Y30" s="23">
        <v>1</v>
      </c>
      <c r="Z30" s="20">
        <f t="shared" si="5"/>
        <v>11</v>
      </c>
      <c r="AJ30" s="10">
        <f t="shared" si="6"/>
        <v>0</v>
      </c>
      <c r="AK30" s="10">
        <f t="shared" si="7"/>
        <v>9</v>
      </c>
      <c r="AL30" s="10">
        <f t="shared" si="8"/>
        <v>-9</v>
      </c>
      <c r="AT30">
        <f t="shared" si="9"/>
        <v>0</v>
      </c>
      <c r="AU30">
        <f t="shared" si="10"/>
        <v>2</v>
      </c>
      <c r="AV30">
        <f t="shared" si="11"/>
        <v>-2</v>
      </c>
    </row>
    <row r="31" spans="1:48" x14ac:dyDescent="0.25">
      <c r="A31" s="11">
        <f t="shared" si="0"/>
        <v>1991</v>
      </c>
      <c r="B31" s="21">
        <v>33468</v>
      </c>
      <c r="C31" s="21"/>
      <c r="D31" s="22">
        <v>30</v>
      </c>
      <c r="E31" s="20">
        <v>1</v>
      </c>
      <c r="F31" s="39">
        <v>40</v>
      </c>
      <c r="G31" s="20" t="s">
        <v>36</v>
      </c>
      <c r="H31" s="20">
        <v>2</v>
      </c>
      <c r="I31" s="24" t="s">
        <v>12</v>
      </c>
      <c r="J31" s="42">
        <v>149</v>
      </c>
      <c r="K31" s="42">
        <v>7</v>
      </c>
      <c r="L31" s="42">
        <v>40</v>
      </c>
      <c r="M31" s="42">
        <v>201</v>
      </c>
      <c r="N31" s="42">
        <v>7</v>
      </c>
      <c r="O31" s="42">
        <v>40</v>
      </c>
      <c r="P31" s="42">
        <f t="shared" si="1"/>
        <v>350</v>
      </c>
      <c r="Q31" s="42">
        <f t="shared" si="2"/>
        <v>14</v>
      </c>
      <c r="R31" s="42">
        <f t="shared" si="3"/>
        <v>80</v>
      </c>
      <c r="S31" s="42" t="s">
        <v>45</v>
      </c>
      <c r="T31" s="42">
        <f t="shared" si="4"/>
        <v>1</v>
      </c>
      <c r="U31" s="43"/>
      <c r="V31" s="23"/>
      <c r="W31" s="23"/>
      <c r="X31" s="23"/>
      <c r="Y31" s="23">
        <v>1</v>
      </c>
      <c r="Z31" s="20">
        <f t="shared" si="5"/>
        <v>14</v>
      </c>
      <c r="AJ31" s="10">
        <f t="shared" si="6"/>
        <v>0</v>
      </c>
      <c r="AK31" s="10">
        <f t="shared" si="7"/>
        <v>7</v>
      </c>
      <c r="AL31" s="10">
        <f t="shared" si="8"/>
        <v>-7</v>
      </c>
      <c r="AT31">
        <f t="shared" si="9"/>
        <v>0</v>
      </c>
      <c r="AU31">
        <f t="shared" si="10"/>
        <v>7</v>
      </c>
      <c r="AV31">
        <f t="shared" si="11"/>
        <v>-7</v>
      </c>
    </row>
    <row r="32" spans="1:48" x14ac:dyDescent="0.25">
      <c r="A32" s="11">
        <f t="shared" si="0"/>
        <v>1991</v>
      </c>
      <c r="B32" s="12">
        <v>33482</v>
      </c>
      <c r="C32" s="12"/>
      <c r="D32" s="22">
        <v>31</v>
      </c>
      <c r="E32" s="11">
        <v>1</v>
      </c>
      <c r="F32" s="40">
        <v>40</v>
      </c>
      <c r="G32" s="11" t="s">
        <v>46</v>
      </c>
      <c r="H32" s="11">
        <v>1</v>
      </c>
      <c r="I32" s="14" t="s">
        <v>51</v>
      </c>
      <c r="J32" s="44">
        <v>254</v>
      </c>
      <c r="K32" s="44">
        <v>5</v>
      </c>
      <c r="L32" s="44">
        <v>40</v>
      </c>
      <c r="M32" s="44">
        <v>198</v>
      </c>
      <c r="N32" s="44">
        <v>8</v>
      </c>
      <c r="O32" s="44">
        <v>40</v>
      </c>
      <c r="P32" s="44">
        <f t="shared" si="1"/>
        <v>452</v>
      </c>
      <c r="Q32" s="42">
        <f t="shared" si="2"/>
        <v>13</v>
      </c>
      <c r="R32" s="42">
        <f t="shared" si="3"/>
        <v>80</v>
      </c>
      <c r="S32" s="44" t="s">
        <v>47</v>
      </c>
      <c r="T32" s="42">
        <f t="shared" si="4"/>
        <v>1</v>
      </c>
      <c r="U32" s="45">
        <v>1</v>
      </c>
      <c r="V32" s="13"/>
      <c r="W32" s="13"/>
      <c r="X32" s="13"/>
      <c r="Y32" s="13"/>
      <c r="Z32" s="11">
        <f t="shared" si="5"/>
        <v>13</v>
      </c>
      <c r="AJ32" s="10">
        <f t="shared" si="6"/>
        <v>0</v>
      </c>
      <c r="AK32" s="10">
        <f t="shared" si="7"/>
        <v>5</v>
      </c>
      <c r="AL32" s="10">
        <f t="shared" si="8"/>
        <v>-5</v>
      </c>
      <c r="AT32">
        <f t="shared" si="9"/>
        <v>0</v>
      </c>
      <c r="AU32">
        <f t="shared" si="10"/>
        <v>8</v>
      </c>
      <c r="AV32">
        <f t="shared" si="11"/>
        <v>-8</v>
      </c>
    </row>
    <row r="33" spans="1:48" x14ac:dyDescent="0.25">
      <c r="A33" s="11">
        <f t="shared" si="0"/>
        <v>1991</v>
      </c>
      <c r="B33" s="12">
        <v>33489</v>
      </c>
      <c r="C33" s="12"/>
      <c r="D33" s="22">
        <v>32</v>
      </c>
      <c r="E33" s="11">
        <v>1</v>
      </c>
      <c r="F33" s="40">
        <v>32</v>
      </c>
      <c r="G33" s="11" t="s">
        <v>36</v>
      </c>
      <c r="H33" s="11">
        <v>1</v>
      </c>
      <c r="I33" s="14" t="s">
        <v>15</v>
      </c>
      <c r="J33" s="44">
        <v>99</v>
      </c>
      <c r="K33" s="44">
        <v>10</v>
      </c>
      <c r="L33" s="44">
        <v>27</v>
      </c>
      <c r="M33" s="44">
        <v>17</v>
      </c>
      <c r="N33" s="44">
        <v>6</v>
      </c>
      <c r="O33" s="44">
        <v>6.1666666666666599</v>
      </c>
      <c r="P33" s="44">
        <f t="shared" si="1"/>
        <v>116</v>
      </c>
      <c r="Q33" s="42">
        <f t="shared" si="2"/>
        <v>16</v>
      </c>
      <c r="R33" s="42">
        <f t="shared" si="3"/>
        <v>33.166666666666657</v>
      </c>
      <c r="S33" s="44" t="s">
        <v>48</v>
      </c>
      <c r="T33" s="42">
        <f t="shared" si="4"/>
        <v>1</v>
      </c>
      <c r="U33" s="45">
        <v>1</v>
      </c>
      <c r="V33" s="13"/>
      <c r="W33" s="13"/>
      <c r="X33" s="13"/>
      <c r="Y33" s="13"/>
      <c r="Z33" s="11">
        <f t="shared" si="5"/>
        <v>16</v>
      </c>
      <c r="AJ33" s="10">
        <f t="shared" si="6"/>
        <v>0</v>
      </c>
      <c r="AK33" s="10">
        <f t="shared" si="7"/>
        <v>10</v>
      </c>
      <c r="AL33" s="10">
        <f t="shared" si="8"/>
        <v>-10</v>
      </c>
      <c r="AT33">
        <f t="shared" si="9"/>
        <v>0</v>
      </c>
      <c r="AU33">
        <f t="shared" si="10"/>
        <v>6</v>
      </c>
      <c r="AV33">
        <f t="shared" si="11"/>
        <v>-6</v>
      </c>
    </row>
    <row r="34" spans="1:48" x14ac:dyDescent="0.25">
      <c r="A34" s="11">
        <f t="shared" si="0"/>
        <v>1992</v>
      </c>
      <c r="B34" s="12">
        <v>33727</v>
      </c>
      <c r="C34" s="12"/>
      <c r="D34" s="22">
        <v>33</v>
      </c>
      <c r="E34" s="11">
        <v>1</v>
      </c>
      <c r="F34" s="40" t="s">
        <v>93</v>
      </c>
      <c r="G34" s="15" t="s">
        <v>52</v>
      </c>
      <c r="H34" s="11">
        <v>2</v>
      </c>
      <c r="I34" s="14" t="s">
        <v>50</v>
      </c>
      <c r="J34" s="44">
        <v>87</v>
      </c>
      <c r="K34" s="44">
        <v>4</v>
      </c>
      <c r="L34" s="44">
        <v>22.1666666666666</v>
      </c>
      <c r="M34" s="44">
        <v>84</v>
      </c>
      <c r="N34" s="44">
        <v>10</v>
      </c>
      <c r="O34" s="44">
        <v>38.3333333333333</v>
      </c>
      <c r="P34" s="44">
        <f t="shared" si="1"/>
        <v>171</v>
      </c>
      <c r="Q34" s="42">
        <f t="shared" si="2"/>
        <v>14</v>
      </c>
      <c r="R34" s="42">
        <f t="shared" si="3"/>
        <v>60.499999999999901</v>
      </c>
      <c r="S34" s="44" t="s">
        <v>58</v>
      </c>
      <c r="T34" s="42">
        <f t="shared" si="4"/>
        <v>1</v>
      </c>
      <c r="U34" s="45">
        <v>1</v>
      </c>
      <c r="V34" s="13"/>
      <c r="W34" s="13"/>
      <c r="X34" s="13"/>
      <c r="Y34" s="13"/>
      <c r="Z34" s="11">
        <f t="shared" si="5"/>
        <v>14</v>
      </c>
      <c r="AJ34" s="10">
        <f t="shared" si="6"/>
        <v>0</v>
      </c>
      <c r="AK34" s="10">
        <f t="shared" si="7"/>
        <v>4</v>
      </c>
      <c r="AL34" s="10">
        <f t="shared" si="8"/>
        <v>-4</v>
      </c>
      <c r="AT34">
        <f t="shared" si="9"/>
        <v>0</v>
      </c>
      <c r="AU34">
        <f t="shared" si="10"/>
        <v>10</v>
      </c>
      <c r="AV34">
        <f t="shared" si="11"/>
        <v>-10</v>
      </c>
    </row>
    <row r="35" spans="1:48" ht="15" customHeight="1" x14ac:dyDescent="0.25">
      <c r="A35" s="11">
        <f t="shared" si="0"/>
        <v>1992</v>
      </c>
      <c r="B35" s="12">
        <v>33734</v>
      </c>
      <c r="C35" s="12"/>
      <c r="D35" s="22">
        <v>34</v>
      </c>
      <c r="E35" s="11">
        <v>1</v>
      </c>
      <c r="F35" s="40">
        <v>35</v>
      </c>
      <c r="G35" s="15" t="s">
        <v>23</v>
      </c>
      <c r="H35" s="11">
        <v>1</v>
      </c>
      <c r="I35" s="14" t="s">
        <v>15</v>
      </c>
      <c r="J35" s="44">
        <v>246</v>
      </c>
      <c r="K35" s="44">
        <v>3</v>
      </c>
      <c r="L35" s="44">
        <v>35</v>
      </c>
      <c r="M35" s="44">
        <v>223</v>
      </c>
      <c r="N35" s="44">
        <v>7</v>
      </c>
      <c r="O35" s="44">
        <v>35</v>
      </c>
      <c r="P35" s="44">
        <f t="shared" si="1"/>
        <v>469</v>
      </c>
      <c r="Q35" s="42">
        <f t="shared" si="2"/>
        <v>10</v>
      </c>
      <c r="R35" s="42">
        <f t="shared" si="3"/>
        <v>70</v>
      </c>
      <c r="S35" s="44" t="s">
        <v>59</v>
      </c>
      <c r="T35" s="42">
        <f t="shared" si="4"/>
        <v>1</v>
      </c>
      <c r="U35" s="45">
        <v>1</v>
      </c>
      <c r="V35" s="13"/>
      <c r="W35" s="13"/>
      <c r="X35" s="13"/>
      <c r="Y35" s="13"/>
      <c r="Z35" s="11">
        <f t="shared" si="5"/>
        <v>10</v>
      </c>
      <c r="AJ35" s="10">
        <f t="shared" si="6"/>
        <v>0</v>
      </c>
      <c r="AK35" s="10">
        <f t="shared" si="7"/>
        <v>3</v>
      </c>
      <c r="AL35" s="10">
        <f t="shared" si="8"/>
        <v>-3</v>
      </c>
      <c r="AT35">
        <f t="shared" si="9"/>
        <v>0</v>
      </c>
      <c r="AU35">
        <f t="shared" si="10"/>
        <v>7</v>
      </c>
      <c r="AV35">
        <f t="shared" si="11"/>
        <v>-7</v>
      </c>
    </row>
    <row r="36" spans="1:48" x14ac:dyDescent="0.25">
      <c r="A36" s="11">
        <f t="shared" si="0"/>
        <v>1992</v>
      </c>
      <c r="B36" s="12">
        <v>33741</v>
      </c>
      <c r="C36" s="12"/>
      <c r="D36" s="22">
        <v>35</v>
      </c>
      <c r="E36" s="11">
        <v>1</v>
      </c>
      <c r="F36" s="40">
        <v>35</v>
      </c>
      <c r="G36" s="15" t="s">
        <v>23</v>
      </c>
      <c r="H36" s="11">
        <v>2</v>
      </c>
      <c r="I36" s="14" t="s">
        <v>35</v>
      </c>
      <c r="J36" s="44">
        <v>148</v>
      </c>
      <c r="K36" s="44">
        <v>5</v>
      </c>
      <c r="L36" s="44">
        <v>32.8333333333333</v>
      </c>
      <c r="M36" s="44">
        <v>146</v>
      </c>
      <c r="N36" s="44">
        <v>6</v>
      </c>
      <c r="O36" s="44">
        <v>35</v>
      </c>
      <c r="P36" s="44">
        <f t="shared" si="1"/>
        <v>294</v>
      </c>
      <c r="Q36" s="42">
        <f t="shared" si="2"/>
        <v>11</v>
      </c>
      <c r="R36" s="42">
        <f t="shared" si="3"/>
        <v>67.8333333333333</v>
      </c>
      <c r="S36" s="44" t="s">
        <v>27</v>
      </c>
      <c r="T36" s="42">
        <f t="shared" si="4"/>
        <v>1</v>
      </c>
      <c r="U36" s="45">
        <v>1</v>
      </c>
      <c r="V36" s="13"/>
      <c r="W36" s="13"/>
      <c r="X36" s="13"/>
      <c r="Y36" s="13"/>
      <c r="Z36" s="11">
        <f t="shared" si="5"/>
        <v>11</v>
      </c>
      <c r="AJ36" s="10">
        <f t="shared" si="6"/>
        <v>0</v>
      </c>
      <c r="AK36" s="10">
        <f t="shared" si="7"/>
        <v>5</v>
      </c>
      <c r="AL36" s="10">
        <f t="shared" si="8"/>
        <v>-5</v>
      </c>
      <c r="AT36">
        <f t="shared" si="9"/>
        <v>0</v>
      </c>
      <c r="AU36">
        <f t="shared" si="10"/>
        <v>6</v>
      </c>
      <c r="AV36">
        <f t="shared" si="11"/>
        <v>-6</v>
      </c>
    </row>
    <row r="37" spans="1:48" ht="15" customHeight="1" x14ac:dyDescent="0.25">
      <c r="A37" s="11">
        <f t="shared" si="0"/>
        <v>1992</v>
      </c>
      <c r="B37" s="21">
        <v>33748</v>
      </c>
      <c r="C37" s="21"/>
      <c r="D37" s="22">
        <v>36</v>
      </c>
      <c r="E37" s="20">
        <v>1</v>
      </c>
      <c r="F37" s="39">
        <v>40</v>
      </c>
      <c r="G37" s="25" t="s">
        <v>23</v>
      </c>
      <c r="H37" s="20">
        <v>2</v>
      </c>
      <c r="I37" s="24" t="s">
        <v>12</v>
      </c>
      <c r="J37" s="42">
        <v>119</v>
      </c>
      <c r="K37" s="42">
        <v>10</v>
      </c>
      <c r="L37" s="42">
        <v>29.5</v>
      </c>
      <c r="M37" s="42">
        <v>263</v>
      </c>
      <c r="N37" s="42">
        <v>6</v>
      </c>
      <c r="O37" s="42">
        <v>40</v>
      </c>
      <c r="P37" s="42">
        <f t="shared" si="1"/>
        <v>382</v>
      </c>
      <c r="Q37" s="42">
        <f t="shared" si="2"/>
        <v>16</v>
      </c>
      <c r="R37" s="42">
        <f t="shared" si="3"/>
        <v>69.5</v>
      </c>
      <c r="S37" s="42" t="s">
        <v>60</v>
      </c>
      <c r="T37" s="42">
        <f t="shared" si="4"/>
        <v>1</v>
      </c>
      <c r="U37" s="43"/>
      <c r="V37" s="23"/>
      <c r="W37" s="23"/>
      <c r="X37" s="23"/>
      <c r="Y37" s="23">
        <v>1</v>
      </c>
      <c r="Z37" s="20">
        <f t="shared" si="5"/>
        <v>16</v>
      </c>
      <c r="AJ37" s="10">
        <f t="shared" si="6"/>
        <v>0</v>
      </c>
      <c r="AK37" s="10">
        <f t="shared" si="7"/>
        <v>10</v>
      </c>
      <c r="AL37" s="10">
        <f t="shared" si="8"/>
        <v>-10</v>
      </c>
      <c r="AT37">
        <f t="shared" si="9"/>
        <v>0</v>
      </c>
      <c r="AU37">
        <f t="shared" si="10"/>
        <v>6</v>
      </c>
      <c r="AV37">
        <f t="shared" si="11"/>
        <v>-6</v>
      </c>
    </row>
    <row r="38" spans="1:48" x14ac:dyDescent="0.25">
      <c r="A38" s="11">
        <f t="shared" si="0"/>
        <v>1992</v>
      </c>
      <c r="B38" s="21">
        <v>33755</v>
      </c>
      <c r="C38" s="21"/>
      <c r="D38" s="22">
        <v>37</v>
      </c>
      <c r="E38" s="20">
        <v>1</v>
      </c>
      <c r="F38" s="39" t="s">
        <v>93</v>
      </c>
      <c r="G38" s="25" t="s">
        <v>53</v>
      </c>
      <c r="H38" s="20">
        <v>1</v>
      </c>
      <c r="I38" s="24" t="s">
        <v>50</v>
      </c>
      <c r="J38" s="42">
        <v>110</v>
      </c>
      <c r="K38" s="42">
        <v>9</v>
      </c>
      <c r="L38" s="42">
        <v>26.8333333333333</v>
      </c>
      <c r="M38" s="42">
        <v>112</v>
      </c>
      <c r="N38" s="42">
        <v>5</v>
      </c>
      <c r="O38" s="42">
        <v>26.8333333333333</v>
      </c>
      <c r="P38" s="42">
        <f t="shared" si="1"/>
        <v>222</v>
      </c>
      <c r="Q38" s="42">
        <f t="shared" si="2"/>
        <v>14</v>
      </c>
      <c r="R38" s="42">
        <f t="shared" si="3"/>
        <v>53.6666666666666</v>
      </c>
      <c r="S38" s="42" t="s">
        <v>61</v>
      </c>
      <c r="T38" s="42">
        <f t="shared" si="4"/>
        <v>1</v>
      </c>
      <c r="U38" s="43"/>
      <c r="V38" s="23"/>
      <c r="W38" s="23"/>
      <c r="X38" s="23"/>
      <c r="Y38" s="23">
        <v>1</v>
      </c>
      <c r="Z38" s="20">
        <f t="shared" si="5"/>
        <v>14</v>
      </c>
      <c r="AJ38" s="10">
        <f t="shared" si="6"/>
        <v>0</v>
      </c>
      <c r="AK38" s="10">
        <f t="shared" si="7"/>
        <v>9</v>
      </c>
      <c r="AL38" s="10">
        <f t="shared" si="8"/>
        <v>-9</v>
      </c>
      <c r="AT38">
        <f t="shared" si="9"/>
        <v>0</v>
      </c>
      <c r="AU38">
        <f t="shared" si="10"/>
        <v>5</v>
      </c>
      <c r="AV38">
        <f t="shared" si="11"/>
        <v>-5</v>
      </c>
    </row>
    <row r="39" spans="1:48" ht="15" customHeight="1" x14ac:dyDescent="0.25">
      <c r="A39" s="11">
        <f t="shared" si="0"/>
        <v>1992</v>
      </c>
      <c r="B39" s="21">
        <v>33769</v>
      </c>
      <c r="C39" s="21"/>
      <c r="D39" s="22">
        <v>38</v>
      </c>
      <c r="E39" s="20">
        <v>1</v>
      </c>
      <c r="F39" s="39">
        <v>35</v>
      </c>
      <c r="G39" s="20" t="s">
        <v>434</v>
      </c>
      <c r="H39" s="20">
        <v>2</v>
      </c>
      <c r="I39" s="24" t="s">
        <v>12</v>
      </c>
      <c r="J39" s="42">
        <v>90</v>
      </c>
      <c r="K39" s="42">
        <v>10</v>
      </c>
      <c r="L39" s="42">
        <v>35</v>
      </c>
      <c r="M39" s="42">
        <v>181</v>
      </c>
      <c r="N39" s="42">
        <v>5</v>
      </c>
      <c r="O39" s="42">
        <v>35</v>
      </c>
      <c r="P39" s="42">
        <f t="shared" si="1"/>
        <v>271</v>
      </c>
      <c r="Q39" s="42">
        <f t="shared" si="2"/>
        <v>15</v>
      </c>
      <c r="R39" s="42">
        <f t="shared" si="3"/>
        <v>70</v>
      </c>
      <c r="S39" s="42" t="s">
        <v>62</v>
      </c>
      <c r="T39" s="42">
        <f t="shared" si="4"/>
        <v>1</v>
      </c>
      <c r="U39" s="43"/>
      <c r="V39" s="23"/>
      <c r="W39" s="23"/>
      <c r="X39" s="23"/>
      <c r="Y39" s="23">
        <v>1</v>
      </c>
      <c r="Z39" s="20">
        <f t="shared" si="5"/>
        <v>15</v>
      </c>
      <c r="AJ39" s="10">
        <f t="shared" si="6"/>
        <v>0</v>
      </c>
      <c r="AK39" s="10">
        <f t="shared" si="7"/>
        <v>10</v>
      </c>
      <c r="AL39" s="10">
        <f t="shared" si="8"/>
        <v>-10</v>
      </c>
      <c r="AT39">
        <f t="shared" si="9"/>
        <v>0</v>
      </c>
      <c r="AU39">
        <f t="shared" si="10"/>
        <v>5</v>
      </c>
      <c r="AV39">
        <f t="shared" si="11"/>
        <v>-5</v>
      </c>
    </row>
    <row r="40" spans="1:48" x14ac:dyDescent="0.25">
      <c r="A40" s="11">
        <f t="shared" si="0"/>
        <v>1992</v>
      </c>
      <c r="B40" s="12">
        <v>33776</v>
      </c>
      <c r="C40" s="12"/>
      <c r="D40" s="22">
        <v>39</v>
      </c>
      <c r="E40" s="11">
        <v>1</v>
      </c>
      <c r="F40" s="40">
        <v>35</v>
      </c>
      <c r="G40" s="15" t="s">
        <v>23</v>
      </c>
      <c r="H40" s="11">
        <v>1</v>
      </c>
      <c r="I40" s="14" t="s">
        <v>15</v>
      </c>
      <c r="J40" s="44">
        <v>151</v>
      </c>
      <c r="K40" s="44">
        <v>6</v>
      </c>
      <c r="L40" s="44">
        <v>35</v>
      </c>
      <c r="M40" s="44">
        <v>143</v>
      </c>
      <c r="N40" s="44">
        <v>11</v>
      </c>
      <c r="O40" s="44">
        <v>32.3333333333333</v>
      </c>
      <c r="P40" s="44">
        <f t="shared" si="1"/>
        <v>294</v>
      </c>
      <c r="Q40" s="42">
        <f t="shared" si="2"/>
        <v>17</v>
      </c>
      <c r="R40" s="42">
        <f t="shared" si="3"/>
        <v>67.3333333333333</v>
      </c>
      <c r="S40" s="44" t="s">
        <v>10</v>
      </c>
      <c r="T40" s="42">
        <f t="shared" si="4"/>
        <v>1</v>
      </c>
      <c r="U40" s="45">
        <v>1</v>
      </c>
      <c r="V40" s="13"/>
      <c r="W40" s="13"/>
      <c r="X40" s="13"/>
      <c r="Y40" s="13"/>
      <c r="Z40" s="11">
        <f t="shared" si="5"/>
        <v>17</v>
      </c>
      <c r="AJ40" s="10">
        <f t="shared" si="6"/>
        <v>0</v>
      </c>
      <c r="AK40" s="10">
        <f t="shared" si="7"/>
        <v>6</v>
      </c>
      <c r="AL40" s="10">
        <f t="shared" si="8"/>
        <v>-6</v>
      </c>
      <c r="AT40">
        <f t="shared" si="9"/>
        <v>0</v>
      </c>
      <c r="AU40">
        <f t="shared" si="10"/>
        <v>11</v>
      </c>
      <c r="AV40">
        <f t="shared" si="11"/>
        <v>-11</v>
      </c>
    </row>
    <row r="41" spans="1:48" x14ac:dyDescent="0.25">
      <c r="A41" s="11">
        <f t="shared" si="0"/>
        <v>1992</v>
      </c>
      <c r="B41" s="12">
        <v>33783</v>
      </c>
      <c r="C41" s="12"/>
      <c r="D41" s="22">
        <v>40</v>
      </c>
      <c r="E41" s="11">
        <v>1</v>
      </c>
      <c r="F41" s="40">
        <v>40</v>
      </c>
      <c r="G41" s="15" t="s">
        <v>46</v>
      </c>
      <c r="H41" s="11">
        <v>1</v>
      </c>
      <c r="I41" s="14" t="s">
        <v>51</v>
      </c>
      <c r="J41" s="44">
        <v>148</v>
      </c>
      <c r="K41" s="44">
        <v>9</v>
      </c>
      <c r="L41" s="44">
        <v>37</v>
      </c>
      <c r="M41" s="44">
        <v>93</v>
      </c>
      <c r="N41" s="44">
        <v>10</v>
      </c>
      <c r="O41" s="44">
        <v>28.1666666666666</v>
      </c>
      <c r="P41" s="44">
        <f t="shared" si="1"/>
        <v>241</v>
      </c>
      <c r="Q41" s="42">
        <f t="shared" si="2"/>
        <v>19</v>
      </c>
      <c r="R41" s="42">
        <f t="shared" si="3"/>
        <v>65.1666666666666</v>
      </c>
      <c r="S41" s="44" t="s">
        <v>63</v>
      </c>
      <c r="T41" s="42">
        <f t="shared" si="4"/>
        <v>1</v>
      </c>
      <c r="U41" s="45">
        <v>1</v>
      </c>
      <c r="V41" s="13"/>
      <c r="W41" s="13"/>
      <c r="X41" s="13"/>
      <c r="Y41" s="13"/>
      <c r="Z41" s="11">
        <f t="shared" si="5"/>
        <v>19</v>
      </c>
      <c r="AJ41" s="10">
        <f t="shared" si="6"/>
        <v>0</v>
      </c>
      <c r="AK41" s="10">
        <f t="shared" si="7"/>
        <v>9</v>
      </c>
      <c r="AL41" s="10">
        <f t="shared" si="8"/>
        <v>-9</v>
      </c>
      <c r="AT41">
        <f t="shared" si="9"/>
        <v>0</v>
      </c>
      <c r="AU41">
        <f t="shared" si="10"/>
        <v>10</v>
      </c>
      <c r="AV41">
        <f t="shared" si="11"/>
        <v>-10</v>
      </c>
    </row>
    <row r="42" spans="1:48" ht="15.75" customHeight="1" x14ac:dyDescent="0.25">
      <c r="A42" s="11">
        <f t="shared" si="0"/>
        <v>1992</v>
      </c>
      <c r="B42" s="12">
        <v>33790</v>
      </c>
      <c r="C42" s="12"/>
      <c r="D42" s="22">
        <v>41</v>
      </c>
      <c r="E42" s="11">
        <v>1</v>
      </c>
      <c r="F42" s="40">
        <v>35</v>
      </c>
      <c r="G42" s="15" t="s">
        <v>54</v>
      </c>
      <c r="H42" s="11">
        <v>1</v>
      </c>
      <c r="I42" s="14" t="s">
        <v>35</v>
      </c>
      <c r="J42" s="44">
        <v>118</v>
      </c>
      <c r="K42" s="44">
        <v>7</v>
      </c>
      <c r="L42" s="44">
        <v>35</v>
      </c>
      <c r="M42" s="44">
        <v>108</v>
      </c>
      <c r="N42" s="44">
        <v>10</v>
      </c>
      <c r="O42" s="44">
        <v>35</v>
      </c>
      <c r="P42" s="44">
        <f t="shared" si="1"/>
        <v>226</v>
      </c>
      <c r="Q42" s="42">
        <f t="shared" si="2"/>
        <v>17</v>
      </c>
      <c r="R42" s="42">
        <f t="shared" si="3"/>
        <v>70</v>
      </c>
      <c r="S42" s="44" t="s">
        <v>64</v>
      </c>
      <c r="T42" s="42">
        <f t="shared" si="4"/>
        <v>1</v>
      </c>
      <c r="U42" s="45">
        <v>1</v>
      </c>
      <c r="V42" s="13"/>
      <c r="W42" s="13"/>
      <c r="X42" s="13"/>
      <c r="Y42" s="13"/>
      <c r="Z42" s="11">
        <f t="shared" si="5"/>
        <v>17</v>
      </c>
      <c r="AJ42" s="10">
        <f t="shared" si="6"/>
        <v>0</v>
      </c>
      <c r="AK42" s="10">
        <f t="shared" si="7"/>
        <v>7</v>
      </c>
      <c r="AL42" s="10">
        <f t="shared" si="8"/>
        <v>-7</v>
      </c>
      <c r="AT42">
        <f t="shared" si="9"/>
        <v>0</v>
      </c>
      <c r="AU42">
        <f t="shared" si="10"/>
        <v>10</v>
      </c>
      <c r="AV42">
        <f t="shared" si="11"/>
        <v>-10</v>
      </c>
    </row>
    <row r="43" spans="1:48" x14ac:dyDescent="0.25">
      <c r="A43" s="11">
        <f t="shared" si="0"/>
        <v>1992</v>
      </c>
      <c r="B43" s="36">
        <v>33797</v>
      </c>
      <c r="C43" s="36"/>
      <c r="D43" s="22">
        <v>42</v>
      </c>
      <c r="E43" s="31">
        <v>1</v>
      </c>
      <c r="F43" s="41">
        <v>35</v>
      </c>
      <c r="G43" s="34" t="s">
        <v>55</v>
      </c>
      <c r="H43" s="31">
        <v>2</v>
      </c>
      <c r="I43" s="34" t="s">
        <v>12</v>
      </c>
      <c r="J43" s="48">
        <v>147</v>
      </c>
      <c r="K43" s="46">
        <v>7</v>
      </c>
      <c r="L43" s="46">
        <v>35</v>
      </c>
      <c r="M43" s="46">
        <v>147</v>
      </c>
      <c r="N43" s="46">
        <v>9</v>
      </c>
      <c r="O43" s="46">
        <v>35</v>
      </c>
      <c r="P43" s="46">
        <f t="shared" si="1"/>
        <v>294</v>
      </c>
      <c r="Q43" s="42">
        <f t="shared" si="2"/>
        <v>16</v>
      </c>
      <c r="R43" s="42">
        <f t="shared" si="3"/>
        <v>70</v>
      </c>
      <c r="S43" s="46" t="s">
        <v>57</v>
      </c>
      <c r="T43" s="42">
        <f t="shared" si="4"/>
        <v>1</v>
      </c>
      <c r="U43" s="47"/>
      <c r="V43" s="35"/>
      <c r="W43" s="35"/>
      <c r="X43" s="35">
        <v>1</v>
      </c>
      <c r="Y43" s="35"/>
      <c r="Z43" s="31">
        <f t="shared" si="5"/>
        <v>16</v>
      </c>
      <c r="AJ43" s="10">
        <f t="shared" si="6"/>
        <v>0</v>
      </c>
      <c r="AK43" s="10">
        <f t="shared" si="7"/>
        <v>7</v>
      </c>
      <c r="AL43" s="10">
        <f t="shared" si="8"/>
        <v>-7</v>
      </c>
      <c r="AT43">
        <f t="shared" si="9"/>
        <v>0</v>
      </c>
      <c r="AU43">
        <f t="shared" si="10"/>
        <v>9</v>
      </c>
      <c r="AV43">
        <f t="shared" si="11"/>
        <v>-9</v>
      </c>
    </row>
    <row r="44" spans="1:48" x14ac:dyDescent="0.25">
      <c r="A44" s="11">
        <f t="shared" si="0"/>
        <v>1992</v>
      </c>
      <c r="B44" s="21">
        <v>33804</v>
      </c>
      <c r="C44" s="21"/>
      <c r="D44" s="22">
        <v>43</v>
      </c>
      <c r="E44" s="20">
        <v>1</v>
      </c>
      <c r="F44" s="39">
        <v>35</v>
      </c>
      <c r="G44" s="25" t="s">
        <v>23</v>
      </c>
      <c r="H44" s="20">
        <v>1</v>
      </c>
      <c r="I44" s="24" t="s">
        <v>51</v>
      </c>
      <c r="J44" s="49">
        <v>121</v>
      </c>
      <c r="K44" s="42">
        <v>9</v>
      </c>
      <c r="L44" s="42">
        <v>30.1666666666666</v>
      </c>
      <c r="M44" s="42">
        <v>122</v>
      </c>
      <c r="N44" s="42">
        <v>5</v>
      </c>
      <c r="O44" s="42">
        <v>33.1666666666666</v>
      </c>
      <c r="P44" s="42">
        <f t="shared" si="1"/>
        <v>243</v>
      </c>
      <c r="Q44" s="42">
        <f t="shared" si="2"/>
        <v>14</v>
      </c>
      <c r="R44" s="42">
        <f t="shared" si="3"/>
        <v>63.333333333333201</v>
      </c>
      <c r="S44" s="42" t="s">
        <v>61</v>
      </c>
      <c r="T44" s="42">
        <f t="shared" si="4"/>
        <v>1</v>
      </c>
      <c r="U44" s="43"/>
      <c r="V44" s="23"/>
      <c r="W44" s="23"/>
      <c r="X44" s="23"/>
      <c r="Y44" s="23">
        <v>1</v>
      </c>
      <c r="Z44" s="20">
        <f t="shared" si="5"/>
        <v>14</v>
      </c>
      <c r="AJ44" s="10">
        <f t="shared" si="6"/>
        <v>0</v>
      </c>
      <c r="AK44" s="10">
        <f t="shared" si="7"/>
        <v>9</v>
      </c>
      <c r="AL44" s="10">
        <f t="shared" si="8"/>
        <v>-9</v>
      </c>
      <c r="AT44">
        <f t="shared" si="9"/>
        <v>0</v>
      </c>
      <c r="AU44">
        <f t="shared" si="10"/>
        <v>5</v>
      </c>
      <c r="AV44">
        <f t="shared" si="11"/>
        <v>-5</v>
      </c>
    </row>
    <row r="45" spans="1:48" x14ac:dyDescent="0.25">
      <c r="A45" s="11">
        <f t="shared" si="0"/>
        <v>1992</v>
      </c>
      <c r="B45" s="12">
        <v>33818</v>
      </c>
      <c r="C45" s="12"/>
      <c r="D45" s="22">
        <v>44</v>
      </c>
      <c r="E45" s="11">
        <v>1</v>
      </c>
      <c r="F45" s="40">
        <v>35</v>
      </c>
      <c r="G45" s="15" t="s">
        <v>42</v>
      </c>
      <c r="H45" s="11">
        <v>2</v>
      </c>
      <c r="I45" s="15" t="s">
        <v>13</v>
      </c>
      <c r="J45" s="50">
        <v>111</v>
      </c>
      <c r="K45" s="50">
        <v>7</v>
      </c>
      <c r="L45" s="50">
        <v>30</v>
      </c>
      <c r="M45" s="50">
        <v>110</v>
      </c>
      <c r="N45" s="50">
        <v>9</v>
      </c>
      <c r="O45" s="50">
        <v>26</v>
      </c>
      <c r="P45" s="44">
        <f t="shared" si="1"/>
        <v>221</v>
      </c>
      <c r="Q45" s="42">
        <f t="shared" si="2"/>
        <v>16</v>
      </c>
      <c r="R45" s="42">
        <f t="shared" si="3"/>
        <v>56</v>
      </c>
      <c r="S45" s="44" t="s">
        <v>65</v>
      </c>
      <c r="T45" s="42">
        <f t="shared" si="4"/>
        <v>1</v>
      </c>
      <c r="U45" s="45">
        <v>1</v>
      </c>
      <c r="V45" s="13"/>
      <c r="W45" s="13"/>
      <c r="X45" s="13"/>
      <c r="Y45" s="13"/>
      <c r="Z45" s="11">
        <f t="shared" si="5"/>
        <v>16</v>
      </c>
      <c r="AJ45" s="10">
        <f t="shared" si="6"/>
        <v>0</v>
      </c>
      <c r="AK45" s="10">
        <f t="shared" si="7"/>
        <v>7</v>
      </c>
      <c r="AL45" s="10">
        <f t="shared" si="8"/>
        <v>-7</v>
      </c>
      <c r="AT45">
        <f t="shared" si="9"/>
        <v>0</v>
      </c>
      <c r="AU45">
        <f t="shared" si="10"/>
        <v>9</v>
      </c>
      <c r="AV45">
        <f t="shared" si="11"/>
        <v>-9</v>
      </c>
    </row>
    <row r="46" spans="1:48" x14ac:dyDescent="0.25">
      <c r="A46" s="11">
        <f t="shared" si="0"/>
        <v>1992</v>
      </c>
      <c r="B46" s="12">
        <v>33832</v>
      </c>
      <c r="C46" s="12"/>
      <c r="D46" s="22">
        <v>45</v>
      </c>
      <c r="E46" s="11">
        <v>1</v>
      </c>
      <c r="F46" s="40">
        <v>35</v>
      </c>
      <c r="G46" s="15" t="s">
        <v>23</v>
      </c>
      <c r="H46" s="11">
        <v>1</v>
      </c>
      <c r="I46" s="15" t="s">
        <v>70</v>
      </c>
      <c r="J46" s="50">
        <v>97</v>
      </c>
      <c r="K46" s="50">
        <v>10</v>
      </c>
      <c r="L46" s="50">
        <v>35</v>
      </c>
      <c r="M46" s="50">
        <v>96</v>
      </c>
      <c r="N46" s="50">
        <v>8</v>
      </c>
      <c r="O46" s="50">
        <v>35</v>
      </c>
      <c r="P46" s="44">
        <f t="shared" si="1"/>
        <v>193</v>
      </c>
      <c r="Q46" s="42">
        <f t="shared" si="2"/>
        <v>18</v>
      </c>
      <c r="R46" s="42">
        <f t="shared" si="3"/>
        <v>70</v>
      </c>
      <c r="S46" s="44" t="s">
        <v>66</v>
      </c>
      <c r="T46" s="42">
        <f t="shared" si="4"/>
        <v>1</v>
      </c>
      <c r="U46" s="45">
        <v>1</v>
      </c>
      <c r="V46" s="13"/>
      <c r="W46" s="13"/>
      <c r="X46" s="13"/>
      <c r="Y46" s="13"/>
      <c r="Z46" s="11">
        <f t="shared" si="5"/>
        <v>18</v>
      </c>
      <c r="AJ46" s="10">
        <f t="shared" si="6"/>
        <v>0</v>
      </c>
      <c r="AK46" s="10">
        <f t="shared" si="7"/>
        <v>10</v>
      </c>
      <c r="AL46" s="10">
        <f t="shared" si="8"/>
        <v>-10</v>
      </c>
      <c r="AT46">
        <f t="shared" si="9"/>
        <v>0</v>
      </c>
      <c r="AU46">
        <f t="shared" si="10"/>
        <v>8</v>
      </c>
      <c r="AV46">
        <f t="shared" si="11"/>
        <v>-8</v>
      </c>
    </row>
    <row r="47" spans="1:48" x14ac:dyDescent="0.25">
      <c r="A47" s="11">
        <f t="shared" si="0"/>
        <v>1992</v>
      </c>
      <c r="B47" s="12">
        <v>33846</v>
      </c>
      <c r="C47" s="12"/>
      <c r="D47" s="22">
        <v>46</v>
      </c>
      <c r="E47" s="11">
        <v>1</v>
      </c>
      <c r="F47" s="40">
        <v>20</v>
      </c>
      <c r="G47" s="15" t="s">
        <v>56</v>
      </c>
      <c r="H47" s="11">
        <v>1</v>
      </c>
      <c r="I47" s="15" t="s">
        <v>71</v>
      </c>
      <c r="J47" s="50">
        <v>114</v>
      </c>
      <c r="K47" s="50">
        <v>7</v>
      </c>
      <c r="L47" s="50">
        <v>20</v>
      </c>
      <c r="M47" s="50">
        <v>86</v>
      </c>
      <c r="N47" s="50">
        <v>9</v>
      </c>
      <c r="O47" s="50">
        <v>20</v>
      </c>
      <c r="P47" s="44">
        <f t="shared" si="1"/>
        <v>200</v>
      </c>
      <c r="Q47" s="42">
        <f t="shared" si="2"/>
        <v>16</v>
      </c>
      <c r="R47" s="42">
        <f t="shared" si="3"/>
        <v>40</v>
      </c>
      <c r="S47" s="44" t="s">
        <v>68</v>
      </c>
      <c r="T47" s="42">
        <f t="shared" si="4"/>
        <v>1</v>
      </c>
      <c r="U47" s="45">
        <v>1</v>
      </c>
      <c r="V47" s="13"/>
      <c r="W47" s="13"/>
      <c r="X47" s="13"/>
      <c r="Y47" s="13"/>
      <c r="Z47" s="11">
        <f t="shared" si="5"/>
        <v>16</v>
      </c>
      <c r="AJ47" s="10">
        <f t="shared" si="6"/>
        <v>0</v>
      </c>
      <c r="AK47" s="10">
        <f t="shared" si="7"/>
        <v>7</v>
      </c>
      <c r="AL47" s="10">
        <f t="shared" si="8"/>
        <v>-7</v>
      </c>
      <c r="AT47">
        <f t="shared" si="9"/>
        <v>0</v>
      </c>
      <c r="AU47">
        <f t="shared" si="10"/>
        <v>9</v>
      </c>
      <c r="AV47">
        <f t="shared" si="11"/>
        <v>-9</v>
      </c>
    </row>
    <row r="48" spans="1:48" x14ac:dyDescent="0.25">
      <c r="A48" s="11">
        <f t="shared" si="0"/>
        <v>1992</v>
      </c>
      <c r="B48" s="12">
        <v>33846</v>
      </c>
      <c r="C48" s="12"/>
      <c r="D48" s="22">
        <v>47</v>
      </c>
      <c r="E48" s="11">
        <v>1</v>
      </c>
      <c r="F48" s="40">
        <v>20</v>
      </c>
      <c r="G48" s="15" t="s">
        <v>56</v>
      </c>
      <c r="H48" s="11">
        <v>1</v>
      </c>
      <c r="I48" s="14" t="s">
        <v>51</v>
      </c>
      <c r="J48" s="50">
        <v>124</v>
      </c>
      <c r="K48" s="50">
        <v>2</v>
      </c>
      <c r="L48" s="50">
        <v>20</v>
      </c>
      <c r="M48" s="50">
        <v>95</v>
      </c>
      <c r="N48" s="50">
        <v>5</v>
      </c>
      <c r="O48" s="50">
        <v>20</v>
      </c>
      <c r="P48" s="44">
        <f t="shared" si="1"/>
        <v>219</v>
      </c>
      <c r="Q48" s="42">
        <f t="shared" si="2"/>
        <v>7</v>
      </c>
      <c r="R48" s="42">
        <f t="shared" si="3"/>
        <v>40</v>
      </c>
      <c r="S48" s="44" t="s">
        <v>67</v>
      </c>
      <c r="T48" s="42">
        <f t="shared" si="4"/>
        <v>1</v>
      </c>
      <c r="U48" s="45">
        <v>1</v>
      </c>
      <c r="V48" s="13"/>
      <c r="W48" s="13"/>
      <c r="X48" s="13"/>
      <c r="Y48" s="13"/>
      <c r="Z48" s="11">
        <f t="shared" si="5"/>
        <v>7</v>
      </c>
      <c r="AJ48" s="10">
        <f t="shared" si="6"/>
        <v>0</v>
      </c>
      <c r="AK48" s="10">
        <f t="shared" si="7"/>
        <v>2</v>
      </c>
      <c r="AL48" s="10">
        <f t="shared" si="8"/>
        <v>-2</v>
      </c>
      <c r="AT48">
        <f t="shared" si="9"/>
        <v>0</v>
      </c>
      <c r="AU48">
        <f t="shared" si="10"/>
        <v>5</v>
      </c>
      <c r="AV48">
        <f t="shared" si="11"/>
        <v>-5</v>
      </c>
    </row>
    <row r="49" spans="1:48" x14ac:dyDescent="0.25">
      <c r="A49" s="11">
        <f t="shared" si="0"/>
        <v>1992</v>
      </c>
      <c r="B49" s="21">
        <v>33853</v>
      </c>
      <c r="C49" s="21"/>
      <c r="D49" s="22">
        <v>48</v>
      </c>
      <c r="E49" s="20">
        <v>1</v>
      </c>
      <c r="F49" s="39">
        <v>35</v>
      </c>
      <c r="G49" s="25" t="s">
        <v>52</v>
      </c>
      <c r="H49" s="20">
        <v>1</v>
      </c>
      <c r="I49" s="25" t="s">
        <v>13</v>
      </c>
      <c r="J49" s="49">
        <v>82</v>
      </c>
      <c r="K49" s="49">
        <v>9</v>
      </c>
      <c r="L49" s="49">
        <v>35</v>
      </c>
      <c r="M49" s="49">
        <v>83</v>
      </c>
      <c r="N49" s="49">
        <v>3</v>
      </c>
      <c r="O49" s="49">
        <v>25</v>
      </c>
      <c r="P49" s="42">
        <f t="shared" si="1"/>
        <v>165</v>
      </c>
      <c r="Q49" s="42">
        <f t="shared" si="2"/>
        <v>12</v>
      </c>
      <c r="R49" s="42">
        <f t="shared" si="3"/>
        <v>60</v>
      </c>
      <c r="S49" s="42" t="s">
        <v>69</v>
      </c>
      <c r="T49" s="42">
        <f t="shared" si="4"/>
        <v>1</v>
      </c>
      <c r="U49" s="43"/>
      <c r="V49" s="23"/>
      <c r="W49" s="23"/>
      <c r="X49" s="23"/>
      <c r="Y49" s="23">
        <v>1</v>
      </c>
      <c r="Z49" s="20">
        <f t="shared" si="5"/>
        <v>12</v>
      </c>
      <c r="AJ49" s="10">
        <f t="shared" si="6"/>
        <v>0</v>
      </c>
      <c r="AK49" s="10">
        <f t="shared" si="7"/>
        <v>9</v>
      </c>
      <c r="AL49" s="10">
        <f t="shared" si="8"/>
        <v>-9</v>
      </c>
      <c r="AT49">
        <f t="shared" si="9"/>
        <v>0</v>
      </c>
      <c r="AU49">
        <f t="shared" si="10"/>
        <v>3</v>
      </c>
      <c r="AV49">
        <f t="shared" si="11"/>
        <v>-3</v>
      </c>
    </row>
    <row r="50" spans="1:48" x14ac:dyDescent="0.25">
      <c r="A50" s="11">
        <f t="shared" si="0"/>
        <v>1993</v>
      </c>
      <c r="B50" s="26">
        <v>34084</v>
      </c>
      <c r="C50" s="26"/>
      <c r="D50" s="22">
        <v>49</v>
      </c>
      <c r="E50" s="20">
        <v>1</v>
      </c>
      <c r="F50" s="39">
        <v>35</v>
      </c>
      <c r="G50" s="27" t="s">
        <v>23</v>
      </c>
      <c r="H50" s="20">
        <v>1</v>
      </c>
      <c r="I50" s="25" t="s">
        <v>87</v>
      </c>
      <c r="J50" s="49">
        <v>98</v>
      </c>
      <c r="K50" s="49">
        <v>8</v>
      </c>
      <c r="L50" s="49">
        <v>31</v>
      </c>
      <c r="M50" s="49">
        <v>99</v>
      </c>
      <c r="N50" s="49">
        <v>8</v>
      </c>
      <c r="O50" s="49">
        <v>31</v>
      </c>
      <c r="P50" s="42">
        <f t="shared" si="1"/>
        <v>197</v>
      </c>
      <c r="Q50" s="42">
        <f t="shared" si="2"/>
        <v>16</v>
      </c>
      <c r="R50" s="42">
        <f t="shared" si="3"/>
        <v>62</v>
      </c>
      <c r="S50" s="42" t="s">
        <v>75</v>
      </c>
      <c r="T50" s="42">
        <f t="shared" si="4"/>
        <v>1</v>
      </c>
      <c r="U50" s="43"/>
      <c r="V50" s="23"/>
      <c r="W50" s="23"/>
      <c r="X50" s="23"/>
      <c r="Y50" s="23">
        <v>1</v>
      </c>
      <c r="Z50" s="20">
        <f t="shared" si="5"/>
        <v>16</v>
      </c>
      <c r="AJ50" s="10">
        <f t="shared" si="6"/>
        <v>0</v>
      </c>
      <c r="AK50" s="10">
        <f t="shared" si="7"/>
        <v>8</v>
      </c>
      <c r="AL50" s="10">
        <f t="shared" si="8"/>
        <v>-8</v>
      </c>
      <c r="AT50">
        <f t="shared" si="9"/>
        <v>0</v>
      </c>
      <c r="AU50">
        <f t="shared" si="10"/>
        <v>8</v>
      </c>
      <c r="AV50">
        <f t="shared" si="11"/>
        <v>-8</v>
      </c>
    </row>
    <row r="51" spans="1:48" x14ac:dyDescent="0.25">
      <c r="A51" s="11">
        <f t="shared" si="0"/>
        <v>1993</v>
      </c>
      <c r="B51" s="16">
        <v>34091</v>
      </c>
      <c r="C51" s="16"/>
      <c r="D51" s="22">
        <v>50</v>
      </c>
      <c r="E51" s="11">
        <v>1</v>
      </c>
      <c r="F51" s="40">
        <v>40</v>
      </c>
      <c r="G51" s="17" t="s">
        <v>23</v>
      </c>
      <c r="H51" s="11">
        <v>1</v>
      </c>
      <c r="I51" s="15" t="s">
        <v>15</v>
      </c>
      <c r="J51" s="50">
        <v>223</v>
      </c>
      <c r="K51" s="50">
        <v>6</v>
      </c>
      <c r="L51" s="50">
        <v>40</v>
      </c>
      <c r="M51" s="50">
        <v>110</v>
      </c>
      <c r="N51" s="50">
        <v>9</v>
      </c>
      <c r="O51" s="50">
        <v>25</v>
      </c>
      <c r="P51" s="44">
        <f t="shared" si="1"/>
        <v>333</v>
      </c>
      <c r="Q51" s="42">
        <f t="shared" si="2"/>
        <v>15</v>
      </c>
      <c r="R51" s="42">
        <f t="shared" si="3"/>
        <v>65</v>
      </c>
      <c r="S51" s="44" t="s">
        <v>76</v>
      </c>
      <c r="T51" s="42">
        <f t="shared" si="4"/>
        <v>1</v>
      </c>
      <c r="U51" s="45">
        <v>1</v>
      </c>
      <c r="V51" s="13"/>
      <c r="W51" s="13"/>
      <c r="X51" s="13"/>
      <c r="Y51" s="13"/>
      <c r="Z51" s="11">
        <f t="shared" si="5"/>
        <v>15</v>
      </c>
      <c r="AJ51" s="10">
        <f t="shared" si="6"/>
        <v>0</v>
      </c>
      <c r="AK51" s="10">
        <f t="shared" si="7"/>
        <v>6</v>
      </c>
      <c r="AL51" s="10">
        <f t="shared" si="8"/>
        <v>-6</v>
      </c>
      <c r="AT51">
        <f t="shared" si="9"/>
        <v>0</v>
      </c>
      <c r="AU51">
        <f t="shared" si="10"/>
        <v>9</v>
      </c>
      <c r="AV51">
        <f t="shared" si="11"/>
        <v>-9</v>
      </c>
    </row>
    <row r="52" spans="1:48" x14ac:dyDescent="0.25">
      <c r="A52" s="11">
        <f t="shared" si="0"/>
        <v>1993</v>
      </c>
      <c r="B52" s="16">
        <v>34098</v>
      </c>
      <c r="C52" s="16"/>
      <c r="D52" s="22">
        <v>51</v>
      </c>
      <c r="E52" s="11">
        <v>1</v>
      </c>
      <c r="F52" s="40">
        <v>35</v>
      </c>
      <c r="G52" s="17" t="s">
        <v>72</v>
      </c>
      <c r="H52" s="11">
        <v>1</v>
      </c>
      <c r="I52" s="15" t="s">
        <v>35</v>
      </c>
      <c r="J52" s="50">
        <v>111</v>
      </c>
      <c r="K52" s="50">
        <v>8</v>
      </c>
      <c r="L52" s="50">
        <v>35</v>
      </c>
      <c r="M52" s="50">
        <v>29</v>
      </c>
      <c r="N52" s="50">
        <v>9</v>
      </c>
      <c r="O52" s="50">
        <v>15</v>
      </c>
      <c r="P52" s="44">
        <f t="shared" si="1"/>
        <v>140</v>
      </c>
      <c r="Q52" s="42">
        <f t="shared" si="2"/>
        <v>17</v>
      </c>
      <c r="R52" s="42">
        <f t="shared" si="3"/>
        <v>50</v>
      </c>
      <c r="S52" s="44" t="s">
        <v>48</v>
      </c>
      <c r="T52" s="42">
        <f t="shared" si="4"/>
        <v>1</v>
      </c>
      <c r="U52" s="45">
        <v>1</v>
      </c>
      <c r="V52" s="13"/>
      <c r="W52" s="13"/>
      <c r="X52" s="13"/>
      <c r="Y52" s="13"/>
      <c r="Z52" s="11">
        <f t="shared" si="5"/>
        <v>17</v>
      </c>
      <c r="AJ52" s="10">
        <f t="shared" si="6"/>
        <v>0</v>
      </c>
      <c r="AK52" s="10">
        <f t="shared" si="7"/>
        <v>8</v>
      </c>
      <c r="AL52" s="10">
        <f t="shared" si="8"/>
        <v>-8</v>
      </c>
      <c r="AT52">
        <f t="shared" si="9"/>
        <v>0</v>
      </c>
      <c r="AU52">
        <f t="shared" si="10"/>
        <v>9</v>
      </c>
      <c r="AV52">
        <f t="shared" si="11"/>
        <v>-9</v>
      </c>
    </row>
    <row r="53" spans="1:48" x14ac:dyDescent="0.25">
      <c r="A53" s="11">
        <f t="shared" si="0"/>
        <v>1993</v>
      </c>
      <c r="B53" s="16">
        <v>34112</v>
      </c>
      <c r="C53" s="16"/>
      <c r="D53" s="22">
        <v>52</v>
      </c>
      <c r="E53" s="11">
        <v>1</v>
      </c>
      <c r="F53" s="40">
        <v>35</v>
      </c>
      <c r="G53" s="17" t="s">
        <v>23</v>
      </c>
      <c r="H53" s="11">
        <v>2</v>
      </c>
      <c r="I53" s="15" t="s">
        <v>12</v>
      </c>
      <c r="J53" s="50">
        <v>135</v>
      </c>
      <c r="K53" s="50">
        <v>6</v>
      </c>
      <c r="L53" s="50">
        <v>33.1666666666666</v>
      </c>
      <c r="M53" s="50">
        <v>134</v>
      </c>
      <c r="N53" s="50">
        <v>10</v>
      </c>
      <c r="O53" s="50">
        <v>35</v>
      </c>
      <c r="P53" s="44">
        <f t="shared" si="1"/>
        <v>269</v>
      </c>
      <c r="Q53" s="42">
        <f t="shared" si="2"/>
        <v>16</v>
      </c>
      <c r="R53" s="42">
        <f t="shared" si="3"/>
        <v>68.1666666666666</v>
      </c>
      <c r="S53" s="44" t="s">
        <v>28</v>
      </c>
      <c r="T53" s="42">
        <f t="shared" si="4"/>
        <v>1</v>
      </c>
      <c r="U53" s="45">
        <v>1</v>
      </c>
      <c r="V53" s="13"/>
      <c r="W53" s="13"/>
      <c r="X53" s="13"/>
      <c r="Y53" s="13"/>
      <c r="Z53" s="11">
        <f t="shared" si="5"/>
        <v>16</v>
      </c>
      <c r="AJ53" s="10">
        <f t="shared" si="6"/>
        <v>0</v>
      </c>
      <c r="AK53" s="10">
        <f t="shared" si="7"/>
        <v>6</v>
      </c>
      <c r="AL53" s="10">
        <f t="shared" si="8"/>
        <v>-6</v>
      </c>
      <c r="AT53">
        <f t="shared" si="9"/>
        <v>0</v>
      </c>
      <c r="AU53">
        <f t="shared" si="10"/>
        <v>10</v>
      </c>
      <c r="AV53">
        <f t="shared" si="11"/>
        <v>-10</v>
      </c>
    </row>
    <row r="54" spans="1:48" x14ac:dyDescent="0.25">
      <c r="A54" s="11">
        <f t="shared" si="0"/>
        <v>1993</v>
      </c>
      <c r="B54" s="28">
        <v>34125</v>
      </c>
      <c r="C54" s="28"/>
      <c r="D54" s="22">
        <v>53</v>
      </c>
      <c r="E54" s="20">
        <v>1</v>
      </c>
      <c r="F54" s="39" t="s">
        <v>93</v>
      </c>
      <c r="G54" s="27" t="s">
        <v>73</v>
      </c>
      <c r="H54" s="20">
        <v>1</v>
      </c>
      <c r="I54" s="25" t="s">
        <v>70</v>
      </c>
      <c r="J54" s="49">
        <v>129</v>
      </c>
      <c r="K54" s="49">
        <v>7</v>
      </c>
      <c r="L54" s="49">
        <v>50</v>
      </c>
      <c r="M54" s="49">
        <v>130</v>
      </c>
      <c r="N54" s="49">
        <v>8</v>
      </c>
      <c r="O54" s="49">
        <v>41</v>
      </c>
      <c r="P54" s="42">
        <f t="shared" si="1"/>
        <v>259</v>
      </c>
      <c r="Q54" s="42">
        <f t="shared" si="2"/>
        <v>15</v>
      </c>
      <c r="R54" s="42">
        <f t="shared" si="3"/>
        <v>91</v>
      </c>
      <c r="S54" s="42" t="s">
        <v>77</v>
      </c>
      <c r="T54" s="42">
        <f t="shared" si="4"/>
        <v>1</v>
      </c>
      <c r="U54" s="43"/>
      <c r="V54" s="23"/>
      <c r="W54" s="23"/>
      <c r="X54" s="23"/>
      <c r="Y54" s="23">
        <v>1</v>
      </c>
      <c r="Z54" s="20">
        <f t="shared" si="5"/>
        <v>15</v>
      </c>
      <c r="AJ54" s="10">
        <f t="shared" si="6"/>
        <v>0</v>
      </c>
      <c r="AK54" s="10">
        <f t="shared" si="7"/>
        <v>7</v>
      </c>
      <c r="AL54" s="10">
        <f t="shared" si="8"/>
        <v>-7</v>
      </c>
      <c r="AT54">
        <f t="shared" si="9"/>
        <v>0</v>
      </c>
      <c r="AU54">
        <f t="shared" si="10"/>
        <v>8</v>
      </c>
      <c r="AV54">
        <f t="shared" si="11"/>
        <v>-8</v>
      </c>
    </row>
    <row r="55" spans="1:48" x14ac:dyDescent="0.25">
      <c r="A55" s="11">
        <f t="shared" si="0"/>
        <v>1993</v>
      </c>
      <c r="B55" s="16">
        <v>34133</v>
      </c>
      <c r="C55" s="16"/>
      <c r="D55" s="22">
        <v>54</v>
      </c>
      <c r="E55" s="11">
        <v>1</v>
      </c>
      <c r="F55" s="40">
        <v>35</v>
      </c>
      <c r="G55" s="17" t="s">
        <v>23</v>
      </c>
      <c r="H55" s="11">
        <v>1</v>
      </c>
      <c r="I55" s="15" t="s">
        <v>88</v>
      </c>
      <c r="J55" s="50">
        <v>160</v>
      </c>
      <c r="K55" s="50">
        <v>8</v>
      </c>
      <c r="L55" s="50">
        <v>35</v>
      </c>
      <c r="M55" s="50">
        <v>140</v>
      </c>
      <c r="N55" s="50">
        <v>11</v>
      </c>
      <c r="O55" s="50">
        <v>34.5</v>
      </c>
      <c r="P55" s="44">
        <f t="shared" si="1"/>
        <v>300</v>
      </c>
      <c r="Q55" s="42">
        <f t="shared" si="2"/>
        <v>19</v>
      </c>
      <c r="R55" s="42">
        <f t="shared" si="3"/>
        <v>69.5</v>
      </c>
      <c r="S55" s="44" t="s">
        <v>78</v>
      </c>
      <c r="T55" s="42">
        <f t="shared" si="4"/>
        <v>1</v>
      </c>
      <c r="U55" s="45">
        <v>1</v>
      </c>
      <c r="V55" s="13"/>
      <c r="W55" s="13"/>
      <c r="X55" s="13"/>
      <c r="Y55" s="13"/>
      <c r="Z55" s="11">
        <f t="shared" si="5"/>
        <v>19</v>
      </c>
      <c r="AJ55" s="10">
        <f t="shared" si="6"/>
        <v>0</v>
      </c>
      <c r="AK55" s="10">
        <f t="shared" si="7"/>
        <v>8</v>
      </c>
      <c r="AL55" s="10">
        <f t="shared" si="8"/>
        <v>-8</v>
      </c>
      <c r="AT55">
        <f t="shared" si="9"/>
        <v>0</v>
      </c>
      <c r="AU55">
        <f t="shared" si="10"/>
        <v>11</v>
      </c>
      <c r="AV55">
        <f t="shared" si="11"/>
        <v>-11</v>
      </c>
    </row>
    <row r="56" spans="1:48" x14ac:dyDescent="0.25">
      <c r="A56" s="11">
        <f t="shared" si="0"/>
        <v>1993</v>
      </c>
      <c r="B56" s="16">
        <v>34139</v>
      </c>
      <c r="C56" s="16"/>
      <c r="D56" s="22">
        <v>55</v>
      </c>
      <c r="E56" s="11">
        <v>1</v>
      </c>
      <c r="F56" s="40" t="s">
        <v>93</v>
      </c>
      <c r="G56" s="17" t="s">
        <v>56</v>
      </c>
      <c r="H56" s="11">
        <v>1</v>
      </c>
      <c r="I56" s="14" t="s">
        <v>51</v>
      </c>
      <c r="J56" s="50">
        <v>135</v>
      </c>
      <c r="K56" s="50">
        <v>7</v>
      </c>
      <c r="L56" s="50">
        <v>44</v>
      </c>
      <c r="M56" s="50">
        <v>48</v>
      </c>
      <c r="N56" s="50">
        <v>10</v>
      </c>
      <c r="O56" s="50">
        <v>28.5</v>
      </c>
      <c r="P56" s="44">
        <f t="shared" si="1"/>
        <v>183</v>
      </c>
      <c r="Q56" s="42">
        <f t="shared" si="2"/>
        <v>17</v>
      </c>
      <c r="R56" s="42">
        <f t="shared" si="3"/>
        <v>72.5</v>
      </c>
      <c r="S56" s="44" t="s">
        <v>79</v>
      </c>
      <c r="T56" s="42">
        <f t="shared" si="4"/>
        <v>1</v>
      </c>
      <c r="U56" s="45">
        <v>1</v>
      </c>
      <c r="V56" s="13"/>
      <c r="W56" s="13"/>
      <c r="X56" s="13"/>
      <c r="Y56" s="13"/>
      <c r="Z56" s="11">
        <f t="shared" si="5"/>
        <v>17</v>
      </c>
      <c r="AJ56" s="10">
        <f t="shared" si="6"/>
        <v>0</v>
      </c>
      <c r="AK56" s="10">
        <f t="shared" si="7"/>
        <v>7</v>
      </c>
      <c r="AL56" s="10">
        <f t="shared" si="8"/>
        <v>-7</v>
      </c>
      <c r="AT56">
        <f t="shared" si="9"/>
        <v>0</v>
      </c>
      <c r="AU56">
        <f t="shared" si="10"/>
        <v>10</v>
      </c>
      <c r="AV56">
        <f t="shared" si="11"/>
        <v>-10</v>
      </c>
    </row>
    <row r="57" spans="1:48" x14ac:dyDescent="0.25">
      <c r="A57" s="11">
        <f t="shared" si="0"/>
        <v>1993</v>
      </c>
      <c r="B57" s="16">
        <v>34147</v>
      </c>
      <c r="C57" s="16"/>
      <c r="D57" s="22">
        <v>56</v>
      </c>
      <c r="E57" s="11">
        <v>1</v>
      </c>
      <c r="F57" s="40">
        <v>35</v>
      </c>
      <c r="G57" s="17" t="s">
        <v>74</v>
      </c>
      <c r="H57" s="11">
        <v>2</v>
      </c>
      <c r="I57" s="15" t="s">
        <v>88</v>
      </c>
      <c r="J57" s="50">
        <v>82</v>
      </c>
      <c r="K57" s="50">
        <v>8</v>
      </c>
      <c r="L57" s="50">
        <v>34.1666666666666</v>
      </c>
      <c r="M57" s="50">
        <v>81</v>
      </c>
      <c r="N57" s="50">
        <v>9</v>
      </c>
      <c r="O57" s="50">
        <v>35</v>
      </c>
      <c r="P57" s="44">
        <f t="shared" si="1"/>
        <v>163</v>
      </c>
      <c r="Q57" s="42">
        <f t="shared" si="2"/>
        <v>17</v>
      </c>
      <c r="R57" s="42">
        <f t="shared" si="3"/>
        <v>69.1666666666666</v>
      </c>
      <c r="S57" s="44" t="s">
        <v>65</v>
      </c>
      <c r="T57" s="42">
        <f t="shared" si="4"/>
        <v>1</v>
      </c>
      <c r="U57" s="45">
        <v>1</v>
      </c>
      <c r="V57" s="13"/>
      <c r="W57" s="13"/>
      <c r="X57" s="13"/>
      <c r="Y57" s="13"/>
      <c r="Z57" s="11">
        <f t="shared" si="5"/>
        <v>17</v>
      </c>
      <c r="AJ57" s="10">
        <f t="shared" si="6"/>
        <v>0</v>
      </c>
      <c r="AK57" s="10">
        <f t="shared" si="7"/>
        <v>8</v>
      </c>
      <c r="AL57" s="10">
        <f t="shared" si="8"/>
        <v>-8</v>
      </c>
      <c r="AT57">
        <f t="shared" si="9"/>
        <v>0</v>
      </c>
      <c r="AU57">
        <f t="shared" si="10"/>
        <v>9</v>
      </c>
      <c r="AV57">
        <f t="shared" si="11"/>
        <v>-9</v>
      </c>
    </row>
    <row r="58" spans="1:48" x14ac:dyDescent="0.25">
      <c r="A58" s="11">
        <f t="shared" si="0"/>
        <v>1993</v>
      </c>
      <c r="B58" s="16">
        <v>34154</v>
      </c>
      <c r="C58" s="16"/>
      <c r="D58" s="22">
        <v>57</v>
      </c>
      <c r="E58" s="11">
        <v>1</v>
      </c>
      <c r="F58" s="40">
        <v>35</v>
      </c>
      <c r="G58" s="17" t="s">
        <v>23</v>
      </c>
      <c r="H58" s="11">
        <v>1</v>
      </c>
      <c r="I58" s="15" t="s">
        <v>12</v>
      </c>
      <c r="J58" s="50">
        <v>165</v>
      </c>
      <c r="K58" s="50">
        <v>5</v>
      </c>
      <c r="L58" s="50">
        <v>35</v>
      </c>
      <c r="M58" s="50">
        <v>136</v>
      </c>
      <c r="N58" s="50">
        <v>10</v>
      </c>
      <c r="O58" s="50">
        <v>34</v>
      </c>
      <c r="P58" s="44">
        <f t="shared" si="1"/>
        <v>301</v>
      </c>
      <c r="Q58" s="42">
        <f t="shared" si="2"/>
        <v>15</v>
      </c>
      <c r="R58" s="42">
        <f t="shared" si="3"/>
        <v>69</v>
      </c>
      <c r="S58" s="44" t="s">
        <v>67</v>
      </c>
      <c r="T58" s="42">
        <f t="shared" si="4"/>
        <v>1</v>
      </c>
      <c r="U58" s="45">
        <v>1</v>
      </c>
      <c r="V58" s="13"/>
      <c r="W58" s="13"/>
      <c r="X58" s="13"/>
      <c r="Y58" s="13"/>
      <c r="Z58" s="11">
        <f t="shared" si="5"/>
        <v>15</v>
      </c>
      <c r="AJ58" s="10">
        <f t="shared" si="6"/>
        <v>0</v>
      </c>
      <c r="AK58" s="10">
        <f t="shared" si="7"/>
        <v>5</v>
      </c>
      <c r="AL58" s="10">
        <f t="shared" si="8"/>
        <v>-5</v>
      </c>
      <c r="AT58">
        <f t="shared" si="9"/>
        <v>0</v>
      </c>
      <c r="AU58">
        <f t="shared" si="10"/>
        <v>10</v>
      </c>
      <c r="AV58">
        <f t="shared" si="11"/>
        <v>-10</v>
      </c>
    </row>
    <row r="59" spans="1:48" x14ac:dyDescent="0.25">
      <c r="A59" s="11">
        <f t="shared" si="0"/>
        <v>1993</v>
      </c>
      <c r="B59" s="28">
        <v>34161</v>
      </c>
      <c r="C59" s="28"/>
      <c r="D59" s="22">
        <v>58</v>
      </c>
      <c r="E59" s="20">
        <v>1</v>
      </c>
      <c r="F59" s="39">
        <v>40</v>
      </c>
      <c r="G59" s="27" t="s">
        <v>23</v>
      </c>
      <c r="H59" s="20">
        <v>1</v>
      </c>
      <c r="I59" s="25" t="s">
        <v>89</v>
      </c>
      <c r="J59" s="49">
        <v>93</v>
      </c>
      <c r="K59" s="49">
        <v>10</v>
      </c>
      <c r="L59" s="49">
        <v>33.3333333333333</v>
      </c>
      <c r="M59" s="49">
        <v>94</v>
      </c>
      <c r="N59" s="49">
        <v>7</v>
      </c>
      <c r="O59" s="49">
        <v>30.6666666666666</v>
      </c>
      <c r="P59" s="42">
        <f t="shared" si="1"/>
        <v>187</v>
      </c>
      <c r="Q59" s="42">
        <f t="shared" si="2"/>
        <v>17</v>
      </c>
      <c r="R59" s="42">
        <f t="shared" si="3"/>
        <v>63.999999999999901</v>
      </c>
      <c r="S59" s="42" t="s">
        <v>33</v>
      </c>
      <c r="T59" s="42">
        <f t="shared" si="4"/>
        <v>1</v>
      </c>
      <c r="U59" s="43"/>
      <c r="V59" s="23"/>
      <c r="W59" s="23"/>
      <c r="X59" s="23"/>
      <c r="Y59" s="23">
        <v>1</v>
      </c>
      <c r="Z59" s="20">
        <f t="shared" si="5"/>
        <v>17</v>
      </c>
      <c r="AJ59" s="10">
        <f t="shared" si="6"/>
        <v>0</v>
      </c>
      <c r="AK59" s="10">
        <f t="shared" si="7"/>
        <v>10</v>
      </c>
      <c r="AL59" s="10">
        <f t="shared" si="8"/>
        <v>-10</v>
      </c>
      <c r="AT59">
        <f t="shared" si="9"/>
        <v>0</v>
      </c>
      <c r="AU59">
        <f t="shared" si="10"/>
        <v>7</v>
      </c>
      <c r="AV59">
        <f t="shared" si="11"/>
        <v>-7</v>
      </c>
    </row>
    <row r="60" spans="1:48" x14ac:dyDescent="0.25">
      <c r="A60" s="11">
        <f t="shared" si="0"/>
        <v>1993</v>
      </c>
      <c r="B60" s="16">
        <v>34168</v>
      </c>
      <c r="C60" s="16"/>
      <c r="D60" s="22">
        <v>59</v>
      </c>
      <c r="E60" s="11">
        <v>1</v>
      </c>
      <c r="F60" s="40" t="s">
        <v>93</v>
      </c>
      <c r="G60" s="17" t="s">
        <v>53</v>
      </c>
      <c r="H60" s="11">
        <v>2</v>
      </c>
      <c r="I60" s="15" t="s">
        <v>50</v>
      </c>
      <c r="J60" s="50">
        <v>85</v>
      </c>
      <c r="K60" s="50">
        <v>1</v>
      </c>
      <c r="L60" s="50">
        <v>17</v>
      </c>
      <c r="M60" s="50">
        <v>84</v>
      </c>
      <c r="N60" s="50">
        <v>8</v>
      </c>
      <c r="O60" s="50">
        <v>30.3333333333333</v>
      </c>
      <c r="P60" s="44">
        <f t="shared" si="1"/>
        <v>169</v>
      </c>
      <c r="Q60" s="42">
        <f t="shared" si="2"/>
        <v>9</v>
      </c>
      <c r="R60" s="42">
        <f t="shared" si="3"/>
        <v>47.3333333333333</v>
      </c>
      <c r="S60" s="44" t="s">
        <v>80</v>
      </c>
      <c r="T60" s="42">
        <f t="shared" si="4"/>
        <v>1</v>
      </c>
      <c r="U60" s="45">
        <v>1</v>
      </c>
      <c r="V60" s="13"/>
      <c r="W60" s="13"/>
      <c r="X60" s="13"/>
      <c r="Y60" s="13"/>
      <c r="Z60" s="11">
        <f t="shared" si="5"/>
        <v>9</v>
      </c>
      <c r="AJ60" s="10">
        <f t="shared" si="6"/>
        <v>0</v>
      </c>
      <c r="AK60" s="10">
        <f t="shared" si="7"/>
        <v>1</v>
      </c>
      <c r="AL60" s="10">
        <f t="shared" si="8"/>
        <v>-1</v>
      </c>
      <c r="AT60">
        <f t="shared" si="9"/>
        <v>0</v>
      </c>
      <c r="AU60">
        <f t="shared" si="10"/>
        <v>8</v>
      </c>
      <c r="AV60">
        <f t="shared" si="11"/>
        <v>-8</v>
      </c>
    </row>
    <row r="61" spans="1:48" x14ac:dyDescent="0.25">
      <c r="A61" s="11">
        <f t="shared" si="0"/>
        <v>1993</v>
      </c>
      <c r="B61" s="16">
        <v>34175</v>
      </c>
      <c r="C61" s="16"/>
      <c r="D61" s="22">
        <v>60</v>
      </c>
      <c r="E61" s="11">
        <v>1</v>
      </c>
      <c r="F61" s="40">
        <v>40</v>
      </c>
      <c r="G61" s="17" t="s">
        <v>23</v>
      </c>
      <c r="H61" s="11">
        <v>2</v>
      </c>
      <c r="I61" s="14" t="s">
        <v>51</v>
      </c>
      <c r="J61" s="50">
        <v>162</v>
      </c>
      <c r="K61" s="50">
        <v>9</v>
      </c>
      <c r="L61" s="50">
        <v>39.5</v>
      </c>
      <c r="M61" s="50">
        <v>160</v>
      </c>
      <c r="N61" s="50">
        <v>8</v>
      </c>
      <c r="O61" s="50">
        <v>40</v>
      </c>
      <c r="P61" s="44">
        <f t="shared" si="1"/>
        <v>322</v>
      </c>
      <c r="Q61" s="42">
        <f t="shared" si="2"/>
        <v>17</v>
      </c>
      <c r="R61" s="42">
        <f t="shared" si="3"/>
        <v>79.5</v>
      </c>
      <c r="S61" s="44" t="s">
        <v>81</v>
      </c>
      <c r="T61" s="42">
        <f t="shared" si="4"/>
        <v>1</v>
      </c>
      <c r="U61" s="45">
        <v>1</v>
      </c>
      <c r="V61" s="13"/>
      <c r="W61" s="13"/>
      <c r="X61" s="13"/>
      <c r="Y61" s="13"/>
      <c r="Z61" s="11">
        <f t="shared" si="5"/>
        <v>17</v>
      </c>
      <c r="AJ61" s="10">
        <f t="shared" si="6"/>
        <v>0</v>
      </c>
      <c r="AK61" s="10">
        <f t="shared" si="7"/>
        <v>9</v>
      </c>
      <c r="AL61" s="10">
        <f t="shared" si="8"/>
        <v>-9</v>
      </c>
      <c r="AT61">
        <f t="shared" si="9"/>
        <v>0</v>
      </c>
      <c r="AU61">
        <f t="shared" si="10"/>
        <v>8</v>
      </c>
      <c r="AV61">
        <f t="shared" si="11"/>
        <v>-8</v>
      </c>
    </row>
    <row r="62" spans="1:48" x14ac:dyDescent="0.25">
      <c r="A62" s="11">
        <f t="shared" si="0"/>
        <v>1993</v>
      </c>
      <c r="B62" s="16">
        <v>34182</v>
      </c>
      <c r="C62" s="16"/>
      <c r="D62" s="22">
        <v>61</v>
      </c>
      <c r="E62" s="11">
        <v>1</v>
      </c>
      <c r="F62" s="40">
        <v>40</v>
      </c>
      <c r="G62" s="17" t="s">
        <v>23</v>
      </c>
      <c r="H62" s="11">
        <v>1</v>
      </c>
      <c r="I62" s="15" t="s">
        <v>35</v>
      </c>
      <c r="J62" s="50">
        <v>165</v>
      </c>
      <c r="K62" s="50">
        <v>7</v>
      </c>
      <c r="L62" s="50">
        <v>40</v>
      </c>
      <c r="M62" s="50">
        <v>55</v>
      </c>
      <c r="N62" s="50">
        <v>11</v>
      </c>
      <c r="O62" s="50">
        <v>23.1666666666666</v>
      </c>
      <c r="P62" s="44">
        <f t="shared" si="1"/>
        <v>220</v>
      </c>
      <c r="Q62" s="42">
        <f t="shared" si="2"/>
        <v>18</v>
      </c>
      <c r="R62" s="42">
        <f t="shared" si="3"/>
        <v>63.1666666666666</v>
      </c>
      <c r="S62" s="44" t="s">
        <v>82</v>
      </c>
      <c r="T62" s="42">
        <f t="shared" si="4"/>
        <v>1</v>
      </c>
      <c r="U62" s="45">
        <v>1</v>
      </c>
      <c r="V62" s="13"/>
      <c r="W62" s="13"/>
      <c r="X62" s="13"/>
      <c r="Y62" s="13"/>
      <c r="Z62" s="11">
        <f t="shared" si="5"/>
        <v>18</v>
      </c>
      <c r="AJ62" s="10">
        <f t="shared" si="6"/>
        <v>0</v>
      </c>
      <c r="AK62" s="10">
        <f t="shared" si="7"/>
        <v>7</v>
      </c>
      <c r="AL62" s="10">
        <f t="shared" si="8"/>
        <v>-7</v>
      </c>
      <c r="AT62">
        <f t="shared" si="9"/>
        <v>0</v>
      </c>
      <c r="AU62">
        <f t="shared" si="10"/>
        <v>11</v>
      </c>
      <c r="AV62">
        <f t="shared" si="11"/>
        <v>-11</v>
      </c>
    </row>
    <row r="63" spans="1:48" x14ac:dyDescent="0.25">
      <c r="A63" s="11">
        <f t="shared" si="0"/>
        <v>1993</v>
      </c>
      <c r="B63" s="28">
        <v>34189</v>
      </c>
      <c r="C63" s="28"/>
      <c r="D63" s="22">
        <v>62</v>
      </c>
      <c r="E63" s="20">
        <v>1</v>
      </c>
      <c r="F63" s="39">
        <v>35</v>
      </c>
      <c r="G63" s="20" t="s">
        <v>434</v>
      </c>
      <c r="H63" s="20">
        <v>1</v>
      </c>
      <c r="I63" s="25" t="s">
        <v>12</v>
      </c>
      <c r="J63" s="49">
        <v>96</v>
      </c>
      <c r="K63" s="49">
        <v>9</v>
      </c>
      <c r="L63" s="49">
        <v>31.1666666666666</v>
      </c>
      <c r="M63" s="49">
        <v>97</v>
      </c>
      <c r="N63" s="49">
        <v>5</v>
      </c>
      <c r="O63" s="49">
        <v>24.8333333333333</v>
      </c>
      <c r="P63" s="42">
        <f t="shared" si="1"/>
        <v>193</v>
      </c>
      <c r="Q63" s="42">
        <f t="shared" si="2"/>
        <v>14</v>
      </c>
      <c r="R63" s="42">
        <f t="shared" si="3"/>
        <v>55.999999999999901</v>
      </c>
      <c r="S63" s="42" t="s">
        <v>61</v>
      </c>
      <c r="T63" s="42">
        <f t="shared" si="4"/>
        <v>1</v>
      </c>
      <c r="U63" s="43"/>
      <c r="V63" s="23"/>
      <c r="W63" s="23"/>
      <c r="X63" s="23"/>
      <c r="Y63" s="23">
        <v>1</v>
      </c>
      <c r="Z63" s="20">
        <f t="shared" si="5"/>
        <v>14</v>
      </c>
      <c r="AJ63" s="10">
        <f t="shared" si="6"/>
        <v>0</v>
      </c>
      <c r="AK63" s="10">
        <f t="shared" si="7"/>
        <v>9</v>
      </c>
      <c r="AL63" s="10">
        <f t="shared" si="8"/>
        <v>-9</v>
      </c>
      <c r="AT63">
        <f t="shared" si="9"/>
        <v>0</v>
      </c>
      <c r="AU63">
        <f t="shared" si="10"/>
        <v>5</v>
      </c>
      <c r="AV63">
        <f t="shared" si="11"/>
        <v>-5</v>
      </c>
    </row>
    <row r="64" spans="1:48" x14ac:dyDescent="0.25">
      <c r="A64" s="11">
        <f t="shared" si="0"/>
        <v>1993</v>
      </c>
      <c r="B64" s="16">
        <v>34196</v>
      </c>
      <c r="C64" s="16"/>
      <c r="D64" s="22">
        <v>63</v>
      </c>
      <c r="E64" s="11">
        <v>1</v>
      </c>
      <c r="F64" s="40">
        <v>40</v>
      </c>
      <c r="G64" s="17" t="s">
        <v>23</v>
      </c>
      <c r="H64" s="11">
        <v>1</v>
      </c>
      <c r="I64" s="15" t="s">
        <v>70</v>
      </c>
      <c r="J64" s="50">
        <v>214</v>
      </c>
      <c r="K64" s="50">
        <v>6</v>
      </c>
      <c r="L64" s="50">
        <v>40</v>
      </c>
      <c r="M64" s="50">
        <v>104</v>
      </c>
      <c r="N64" s="50">
        <v>10</v>
      </c>
      <c r="O64" s="50">
        <v>31.5</v>
      </c>
      <c r="P64" s="44">
        <f t="shared" si="1"/>
        <v>318</v>
      </c>
      <c r="Q64" s="42">
        <f t="shared" si="2"/>
        <v>16</v>
      </c>
      <c r="R64" s="42">
        <f t="shared" si="3"/>
        <v>71.5</v>
      </c>
      <c r="S64" s="44" t="s">
        <v>82</v>
      </c>
      <c r="T64" s="42">
        <f t="shared" si="4"/>
        <v>1</v>
      </c>
      <c r="U64" s="45">
        <v>1</v>
      </c>
      <c r="V64" s="13"/>
      <c r="W64" s="13"/>
      <c r="X64" s="13"/>
      <c r="Y64" s="13"/>
      <c r="Z64" s="11">
        <f t="shared" si="5"/>
        <v>16</v>
      </c>
      <c r="AJ64" s="10">
        <f t="shared" si="6"/>
        <v>0</v>
      </c>
      <c r="AK64" s="10">
        <f t="shared" si="7"/>
        <v>6</v>
      </c>
      <c r="AL64" s="10">
        <f t="shared" si="8"/>
        <v>-6</v>
      </c>
      <c r="AT64">
        <f t="shared" si="9"/>
        <v>0</v>
      </c>
      <c r="AU64">
        <f t="shared" si="10"/>
        <v>10</v>
      </c>
      <c r="AV64">
        <f t="shared" si="11"/>
        <v>-10</v>
      </c>
    </row>
    <row r="65" spans="1:48" x14ac:dyDescent="0.25">
      <c r="A65" s="11">
        <f t="shared" si="0"/>
        <v>1993</v>
      </c>
      <c r="B65" s="16">
        <v>34203</v>
      </c>
      <c r="C65" s="16"/>
      <c r="D65" s="22">
        <v>64</v>
      </c>
      <c r="E65" s="11">
        <v>1</v>
      </c>
      <c r="F65" s="40">
        <v>35</v>
      </c>
      <c r="G65" s="17" t="s">
        <v>23</v>
      </c>
      <c r="H65" s="11">
        <v>1</v>
      </c>
      <c r="I65" s="15" t="s">
        <v>15</v>
      </c>
      <c r="J65" s="50">
        <v>72</v>
      </c>
      <c r="K65" s="50">
        <v>9</v>
      </c>
      <c r="L65" s="50">
        <v>25.5</v>
      </c>
      <c r="M65" s="50">
        <v>45</v>
      </c>
      <c r="N65" s="50">
        <v>9</v>
      </c>
      <c r="O65" s="50">
        <v>21.8333333333333</v>
      </c>
      <c r="P65" s="44">
        <f t="shared" si="1"/>
        <v>117</v>
      </c>
      <c r="Q65" s="42">
        <f t="shared" si="2"/>
        <v>18</v>
      </c>
      <c r="R65" s="42">
        <f t="shared" si="3"/>
        <v>47.3333333333333</v>
      </c>
      <c r="S65" s="44" t="s">
        <v>83</v>
      </c>
      <c r="T65" s="42">
        <f t="shared" si="4"/>
        <v>1</v>
      </c>
      <c r="U65" s="45">
        <v>1</v>
      </c>
      <c r="V65" s="13"/>
      <c r="W65" s="13"/>
      <c r="X65" s="13"/>
      <c r="Y65" s="13"/>
      <c r="Z65" s="11">
        <f t="shared" si="5"/>
        <v>18</v>
      </c>
      <c r="AJ65" s="10">
        <f t="shared" si="6"/>
        <v>0</v>
      </c>
      <c r="AK65" s="10">
        <f t="shared" si="7"/>
        <v>9</v>
      </c>
      <c r="AL65" s="10">
        <f t="shared" si="8"/>
        <v>-9</v>
      </c>
      <c r="AT65">
        <f t="shared" si="9"/>
        <v>0</v>
      </c>
      <c r="AU65">
        <f t="shared" si="10"/>
        <v>9</v>
      </c>
      <c r="AV65">
        <f t="shared" si="11"/>
        <v>-9</v>
      </c>
    </row>
    <row r="66" spans="1:48" x14ac:dyDescent="0.25">
      <c r="A66" s="11">
        <f t="shared" ref="A66:A129" si="12">YEAR(B66)</f>
        <v>1993</v>
      </c>
      <c r="B66" s="16">
        <v>34210</v>
      </c>
      <c r="C66" s="16"/>
      <c r="D66" s="22">
        <v>65</v>
      </c>
      <c r="E66" s="11">
        <v>1</v>
      </c>
      <c r="F66" s="40">
        <v>20</v>
      </c>
      <c r="G66" s="17" t="s">
        <v>56</v>
      </c>
      <c r="H66" s="11">
        <v>2</v>
      </c>
      <c r="I66" s="15" t="s">
        <v>71</v>
      </c>
      <c r="J66" s="50">
        <v>103</v>
      </c>
      <c r="K66" s="50">
        <v>2</v>
      </c>
      <c r="L66" s="50">
        <v>10.8333333333333</v>
      </c>
      <c r="M66" s="50">
        <v>102</v>
      </c>
      <c r="N66" s="50">
        <v>8</v>
      </c>
      <c r="O66" s="50">
        <v>20</v>
      </c>
      <c r="P66" s="44">
        <f t="shared" ref="P66:P129" si="13">J66+M66</f>
        <v>205</v>
      </c>
      <c r="Q66" s="42">
        <f t="shared" ref="Q66:Q129" si="14">K66+N66</f>
        <v>10</v>
      </c>
      <c r="R66" s="42">
        <f t="shared" ref="R66:R129" si="15">L66+O66</f>
        <v>30.8333333333333</v>
      </c>
      <c r="S66" s="44" t="s">
        <v>84</v>
      </c>
      <c r="T66" s="42">
        <f t="shared" ref="T66:T129" si="16">SUM(U66:Y66)</f>
        <v>1</v>
      </c>
      <c r="U66" s="45">
        <v>1</v>
      </c>
      <c r="V66" s="13"/>
      <c r="W66" s="13"/>
      <c r="X66" s="13"/>
      <c r="Y66" s="13"/>
      <c r="Z66" s="11">
        <f t="shared" ref="Z66:Z129" si="17">K66+N66</f>
        <v>10</v>
      </c>
      <c r="AJ66" s="10">
        <f t="shared" si="6"/>
        <v>0</v>
      </c>
      <c r="AK66" s="10">
        <f t="shared" si="7"/>
        <v>2</v>
      </c>
      <c r="AL66" s="10">
        <f t="shared" si="8"/>
        <v>-2</v>
      </c>
      <c r="AT66">
        <f t="shared" si="9"/>
        <v>0</v>
      </c>
      <c r="AU66">
        <f t="shared" si="10"/>
        <v>8</v>
      </c>
      <c r="AV66">
        <f t="shared" si="11"/>
        <v>-8</v>
      </c>
    </row>
    <row r="67" spans="1:48" x14ac:dyDescent="0.25">
      <c r="A67" s="11">
        <f t="shared" si="12"/>
        <v>1993</v>
      </c>
      <c r="B67" s="28">
        <v>34210</v>
      </c>
      <c r="C67" s="28"/>
      <c r="D67" s="22">
        <v>66</v>
      </c>
      <c r="E67" s="20">
        <v>1</v>
      </c>
      <c r="F67" s="39">
        <v>20</v>
      </c>
      <c r="G67" s="27" t="s">
        <v>56</v>
      </c>
      <c r="H67" s="20">
        <v>2</v>
      </c>
      <c r="I67" s="24" t="s">
        <v>51</v>
      </c>
      <c r="J67" s="49">
        <v>112</v>
      </c>
      <c r="K67" s="49">
        <v>10</v>
      </c>
      <c r="L67" s="49">
        <v>17.8333333333333</v>
      </c>
      <c r="M67" s="49">
        <v>130</v>
      </c>
      <c r="N67" s="49">
        <v>8</v>
      </c>
      <c r="O67" s="49">
        <v>20</v>
      </c>
      <c r="P67" s="42">
        <f t="shared" si="13"/>
        <v>242</v>
      </c>
      <c r="Q67" s="42">
        <f t="shared" si="14"/>
        <v>18</v>
      </c>
      <c r="R67" s="42">
        <f t="shared" si="15"/>
        <v>37.8333333333333</v>
      </c>
      <c r="S67" s="42" t="s">
        <v>85</v>
      </c>
      <c r="T67" s="42">
        <f t="shared" si="16"/>
        <v>1</v>
      </c>
      <c r="U67" s="43"/>
      <c r="V67" s="23"/>
      <c r="W67" s="23"/>
      <c r="X67" s="23"/>
      <c r="Y67" s="23">
        <v>1</v>
      </c>
      <c r="Z67" s="20">
        <f t="shared" si="17"/>
        <v>18</v>
      </c>
      <c r="AJ67" s="10">
        <f t="shared" ref="AJ67:AJ130" si="18">SUM(AC67:AI67)</f>
        <v>0</v>
      </c>
      <c r="AK67" s="10">
        <f t="shared" ref="AK67:AK130" si="19">K67</f>
        <v>10</v>
      </c>
      <c r="AL67" s="10">
        <f t="shared" ref="AL67:AL130" si="20">AJ67-AK67</f>
        <v>-10</v>
      </c>
      <c r="AT67">
        <f t="shared" ref="AT67:AT130" si="21">SUM(AM67:AS67)</f>
        <v>0</v>
      </c>
      <c r="AU67">
        <f t="shared" ref="AU67:AU130" si="22">N67</f>
        <v>8</v>
      </c>
      <c r="AV67">
        <f t="shared" ref="AV67:AV130" si="23">AT67-AU67</f>
        <v>-8</v>
      </c>
    </row>
    <row r="68" spans="1:48" x14ac:dyDescent="0.25">
      <c r="A68" s="11">
        <f t="shared" si="12"/>
        <v>1993</v>
      </c>
      <c r="B68" s="28">
        <v>34217</v>
      </c>
      <c r="C68" s="28"/>
      <c r="D68" s="22">
        <v>67</v>
      </c>
      <c r="E68" s="20">
        <v>1</v>
      </c>
      <c r="F68" s="39" t="s">
        <v>93</v>
      </c>
      <c r="G68" s="27" t="s">
        <v>23</v>
      </c>
      <c r="H68" s="20">
        <v>1</v>
      </c>
      <c r="I68" s="25" t="s">
        <v>50</v>
      </c>
      <c r="J68" s="49">
        <v>235</v>
      </c>
      <c r="K68" s="49">
        <v>9</v>
      </c>
      <c r="L68" s="49">
        <v>35</v>
      </c>
      <c r="M68" s="49">
        <v>239</v>
      </c>
      <c r="N68" s="49">
        <v>0</v>
      </c>
      <c r="O68" s="49">
        <v>37.8333333333333</v>
      </c>
      <c r="P68" s="42">
        <f t="shared" si="13"/>
        <v>474</v>
      </c>
      <c r="Q68" s="42">
        <f t="shared" si="14"/>
        <v>9</v>
      </c>
      <c r="R68" s="42">
        <f t="shared" si="15"/>
        <v>72.8333333333333</v>
      </c>
      <c r="S68" s="42" t="s">
        <v>86</v>
      </c>
      <c r="T68" s="42">
        <f t="shared" si="16"/>
        <v>1</v>
      </c>
      <c r="U68" s="43"/>
      <c r="V68" s="23"/>
      <c r="W68" s="23"/>
      <c r="X68" s="23"/>
      <c r="Y68" s="23">
        <v>1</v>
      </c>
      <c r="Z68" s="20">
        <f t="shared" si="17"/>
        <v>9</v>
      </c>
      <c r="AJ68" s="10">
        <f t="shared" si="18"/>
        <v>0</v>
      </c>
      <c r="AK68" s="10">
        <f t="shared" si="19"/>
        <v>9</v>
      </c>
      <c r="AL68" s="10">
        <f t="shared" si="20"/>
        <v>-9</v>
      </c>
      <c r="AT68">
        <f t="shared" si="21"/>
        <v>0</v>
      </c>
      <c r="AU68">
        <f t="shared" si="22"/>
        <v>0</v>
      </c>
      <c r="AV68">
        <f t="shared" si="23"/>
        <v>0</v>
      </c>
    </row>
    <row r="69" spans="1:48" x14ac:dyDescent="0.25">
      <c r="A69" s="11">
        <f t="shared" si="12"/>
        <v>1993</v>
      </c>
      <c r="B69" s="16">
        <v>34231</v>
      </c>
      <c r="C69" s="16"/>
      <c r="D69" s="22">
        <v>68</v>
      </c>
      <c r="E69" s="11">
        <v>1</v>
      </c>
      <c r="F69" s="40" t="s">
        <v>93</v>
      </c>
      <c r="G69" s="17" t="s">
        <v>1</v>
      </c>
      <c r="H69" s="11">
        <v>2</v>
      </c>
      <c r="I69" s="15" t="s">
        <v>89</v>
      </c>
      <c r="J69" s="50">
        <v>132</v>
      </c>
      <c r="K69" s="50">
        <v>4</v>
      </c>
      <c r="L69" s="50">
        <v>35.5</v>
      </c>
      <c r="M69" s="50">
        <v>128</v>
      </c>
      <c r="N69" s="50">
        <v>10</v>
      </c>
      <c r="O69" s="50">
        <v>40.3333333333333</v>
      </c>
      <c r="P69" s="44">
        <f t="shared" si="13"/>
        <v>260</v>
      </c>
      <c r="Q69" s="42">
        <f t="shared" si="14"/>
        <v>14</v>
      </c>
      <c r="R69" s="42">
        <f t="shared" si="15"/>
        <v>75.8333333333333</v>
      </c>
      <c r="S69" s="44" t="s">
        <v>28</v>
      </c>
      <c r="T69" s="42">
        <f t="shared" si="16"/>
        <v>1</v>
      </c>
      <c r="U69" s="45">
        <v>1</v>
      </c>
      <c r="V69" s="13"/>
      <c r="W69" s="13"/>
      <c r="X69" s="13"/>
      <c r="Y69" s="13"/>
      <c r="Z69" s="11">
        <f t="shared" si="17"/>
        <v>14</v>
      </c>
      <c r="AJ69" s="10">
        <f t="shared" si="18"/>
        <v>0</v>
      </c>
      <c r="AK69" s="10">
        <f t="shared" si="19"/>
        <v>4</v>
      </c>
      <c r="AL69" s="10">
        <f t="shared" si="20"/>
        <v>-4</v>
      </c>
      <c r="AT69">
        <f t="shared" si="21"/>
        <v>0</v>
      </c>
      <c r="AU69">
        <f t="shared" si="22"/>
        <v>10</v>
      </c>
      <c r="AV69">
        <f t="shared" si="23"/>
        <v>-10</v>
      </c>
    </row>
    <row r="70" spans="1:48" x14ac:dyDescent="0.25">
      <c r="A70" s="11">
        <f t="shared" si="12"/>
        <v>1994</v>
      </c>
      <c r="B70" s="16">
        <v>34448</v>
      </c>
      <c r="C70" s="16"/>
      <c r="D70" s="22">
        <v>69</v>
      </c>
      <c r="E70" s="11">
        <v>1</v>
      </c>
      <c r="F70" s="40">
        <v>35</v>
      </c>
      <c r="G70" s="17" t="s">
        <v>23</v>
      </c>
      <c r="H70" s="11">
        <v>2</v>
      </c>
      <c r="I70" s="15" t="s">
        <v>87</v>
      </c>
      <c r="J70" s="50">
        <v>72</v>
      </c>
      <c r="K70" s="50">
        <v>3</v>
      </c>
      <c r="L70" s="50">
        <v>18</v>
      </c>
      <c r="M70" s="50">
        <v>68</v>
      </c>
      <c r="N70" s="50">
        <v>10</v>
      </c>
      <c r="O70" s="50">
        <v>27</v>
      </c>
      <c r="P70" s="44">
        <f t="shared" si="13"/>
        <v>140</v>
      </c>
      <c r="Q70" s="42">
        <f t="shared" si="14"/>
        <v>13</v>
      </c>
      <c r="R70" s="42">
        <f t="shared" si="15"/>
        <v>45</v>
      </c>
      <c r="S70" s="44" t="s">
        <v>26</v>
      </c>
      <c r="T70" s="42">
        <f t="shared" si="16"/>
        <v>1</v>
      </c>
      <c r="U70" s="45">
        <v>1</v>
      </c>
      <c r="V70" s="13"/>
      <c r="W70" s="13"/>
      <c r="X70" s="13"/>
      <c r="Y70" s="13"/>
      <c r="Z70" s="11">
        <f t="shared" si="17"/>
        <v>13</v>
      </c>
      <c r="AJ70" s="10">
        <f t="shared" si="18"/>
        <v>0</v>
      </c>
      <c r="AK70" s="10">
        <f t="shared" si="19"/>
        <v>3</v>
      </c>
      <c r="AL70" s="10">
        <f t="shared" si="20"/>
        <v>-3</v>
      </c>
      <c r="AT70">
        <f t="shared" si="21"/>
        <v>0</v>
      </c>
      <c r="AU70">
        <f t="shared" si="22"/>
        <v>10</v>
      </c>
      <c r="AV70">
        <f t="shared" si="23"/>
        <v>-10</v>
      </c>
    </row>
    <row r="71" spans="1:48" x14ac:dyDescent="0.25">
      <c r="A71" s="11">
        <f t="shared" si="12"/>
        <v>1994</v>
      </c>
      <c r="B71" s="16">
        <v>34462</v>
      </c>
      <c r="C71" s="16"/>
      <c r="D71" s="22">
        <v>70</v>
      </c>
      <c r="E71" s="11">
        <v>1</v>
      </c>
      <c r="F71" s="40" t="s">
        <v>93</v>
      </c>
      <c r="G71" s="17" t="s">
        <v>1</v>
      </c>
      <c r="H71" s="11">
        <v>1</v>
      </c>
      <c r="I71" s="15" t="s">
        <v>89</v>
      </c>
      <c r="J71" s="50">
        <v>133</v>
      </c>
      <c r="K71" s="50">
        <v>10</v>
      </c>
      <c r="L71" s="50">
        <v>34</v>
      </c>
      <c r="M71" s="50">
        <v>88</v>
      </c>
      <c r="N71" s="50">
        <v>10</v>
      </c>
      <c r="O71" s="50">
        <v>32</v>
      </c>
      <c r="P71" s="44">
        <f t="shared" si="13"/>
        <v>221</v>
      </c>
      <c r="Q71" s="42">
        <f t="shared" si="14"/>
        <v>20</v>
      </c>
      <c r="R71" s="42">
        <f t="shared" si="15"/>
        <v>66</v>
      </c>
      <c r="S71" s="44" t="s">
        <v>100</v>
      </c>
      <c r="T71" s="42">
        <f t="shared" si="16"/>
        <v>1</v>
      </c>
      <c r="U71" s="45">
        <v>1</v>
      </c>
      <c r="V71" s="13"/>
      <c r="W71" s="13"/>
      <c r="X71" s="13"/>
      <c r="Y71" s="13"/>
      <c r="Z71" s="11">
        <f t="shared" si="17"/>
        <v>20</v>
      </c>
      <c r="AJ71" s="10">
        <f t="shared" si="18"/>
        <v>0</v>
      </c>
      <c r="AK71" s="10">
        <f t="shared" si="19"/>
        <v>10</v>
      </c>
      <c r="AL71" s="10">
        <f t="shared" si="20"/>
        <v>-10</v>
      </c>
      <c r="AT71">
        <f t="shared" si="21"/>
        <v>0</v>
      </c>
      <c r="AU71">
        <f t="shared" si="22"/>
        <v>10</v>
      </c>
      <c r="AV71">
        <f t="shared" si="23"/>
        <v>-10</v>
      </c>
    </row>
    <row r="72" spans="1:48" x14ac:dyDescent="0.25">
      <c r="A72" s="11">
        <f t="shared" si="12"/>
        <v>1994</v>
      </c>
      <c r="B72" s="28">
        <v>34469</v>
      </c>
      <c r="C72" s="28"/>
      <c r="D72" s="22">
        <v>71</v>
      </c>
      <c r="E72" s="20">
        <v>1</v>
      </c>
      <c r="F72" s="39">
        <v>35</v>
      </c>
      <c r="G72" s="20" t="s">
        <v>434</v>
      </c>
      <c r="H72" s="20">
        <v>1</v>
      </c>
      <c r="I72" s="20" t="s">
        <v>12</v>
      </c>
      <c r="J72" s="49">
        <v>69</v>
      </c>
      <c r="K72" s="49">
        <v>10</v>
      </c>
      <c r="L72" s="49">
        <v>28.5</v>
      </c>
      <c r="M72" s="49">
        <v>71</v>
      </c>
      <c r="N72" s="49">
        <v>4</v>
      </c>
      <c r="O72" s="49">
        <v>22.6666666666666</v>
      </c>
      <c r="P72" s="42">
        <f t="shared" si="13"/>
        <v>140</v>
      </c>
      <c r="Q72" s="42">
        <f t="shared" si="14"/>
        <v>14</v>
      </c>
      <c r="R72" s="42">
        <f t="shared" si="15"/>
        <v>51.1666666666666</v>
      </c>
      <c r="S72" s="42" t="s">
        <v>101</v>
      </c>
      <c r="T72" s="42">
        <f t="shared" si="16"/>
        <v>1</v>
      </c>
      <c r="U72" s="43"/>
      <c r="V72" s="23"/>
      <c r="W72" s="23"/>
      <c r="X72" s="23"/>
      <c r="Y72" s="23">
        <v>1</v>
      </c>
      <c r="Z72" s="20">
        <f t="shared" si="17"/>
        <v>14</v>
      </c>
      <c r="AJ72" s="10">
        <f t="shared" si="18"/>
        <v>0</v>
      </c>
      <c r="AK72" s="10">
        <f t="shared" si="19"/>
        <v>10</v>
      </c>
      <c r="AL72" s="10">
        <f t="shared" si="20"/>
        <v>-10</v>
      </c>
      <c r="AT72">
        <f t="shared" si="21"/>
        <v>0</v>
      </c>
      <c r="AU72">
        <f t="shared" si="22"/>
        <v>4</v>
      </c>
      <c r="AV72">
        <f t="shared" si="23"/>
        <v>-4</v>
      </c>
    </row>
    <row r="73" spans="1:48" x14ac:dyDescent="0.25">
      <c r="A73" s="11">
        <f t="shared" si="12"/>
        <v>1994</v>
      </c>
      <c r="B73" s="32">
        <v>34476</v>
      </c>
      <c r="C73" s="32"/>
      <c r="D73" s="22">
        <v>72</v>
      </c>
      <c r="E73" s="31">
        <v>1</v>
      </c>
      <c r="F73" s="41" t="s">
        <v>93</v>
      </c>
      <c r="G73" s="33" t="s">
        <v>23</v>
      </c>
      <c r="H73" s="31">
        <v>2</v>
      </c>
      <c r="I73" s="31" t="s">
        <v>15</v>
      </c>
      <c r="J73" s="48">
        <v>109</v>
      </c>
      <c r="K73" s="48">
        <v>6</v>
      </c>
      <c r="L73" s="48">
        <v>39.5</v>
      </c>
      <c r="M73" s="48">
        <v>32</v>
      </c>
      <c r="N73" s="48">
        <v>7</v>
      </c>
      <c r="O73" s="48">
        <v>12.1666666666666</v>
      </c>
      <c r="P73" s="46">
        <f t="shared" si="13"/>
        <v>141</v>
      </c>
      <c r="Q73" s="42">
        <f t="shared" si="14"/>
        <v>13</v>
      </c>
      <c r="R73" s="42">
        <f t="shared" si="15"/>
        <v>51.6666666666666</v>
      </c>
      <c r="S73" s="46" t="s">
        <v>96</v>
      </c>
      <c r="T73" s="42">
        <f t="shared" si="16"/>
        <v>1</v>
      </c>
      <c r="U73" s="47"/>
      <c r="V73" s="35"/>
      <c r="W73" s="35">
        <v>1</v>
      </c>
      <c r="X73" s="35"/>
      <c r="Y73" s="35"/>
      <c r="Z73" s="31">
        <f t="shared" si="17"/>
        <v>13</v>
      </c>
      <c r="AJ73" s="10">
        <f t="shared" si="18"/>
        <v>0</v>
      </c>
      <c r="AK73" s="10">
        <f t="shared" si="19"/>
        <v>6</v>
      </c>
      <c r="AL73" s="10">
        <f t="shared" si="20"/>
        <v>-6</v>
      </c>
      <c r="AT73">
        <f t="shared" si="21"/>
        <v>0</v>
      </c>
      <c r="AU73">
        <f t="shared" si="22"/>
        <v>7</v>
      </c>
      <c r="AV73">
        <f t="shared" si="23"/>
        <v>-7</v>
      </c>
    </row>
    <row r="74" spans="1:48" x14ac:dyDescent="0.25">
      <c r="A74" s="11">
        <f t="shared" si="12"/>
        <v>1994</v>
      </c>
      <c r="B74" s="32">
        <v>34483</v>
      </c>
      <c r="C74" s="32"/>
      <c r="D74" s="22">
        <v>73</v>
      </c>
      <c r="E74" s="31">
        <v>1</v>
      </c>
      <c r="F74" s="41" t="s">
        <v>93</v>
      </c>
      <c r="G74" s="33" t="s">
        <v>23</v>
      </c>
      <c r="H74" s="31">
        <v>2</v>
      </c>
      <c r="I74" s="34" t="s">
        <v>103</v>
      </c>
      <c r="J74" s="48">
        <v>50</v>
      </c>
      <c r="K74" s="48">
        <v>5</v>
      </c>
      <c r="L74" s="48">
        <v>35</v>
      </c>
      <c r="M74" s="48">
        <v>196</v>
      </c>
      <c r="N74" s="48">
        <v>5</v>
      </c>
      <c r="O74" s="48">
        <v>43</v>
      </c>
      <c r="P74" s="46">
        <f t="shared" si="13"/>
        <v>246</v>
      </c>
      <c r="Q74" s="42">
        <f t="shared" si="14"/>
        <v>10</v>
      </c>
      <c r="R74" s="42">
        <f t="shared" si="15"/>
        <v>78</v>
      </c>
      <c r="S74" s="46" t="s">
        <v>97</v>
      </c>
      <c r="T74" s="42">
        <f t="shared" si="16"/>
        <v>1</v>
      </c>
      <c r="U74" s="47"/>
      <c r="V74" s="35">
        <v>1</v>
      </c>
      <c r="W74" s="35"/>
      <c r="X74" s="35"/>
      <c r="Y74" s="35"/>
      <c r="Z74" s="31">
        <f t="shared" si="17"/>
        <v>10</v>
      </c>
      <c r="AJ74" s="10">
        <f t="shared" si="18"/>
        <v>0</v>
      </c>
      <c r="AK74" s="10">
        <f t="shared" si="19"/>
        <v>5</v>
      </c>
      <c r="AL74" s="10">
        <f t="shared" si="20"/>
        <v>-5</v>
      </c>
      <c r="AT74">
        <f t="shared" si="21"/>
        <v>0</v>
      </c>
      <c r="AU74">
        <f t="shared" si="22"/>
        <v>5</v>
      </c>
      <c r="AV74">
        <f t="shared" si="23"/>
        <v>-5</v>
      </c>
    </row>
    <row r="75" spans="1:48" x14ac:dyDescent="0.25">
      <c r="A75" s="11">
        <f t="shared" si="12"/>
        <v>1994</v>
      </c>
      <c r="B75" s="16">
        <v>34490</v>
      </c>
      <c r="C75" s="16"/>
      <c r="D75" s="22">
        <v>74</v>
      </c>
      <c r="E75" s="11">
        <v>1</v>
      </c>
      <c r="F75" s="40" t="s">
        <v>93</v>
      </c>
      <c r="G75" s="17" t="s">
        <v>98</v>
      </c>
      <c r="H75" s="11">
        <v>2</v>
      </c>
      <c r="I75" s="11" t="s">
        <v>104</v>
      </c>
      <c r="J75" s="50">
        <v>185</v>
      </c>
      <c r="K75" s="50">
        <v>5</v>
      </c>
      <c r="L75" s="50">
        <v>45.3333333333333</v>
      </c>
      <c r="M75" s="50">
        <v>184</v>
      </c>
      <c r="N75" s="50">
        <v>9</v>
      </c>
      <c r="O75" s="50">
        <v>45.3333333333333</v>
      </c>
      <c r="P75" s="44">
        <f t="shared" si="13"/>
        <v>369</v>
      </c>
      <c r="Q75" s="42">
        <f t="shared" si="14"/>
        <v>14</v>
      </c>
      <c r="R75" s="42">
        <f t="shared" si="15"/>
        <v>90.6666666666666</v>
      </c>
      <c r="S75" s="44" t="s">
        <v>27</v>
      </c>
      <c r="T75" s="42">
        <f t="shared" si="16"/>
        <v>1</v>
      </c>
      <c r="U75" s="45">
        <v>1</v>
      </c>
      <c r="V75" s="13"/>
      <c r="W75" s="13"/>
      <c r="X75" s="13"/>
      <c r="Y75" s="13"/>
      <c r="Z75" s="11">
        <f t="shared" si="17"/>
        <v>14</v>
      </c>
      <c r="AJ75" s="10">
        <f t="shared" si="18"/>
        <v>0</v>
      </c>
      <c r="AK75" s="10">
        <f t="shared" si="19"/>
        <v>5</v>
      </c>
      <c r="AL75" s="10">
        <f t="shared" si="20"/>
        <v>-5</v>
      </c>
      <c r="AT75">
        <f t="shared" si="21"/>
        <v>0</v>
      </c>
      <c r="AU75">
        <f t="shared" si="22"/>
        <v>9</v>
      </c>
      <c r="AV75">
        <f t="shared" si="23"/>
        <v>-9</v>
      </c>
    </row>
    <row r="76" spans="1:48" x14ac:dyDescent="0.25">
      <c r="A76" s="11">
        <f t="shared" si="12"/>
        <v>1994</v>
      </c>
      <c r="B76" s="16">
        <v>34497</v>
      </c>
      <c r="C76" s="16"/>
      <c r="D76" s="22">
        <v>75</v>
      </c>
      <c r="E76" s="11">
        <v>1</v>
      </c>
      <c r="F76" s="40">
        <v>35</v>
      </c>
      <c r="G76" s="17" t="s">
        <v>52</v>
      </c>
      <c r="H76" s="11">
        <v>1</v>
      </c>
      <c r="I76" s="11" t="s">
        <v>88</v>
      </c>
      <c r="J76" s="50">
        <v>196</v>
      </c>
      <c r="K76" s="50">
        <v>8</v>
      </c>
      <c r="L76" s="50">
        <v>35</v>
      </c>
      <c r="M76" s="50">
        <v>71</v>
      </c>
      <c r="N76" s="50">
        <v>9</v>
      </c>
      <c r="O76" s="50">
        <v>27.3333333333333</v>
      </c>
      <c r="P76" s="44">
        <f t="shared" si="13"/>
        <v>267</v>
      </c>
      <c r="Q76" s="42">
        <f t="shared" si="14"/>
        <v>17</v>
      </c>
      <c r="R76" s="42">
        <f t="shared" si="15"/>
        <v>62.3333333333333</v>
      </c>
      <c r="S76" s="44" t="s">
        <v>105</v>
      </c>
      <c r="T76" s="42">
        <f t="shared" si="16"/>
        <v>1</v>
      </c>
      <c r="U76" s="45">
        <v>1</v>
      </c>
      <c r="V76" s="13"/>
      <c r="W76" s="13"/>
      <c r="X76" s="13"/>
      <c r="Y76" s="13"/>
      <c r="Z76" s="11">
        <f t="shared" si="17"/>
        <v>17</v>
      </c>
      <c r="AJ76" s="10">
        <f t="shared" si="18"/>
        <v>0</v>
      </c>
      <c r="AK76" s="10">
        <f t="shared" si="19"/>
        <v>8</v>
      </c>
      <c r="AL76" s="10">
        <f t="shared" si="20"/>
        <v>-8</v>
      </c>
      <c r="AT76">
        <f t="shared" si="21"/>
        <v>0</v>
      </c>
      <c r="AU76">
        <f t="shared" si="22"/>
        <v>9</v>
      </c>
      <c r="AV76">
        <f t="shared" si="23"/>
        <v>-9</v>
      </c>
    </row>
    <row r="77" spans="1:48" x14ac:dyDescent="0.25">
      <c r="A77" s="11">
        <f t="shared" si="12"/>
        <v>1994</v>
      </c>
      <c r="B77" s="16">
        <v>34503</v>
      </c>
      <c r="C77" s="16"/>
      <c r="D77" s="22">
        <v>76</v>
      </c>
      <c r="E77" s="11">
        <v>1</v>
      </c>
      <c r="F77" s="40" t="s">
        <v>93</v>
      </c>
      <c r="G77" s="17" t="s">
        <v>56</v>
      </c>
      <c r="H77" s="11">
        <v>2</v>
      </c>
      <c r="I77" s="11" t="s">
        <v>51</v>
      </c>
      <c r="J77" s="50">
        <v>172</v>
      </c>
      <c r="K77" s="50">
        <v>6</v>
      </c>
      <c r="L77" s="50">
        <v>37.8333333333333</v>
      </c>
      <c r="M77" s="50">
        <v>171</v>
      </c>
      <c r="N77" s="50">
        <v>9</v>
      </c>
      <c r="O77" s="50">
        <v>41</v>
      </c>
      <c r="P77" s="44">
        <f t="shared" si="13"/>
        <v>343</v>
      </c>
      <c r="Q77" s="42">
        <f t="shared" si="14"/>
        <v>15</v>
      </c>
      <c r="R77" s="42">
        <f t="shared" si="15"/>
        <v>78.8333333333333</v>
      </c>
      <c r="S77" s="44" t="s">
        <v>28</v>
      </c>
      <c r="T77" s="42">
        <f t="shared" si="16"/>
        <v>1</v>
      </c>
      <c r="U77" s="45">
        <v>1</v>
      </c>
      <c r="V77" s="13"/>
      <c r="W77" s="13"/>
      <c r="X77" s="13"/>
      <c r="Y77" s="13"/>
      <c r="Z77" s="11">
        <f t="shared" si="17"/>
        <v>15</v>
      </c>
      <c r="AJ77" s="10">
        <f t="shared" si="18"/>
        <v>0</v>
      </c>
      <c r="AK77" s="10">
        <f t="shared" si="19"/>
        <v>6</v>
      </c>
      <c r="AL77" s="10">
        <f t="shared" si="20"/>
        <v>-6</v>
      </c>
      <c r="AT77">
        <f t="shared" si="21"/>
        <v>0</v>
      </c>
      <c r="AU77">
        <f t="shared" si="22"/>
        <v>9</v>
      </c>
      <c r="AV77">
        <f t="shared" si="23"/>
        <v>-9</v>
      </c>
    </row>
    <row r="78" spans="1:48" x14ac:dyDescent="0.25">
      <c r="A78" s="11">
        <f t="shared" si="12"/>
        <v>1994</v>
      </c>
      <c r="B78" s="32">
        <v>34510</v>
      </c>
      <c r="C78" s="32"/>
      <c r="D78" s="22">
        <v>77</v>
      </c>
      <c r="E78" s="31">
        <v>1</v>
      </c>
      <c r="F78" s="41" t="s">
        <v>93</v>
      </c>
      <c r="G78" s="33" t="s">
        <v>73</v>
      </c>
      <c r="H78" s="31">
        <v>1</v>
      </c>
      <c r="I78" s="31" t="s">
        <v>70</v>
      </c>
      <c r="J78" s="48">
        <v>147</v>
      </c>
      <c r="K78" s="48">
        <v>6</v>
      </c>
      <c r="L78" s="48">
        <v>48.3333333333333</v>
      </c>
      <c r="M78" s="48">
        <v>66</v>
      </c>
      <c r="N78" s="48">
        <v>9</v>
      </c>
      <c r="O78" s="48">
        <v>39</v>
      </c>
      <c r="P78" s="46">
        <f t="shared" si="13"/>
        <v>213</v>
      </c>
      <c r="Q78" s="42">
        <f t="shared" si="14"/>
        <v>15</v>
      </c>
      <c r="R78" s="42">
        <f t="shared" si="15"/>
        <v>87.3333333333333</v>
      </c>
      <c r="S78" s="46" t="s">
        <v>97</v>
      </c>
      <c r="T78" s="42">
        <f t="shared" si="16"/>
        <v>1</v>
      </c>
      <c r="U78" s="47"/>
      <c r="V78" s="35">
        <v>1</v>
      </c>
      <c r="W78" s="35"/>
      <c r="X78" s="35"/>
      <c r="Y78" s="35"/>
      <c r="Z78" s="31">
        <f t="shared" si="17"/>
        <v>15</v>
      </c>
      <c r="AJ78" s="10">
        <f t="shared" si="18"/>
        <v>0</v>
      </c>
      <c r="AK78" s="10">
        <f t="shared" si="19"/>
        <v>6</v>
      </c>
      <c r="AL78" s="10">
        <f t="shared" si="20"/>
        <v>-6</v>
      </c>
      <c r="AT78">
        <f t="shared" si="21"/>
        <v>0</v>
      </c>
      <c r="AU78">
        <f t="shared" si="22"/>
        <v>9</v>
      </c>
      <c r="AV78">
        <f t="shared" si="23"/>
        <v>-9</v>
      </c>
    </row>
    <row r="79" spans="1:48" x14ac:dyDescent="0.25">
      <c r="A79" s="11">
        <f t="shared" si="12"/>
        <v>1994</v>
      </c>
      <c r="B79" s="16">
        <v>34518</v>
      </c>
      <c r="C79" s="16"/>
      <c r="D79" s="22">
        <v>78</v>
      </c>
      <c r="E79" s="11">
        <v>1</v>
      </c>
      <c r="F79" s="40">
        <v>40</v>
      </c>
      <c r="G79" s="17" t="s">
        <v>23</v>
      </c>
      <c r="H79" s="11">
        <v>1</v>
      </c>
      <c r="I79" s="11" t="s">
        <v>12</v>
      </c>
      <c r="J79" s="50">
        <v>181</v>
      </c>
      <c r="K79" s="50">
        <v>9</v>
      </c>
      <c r="L79" s="50">
        <v>40</v>
      </c>
      <c r="M79" s="50">
        <v>170</v>
      </c>
      <c r="N79" s="50">
        <v>10</v>
      </c>
      <c r="O79" s="50">
        <v>39.5</v>
      </c>
      <c r="P79" s="44">
        <f t="shared" si="13"/>
        <v>351</v>
      </c>
      <c r="Q79" s="42">
        <f t="shared" si="14"/>
        <v>19</v>
      </c>
      <c r="R79" s="42">
        <f t="shared" si="15"/>
        <v>79.5</v>
      </c>
      <c r="S79" s="44" t="s">
        <v>106</v>
      </c>
      <c r="T79" s="42">
        <f t="shared" si="16"/>
        <v>1</v>
      </c>
      <c r="U79" s="45">
        <v>1</v>
      </c>
      <c r="V79" s="13"/>
      <c r="W79" s="13"/>
      <c r="X79" s="13"/>
      <c r="Y79" s="13"/>
      <c r="Z79" s="11">
        <f t="shared" si="17"/>
        <v>19</v>
      </c>
      <c r="AJ79" s="10">
        <f t="shared" si="18"/>
        <v>0</v>
      </c>
      <c r="AK79" s="10">
        <f t="shared" si="19"/>
        <v>9</v>
      </c>
      <c r="AL79" s="10">
        <f t="shared" si="20"/>
        <v>-9</v>
      </c>
      <c r="AT79">
        <f t="shared" si="21"/>
        <v>0</v>
      </c>
      <c r="AU79">
        <f t="shared" si="22"/>
        <v>10</v>
      </c>
      <c r="AV79">
        <f t="shared" si="23"/>
        <v>-10</v>
      </c>
    </row>
    <row r="80" spans="1:48" x14ac:dyDescent="0.25">
      <c r="A80" s="11">
        <f t="shared" si="12"/>
        <v>1994</v>
      </c>
      <c r="B80" s="28">
        <v>34525</v>
      </c>
      <c r="C80" s="28"/>
      <c r="D80" s="22">
        <v>79</v>
      </c>
      <c r="E80" s="20">
        <v>1</v>
      </c>
      <c r="F80" s="39" t="s">
        <v>93</v>
      </c>
      <c r="G80" s="27" t="s">
        <v>23</v>
      </c>
      <c r="H80" s="20">
        <v>1</v>
      </c>
      <c r="I80" s="20" t="s">
        <v>89</v>
      </c>
      <c r="J80" s="49">
        <v>150</v>
      </c>
      <c r="K80" s="49">
        <v>5</v>
      </c>
      <c r="L80" s="49">
        <v>38</v>
      </c>
      <c r="M80" s="49">
        <v>152</v>
      </c>
      <c r="N80" s="49">
        <v>7</v>
      </c>
      <c r="O80" s="49">
        <v>30.1666666666666</v>
      </c>
      <c r="P80" s="42">
        <f t="shared" si="13"/>
        <v>302</v>
      </c>
      <c r="Q80" s="42">
        <f t="shared" si="14"/>
        <v>12</v>
      </c>
      <c r="R80" s="42">
        <f t="shared" si="15"/>
        <v>68.1666666666666</v>
      </c>
      <c r="S80" s="42" t="s">
        <v>33</v>
      </c>
      <c r="T80" s="42">
        <f t="shared" si="16"/>
        <v>1</v>
      </c>
      <c r="U80" s="43"/>
      <c r="V80" s="23"/>
      <c r="W80" s="23"/>
      <c r="X80" s="23"/>
      <c r="Y80" s="23">
        <v>1</v>
      </c>
      <c r="Z80" s="20">
        <f t="shared" si="17"/>
        <v>12</v>
      </c>
      <c r="AJ80" s="10">
        <f t="shared" si="18"/>
        <v>0</v>
      </c>
      <c r="AK80" s="10">
        <f t="shared" si="19"/>
        <v>5</v>
      </c>
      <c r="AL80" s="10">
        <f t="shared" si="20"/>
        <v>-5</v>
      </c>
      <c r="AT80">
        <f t="shared" si="21"/>
        <v>0</v>
      </c>
      <c r="AU80">
        <f t="shared" si="22"/>
        <v>7</v>
      </c>
      <c r="AV80">
        <f t="shared" si="23"/>
        <v>-7</v>
      </c>
    </row>
    <row r="81" spans="1:48" x14ac:dyDescent="0.25">
      <c r="A81" s="11">
        <f t="shared" si="12"/>
        <v>1994</v>
      </c>
      <c r="B81" s="28">
        <v>34539</v>
      </c>
      <c r="C81" s="28"/>
      <c r="D81" s="22">
        <v>80</v>
      </c>
      <c r="E81" s="20">
        <v>1</v>
      </c>
      <c r="F81" s="39">
        <v>35</v>
      </c>
      <c r="G81" s="27" t="s">
        <v>23</v>
      </c>
      <c r="H81" s="20">
        <v>1</v>
      </c>
      <c r="I81" s="20" t="s">
        <v>51</v>
      </c>
      <c r="J81" s="49">
        <v>124</v>
      </c>
      <c r="K81" s="49">
        <v>10</v>
      </c>
      <c r="L81" s="49">
        <v>33</v>
      </c>
      <c r="M81" s="49">
        <v>125</v>
      </c>
      <c r="N81" s="49">
        <v>4</v>
      </c>
      <c r="O81" s="49">
        <v>20.3333333333333</v>
      </c>
      <c r="P81" s="42">
        <f t="shared" si="13"/>
        <v>249</v>
      </c>
      <c r="Q81" s="42">
        <f t="shared" si="14"/>
        <v>14</v>
      </c>
      <c r="R81" s="42">
        <f t="shared" si="15"/>
        <v>53.3333333333333</v>
      </c>
      <c r="S81" s="42" t="s">
        <v>101</v>
      </c>
      <c r="T81" s="42">
        <f t="shared" si="16"/>
        <v>1</v>
      </c>
      <c r="U81" s="43"/>
      <c r="V81" s="23"/>
      <c r="W81" s="23"/>
      <c r="X81" s="23"/>
      <c r="Y81" s="23">
        <v>1</v>
      </c>
      <c r="Z81" s="20">
        <f t="shared" si="17"/>
        <v>14</v>
      </c>
      <c r="AJ81" s="10">
        <f t="shared" si="18"/>
        <v>0</v>
      </c>
      <c r="AK81" s="10">
        <f t="shared" si="19"/>
        <v>10</v>
      </c>
      <c r="AL81" s="10">
        <f t="shared" si="20"/>
        <v>-10</v>
      </c>
      <c r="AT81">
        <f t="shared" si="21"/>
        <v>0</v>
      </c>
      <c r="AU81">
        <f t="shared" si="22"/>
        <v>4</v>
      </c>
      <c r="AV81">
        <f t="shared" si="23"/>
        <v>-4</v>
      </c>
    </row>
    <row r="82" spans="1:48" x14ac:dyDescent="0.25">
      <c r="A82" s="11">
        <f t="shared" si="12"/>
        <v>1994</v>
      </c>
      <c r="B82" s="16">
        <v>34546</v>
      </c>
      <c r="C82" s="16"/>
      <c r="D82" s="22">
        <v>81</v>
      </c>
      <c r="E82" s="11">
        <v>1</v>
      </c>
      <c r="F82" s="40" t="s">
        <v>93</v>
      </c>
      <c r="G82" s="17" t="s">
        <v>23</v>
      </c>
      <c r="H82" s="11">
        <v>1</v>
      </c>
      <c r="I82" s="11" t="s">
        <v>50</v>
      </c>
      <c r="J82" s="50">
        <v>256</v>
      </c>
      <c r="K82" s="50">
        <v>5</v>
      </c>
      <c r="L82" s="50">
        <v>39</v>
      </c>
      <c r="M82" s="50">
        <v>116</v>
      </c>
      <c r="N82" s="50">
        <v>10</v>
      </c>
      <c r="O82" s="50">
        <v>23.8333333333333</v>
      </c>
      <c r="P82" s="44">
        <f t="shared" si="13"/>
        <v>372</v>
      </c>
      <c r="Q82" s="42">
        <f t="shared" si="14"/>
        <v>15</v>
      </c>
      <c r="R82" s="42">
        <f t="shared" si="15"/>
        <v>62.8333333333333</v>
      </c>
      <c r="S82" s="44" t="s">
        <v>107</v>
      </c>
      <c r="T82" s="42">
        <f t="shared" si="16"/>
        <v>1</v>
      </c>
      <c r="U82" s="45">
        <v>1</v>
      </c>
      <c r="V82" s="13"/>
      <c r="W82" s="13"/>
      <c r="X82" s="13"/>
      <c r="Y82" s="13"/>
      <c r="Z82" s="11">
        <f t="shared" si="17"/>
        <v>15</v>
      </c>
      <c r="AJ82" s="10">
        <f t="shared" si="18"/>
        <v>0</v>
      </c>
      <c r="AK82" s="10">
        <f t="shared" si="19"/>
        <v>5</v>
      </c>
      <c r="AL82" s="10">
        <f t="shared" si="20"/>
        <v>-5</v>
      </c>
      <c r="AT82">
        <f t="shared" si="21"/>
        <v>0</v>
      </c>
      <c r="AU82">
        <f t="shared" si="22"/>
        <v>10</v>
      </c>
      <c r="AV82">
        <f t="shared" si="23"/>
        <v>-10</v>
      </c>
    </row>
    <row r="83" spans="1:48" x14ac:dyDescent="0.25">
      <c r="A83" s="11">
        <f t="shared" si="12"/>
        <v>1994</v>
      </c>
      <c r="B83" s="16">
        <v>34553</v>
      </c>
      <c r="C83" s="16"/>
      <c r="D83" s="22">
        <v>82</v>
      </c>
      <c r="E83" s="11">
        <v>1</v>
      </c>
      <c r="F83" s="40">
        <v>40</v>
      </c>
      <c r="G83" s="17" t="s">
        <v>99</v>
      </c>
      <c r="H83" s="11">
        <v>2</v>
      </c>
      <c r="I83" s="11" t="s">
        <v>103</v>
      </c>
      <c r="J83" s="50">
        <v>147</v>
      </c>
      <c r="K83" s="50">
        <v>6</v>
      </c>
      <c r="L83" s="50">
        <v>28.6666666666666</v>
      </c>
      <c r="M83" s="50">
        <v>146</v>
      </c>
      <c r="N83" s="50">
        <v>10</v>
      </c>
      <c r="O83" s="50">
        <v>36.6666666666666</v>
      </c>
      <c r="P83" s="44">
        <f t="shared" si="13"/>
        <v>293</v>
      </c>
      <c r="Q83" s="42">
        <f t="shared" si="14"/>
        <v>16</v>
      </c>
      <c r="R83" s="42">
        <f t="shared" si="15"/>
        <v>65.333333333333201</v>
      </c>
      <c r="S83" s="44" t="s">
        <v>28</v>
      </c>
      <c r="T83" s="42">
        <f t="shared" si="16"/>
        <v>1</v>
      </c>
      <c r="U83" s="45">
        <v>1</v>
      </c>
      <c r="V83" s="13"/>
      <c r="W83" s="13"/>
      <c r="X83" s="13"/>
      <c r="Y83" s="13"/>
      <c r="Z83" s="11">
        <f t="shared" si="17"/>
        <v>16</v>
      </c>
      <c r="AJ83" s="10">
        <f t="shared" si="18"/>
        <v>0</v>
      </c>
      <c r="AK83" s="10">
        <f t="shared" si="19"/>
        <v>6</v>
      </c>
      <c r="AL83" s="10">
        <f t="shared" si="20"/>
        <v>-6</v>
      </c>
      <c r="AT83">
        <f t="shared" si="21"/>
        <v>0</v>
      </c>
      <c r="AU83">
        <f t="shared" si="22"/>
        <v>10</v>
      </c>
      <c r="AV83">
        <f t="shared" si="23"/>
        <v>-10</v>
      </c>
    </row>
    <row r="84" spans="1:48" x14ac:dyDescent="0.25">
      <c r="A84" s="11">
        <f t="shared" si="12"/>
        <v>1994</v>
      </c>
      <c r="B84" s="28">
        <v>34560</v>
      </c>
      <c r="C84" s="28"/>
      <c r="D84" s="22">
        <v>83</v>
      </c>
      <c r="E84" s="20">
        <v>1</v>
      </c>
      <c r="F84" s="39">
        <v>40</v>
      </c>
      <c r="G84" s="27" t="s">
        <v>23</v>
      </c>
      <c r="H84" s="20">
        <v>1</v>
      </c>
      <c r="I84" s="20" t="s">
        <v>70</v>
      </c>
      <c r="J84" s="49">
        <v>88</v>
      </c>
      <c r="K84" s="49">
        <v>10</v>
      </c>
      <c r="L84" s="49">
        <v>29.8333333333333</v>
      </c>
      <c r="M84" s="49">
        <v>90</v>
      </c>
      <c r="N84" s="49">
        <v>6</v>
      </c>
      <c r="O84" s="49">
        <v>29.6666666666666</v>
      </c>
      <c r="P84" s="42">
        <f t="shared" si="13"/>
        <v>178</v>
      </c>
      <c r="Q84" s="42">
        <f t="shared" si="14"/>
        <v>16</v>
      </c>
      <c r="R84" s="42">
        <f t="shared" si="15"/>
        <v>59.499999999999901</v>
      </c>
      <c r="S84" s="42" t="s">
        <v>7</v>
      </c>
      <c r="T84" s="42">
        <f t="shared" si="16"/>
        <v>1</v>
      </c>
      <c r="U84" s="43"/>
      <c r="V84" s="23"/>
      <c r="W84" s="23"/>
      <c r="X84" s="23"/>
      <c r="Y84" s="23">
        <v>1</v>
      </c>
      <c r="Z84" s="20">
        <f t="shared" si="17"/>
        <v>16</v>
      </c>
      <c r="AJ84" s="10">
        <f t="shared" si="18"/>
        <v>0</v>
      </c>
      <c r="AK84" s="10">
        <f t="shared" si="19"/>
        <v>10</v>
      </c>
      <c r="AL84" s="10">
        <f t="shared" si="20"/>
        <v>-10</v>
      </c>
      <c r="AT84">
        <f t="shared" si="21"/>
        <v>0</v>
      </c>
      <c r="AU84">
        <f t="shared" si="22"/>
        <v>6</v>
      </c>
      <c r="AV84">
        <f t="shared" si="23"/>
        <v>-6</v>
      </c>
    </row>
    <row r="85" spans="1:48" x14ac:dyDescent="0.25">
      <c r="A85" s="11">
        <f t="shared" si="12"/>
        <v>1994</v>
      </c>
      <c r="B85" s="16">
        <v>34567</v>
      </c>
      <c r="C85" s="16"/>
      <c r="D85" s="22">
        <v>84</v>
      </c>
      <c r="E85" s="11">
        <v>1</v>
      </c>
      <c r="F85" s="40" t="s">
        <v>93</v>
      </c>
      <c r="G85" s="17" t="s">
        <v>23</v>
      </c>
      <c r="H85" s="11">
        <v>1</v>
      </c>
      <c r="I85" s="11" t="s">
        <v>15</v>
      </c>
      <c r="J85" s="50">
        <v>179</v>
      </c>
      <c r="K85" s="50">
        <v>10</v>
      </c>
      <c r="L85" s="50">
        <v>39.5</v>
      </c>
      <c r="M85" s="50">
        <v>137</v>
      </c>
      <c r="N85" s="50">
        <v>11</v>
      </c>
      <c r="O85" s="50">
        <v>30.8333333333333</v>
      </c>
      <c r="P85" s="44">
        <f t="shared" si="13"/>
        <v>316</v>
      </c>
      <c r="Q85" s="42">
        <f t="shared" si="14"/>
        <v>21</v>
      </c>
      <c r="R85" s="42">
        <f t="shared" si="15"/>
        <v>70.3333333333333</v>
      </c>
      <c r="S85" s="44" t="s">
        <v>108</v>
      </c>
      <c r="T85" s="42">
        <f t="shared" si="16"/>
        <v>1</v>
      </c>
      <c r="U85" s="45">
        <v>1</v>
      </c>
      <c r="V85" s="13"/>
      <c r="W85" s="13"/>
      <c r="X85" s="13"/>
      <c r="Y85" s="13"/>
      <c r="Z85" s="11">
        <f t="shared" si="17"/>
        <v>21</v>
      </c>
      <c r="AJ85" s="10">
        <f t="shared" si="18"/>
        <v>0</v>
      </c>
      <c r="AK85" s="10">
        <f t="shared" si="19"/>
        <v>10</v>
      </c>
      <c r="AL85" s="10">
        <f t="shared" si="20"/>
        <v>-10</v>
      </c>
      <c r="AT85">
        <f t="shared" si="21"/>
        <v>0</v>
      </c>
      <c r="AU85">
        <f t="shared" si="22"/>
        <v>11</v>
      </c>
      <c r="AV85">
        <f t="shared" si="23"/>
        <v>-11</v>
      </c>
    </row>
    <row r="86" spans="1:48" x14ac:dyDescent="0.25">
      <c r="A86" s="11">
        <f t="shared" si="12"/>
        <v>1994</v>
      </c>
      <c r="B86" s="16">
        <v>34574</v>
      </c>
      <c r="C86" s="16"/>
      <c r="D86" s="22">
        <v>85</v>
      </c>
      <c r="E86" s="11">
        <v>1</v>
      </c>
      <c r="F86" s="40">
        <v>20</v>
      </c>
      <c r="G86" s="17" t="s">
        <v>56</v>
      </c>
      <c r="H86" s="11">
        <v>1</v>
      </c>
      <c r="I86" s="11" t="s">
        <v>89</v>
      </c>
      <c r="J86" s="50">
        <v>140</v>
      </c>
      <c r="K86" s="50">
        <v>4</v>
      </c>
      <c r="L86" s="50">
        <v>20</v>
      </c>
      <c r="M86" s="50">
        <v>126</v>
      </c>
      <c r="N86" s="50">
        <v>4</v>
      </c>
      <c r="O86" s="50">
        <v>20</v>
      </c>
      <c r="P86" s="44">
        <f t="shared" si="13"/>
        <v>266</v>
      </c>
      <c r="Q86" s="42">
        <f t="shared" si="14"/>
        <v>8</v>
      </c>
      <c r="R86" s="42">
        <f t="shared" si="15"/>
        <v>40</v>
      </c>
      <c r="S86" s="44" t="s">
        <v>109</v>
      </c>
      <c r="T86" s="42">
        <f t="shared" si="16"/>
        <v>1</v>
      </c>
      <c r="U86" s="45">
        <v>1</v>
      </c>
      <c r="V86" s="13"/>
      <c r="W86" s="13"/>
      <c r="X86" s="13"/>
      <c r="Y86" s="13"/>
      <c r="Z86" s="11">
        <f t="shared" si="17"/>
        <v>8</v>
      </c>
      <c r="AJ86" s="10">
        <f t="shared" si="18"/>
        <v>0</v>
      </c>
      <c r="AK86" s="10">
        <f t="shared" si="19"/>
        <v>4</v>
      </c>
      <c r="AL86" s="10">
        <f t="shared" si="20"/>
        <v>-4</v>
      </c>
      <c r="AT86">
        <f t="shared" si="21"/>
        <v>0</v>
      </c>
      <c r="AU86">
        <f t="shared" si="22"/>
        <v>4</v>
      </c>
      <c r="AV86">
        <f t="shared" si="23"/>
        <v>-4</v>
      </c>
    </row>
    <row r="87" spans="1:48" x14ac:dyDescent="0.25">
      <c r="A87" s="11">
        <f t="shared" si="12"/>
        <v>1994</v>
      </c>
      <c r="B87" s="28">
        <v>34574</v>
      </c>
      <c r="C87" s="28"/>
      <c r="D87" s="22">
        <v>86</v>
      </c>
      <c r="E87" s="20">
        <v>1</v>
      </c>
      <c r="F87" s="39">
        <v>20</v>
      </c>
      <c r="G87" s="27" t="s">
        <v>56</v>
      </c>
      <c r="H87" s="20">
        <v>2</v>
      </c>
      <c r="I87" s="20" t="s">
        <v>51</v>
      </c>
      <c r="J87" s="49">
        <v>111</v>
      </c>
      <c r="K87" s="49">
        <v>10</v>
      </c>
      <c r="L87" s="49">
        <v>19.6666666666666</v>
      </c>
      <c r="M87" s="49">
        <v>115</v>
      </c>
      <c r="N87" s="49">
        <v>9</v>
      </c>
      <c r="O87" s="49">
        <v>20</v>
      </c>
      <c r="P87" s="42">
        <f t="shared" si="13"/>
        <v>226</v>
      </c>
      <c r="Q87" s="42">
        <f t="shared" si="14"/>
        <v>19</v>
      </c>
      <c r="R87" s="42">
        <f t="shared" si="15"/>
        <v>39.6666666666666</v>
      </c>
      <c r="S87" s="42" t="s">
        <v>110</v>
      </c>
      <c r="T87" s="42">
        <f t="shared" si="16"/>
        <v>1</v>
      </c>
      <c r="U87" s="43"/>
      <c r="V87" s="23"/>
      <c r="W87" s="23"/>
      <c r="X87" s="23"/>
      <c r="Y87" s="23">
        <v>1</v>
      </c>
      <c r="Z87" s="20">
        <f t="shared" si="17"/>
        <v>19</v>
      </c>
      <c r="AJ87" s="10">
        <f t="shared" si="18"/>
        <v>0</v>
      </c>
      <c r="AK87" s="10">
        <f t="shared" si="19"/>
        <v>10</v>
      </c>
      <c r="AL87" s="10">
        <f t="shared" si="20"/>
        <v>-10</v>
      </c>
      <c r="AT87">
        <f t="shared" si="21"/>
        <v>0</v>
      </c>
      <c r="AU87">
        <f t="shared" si="22"/>
        <v>9</v>
      </c>
      <c r="AV87">
        <f t="shared" si="23"/>
        <v>-9</v>
      </c>
    </row>
    <row r="88" spans="1:48" x14ac:dyDescent="0.25">
      <c r="A88" s="11">
        <f t="shared" si="12"/>
        <v>1994</v>
      </c>
      <c r="B88" s="16">
        <v>34581</v>
      </c>
      <c r="C88" s="16"/>
      <c r="D88" s="22">
        <v>87</v>
      </c>
      <c r="E88" s="11">
        <v>1</v>
      </c>
      <c r="F88" s="40" t="s">
        <v>93</v>
      </c>
      <c r="G88" s="17" t="s">
        <v>23</v>
      </c>
      <c r="H88" s="11">
        <v>1</v>
      </c>
      <c r="I88" s="11" t="s">
        <v>111</v>
      </c>
      <c r="J88" s="50">
        <v>213</v>
      </c>
      <c r="K88" s="50">
        <v>7</v>
      </c>
      <c r="L88" s="50">
        <v>36.5</v>
      </c>
      <c r="M88" s="50">
        <v>139</v>
      </c>
      <c r="N88" s="50">
        <v>8</v>
      </c>
      <c r="O88" s="50">
        <v>28.8333333333333</v>
      </c>
      <c r="P88" s="44">
        <f t="shared" si="13"/>
        <v>352</v>
      </c>
      <c r="Q88" s="42">
        <f t="shared" si="14"/>
        <v>15</v>
      </c>
      <c r="R88" s="42">
        <f t="shared" si="15"/>
        <v>65.3333333333333</v>
      </c>
      <c r="S88" s="44" t="s">
        <v>112</v>
      </c>
      <c r="T88" s="42">
        <f t="shared" si="16"/>
        <v>1</v>
      </c>
      <c r="U88" s="45">
        <v>1</v>
      </c>
      <c r="V88" s="13"/>
      <c r="W88" s="13"/>
      <c r="X88" s="13"/>
      <c r="Y88" s="13"/>
      <c r="Z88" s="11">
        <f t="shared" si="17"/>
        <v>15</v>
      </c>
      <c r="AJ88" s="10">
        <f t="shared" si="18"/>
        <v>0</v>
      </c>
      <c r="AK88" s="10">
        <f t="shared" si="19"/>
        <v>7</v>
      </c>
      <c r="AL88" s="10">
        <f t="shared" si="20"/>
        <v>-7</v>
      </c>
      <c r="AT88">
        <f t="shared" si="21"/>
        <v>0</v>
      </c>
      <c r="AU88">
        <f t="shared" si="22"/>
        <v>8</v>
      </c>
      <c r="AV88">
        <f t="shared" si="23"/>
        <v>-8</v>
      </c>
    </row>
    <row r="89" spans="1:48" x14ac:dyDescent="0.25">
      <c r="A89" s="11">
        <f t="shared" si="12"/>
        <v>1994</v>
      </c>
      <c r="B89" s="16">
        <v>34595</v>
      </c>
      <c r="C89" s="16"/>
      <c r="D89" s="22">
        <v>88</v>
      </c>
      <c r="E89" s="11">
        <v>1</v>
      </c>
      <c r="F89" s="40">
        <v>35</v>
      </c>
      <c r="G89" s="17" t="s">
        <v>1</v>
      </c>
      <c r="H89" s="11">
        <v>2</v>
      </c>
      <c r="I89" s="11" t="s">
        <v>12</v>
      </c>
      <c r="J89" s="50">
        <v>57</v>
      </c>
      <c r="K89" s="50">
        <v>4</v>
      </c>
      <c r="L89" s="50">
        <v>14.5</v>
      </c>
      <c r="M89" s="50">
        <v>56</v>
      </c>
      <c r="N89" s="50">
        <v>9</v>
      </c>
      <c r="O89" s="50">
        <v>27.5</v>
      </c>
      <c r="P89" s="44">
        <f t="shared" si="13"/>
        <v>113</v>
      </c>
      <c r="Q89" s="42">
        <f t="shared" si="14"/>
        <v>13</v>
      </c>
      <c r="R89" s="42">
        <f t="shared" si="15"/>
        <v>42</v>
      </c>
      <c r="S89" s="44" t="s">
        <v>27</v>
      </c>
      <c r="T89" s="42">
        <f t="shared" si="16"/>
        <v>1</v>
      </c>
      <c r="U89" s="45">
        <v>1</v>
      </c>
      <c r="V89" s="13"/>
      <c r="W89" s="13"/>
      <c r="X89" s="13"/>
      <c r="Y89" s="13"/>
      <c r="Z89" s="11">
        <f t="shared" si="17"/>
        <v>13</v>
      </c>
      <c r="AJ89" s="10">
        <f t="shared" si="18"/>
        <v>0</v>
      </c>
      <c r="AK89" s="10">
        <f t="shared" si="19"/>
        <v>4</v>
      </c>
      <c r="AL89" s="10">
        <f t="shared" si="20"/>
        <v>-4</v>
      </c>
      <c r="AT89">
        <f t="shared" si="21"/>
        <v>0</v>
      </c>
      <c r="AU89">
        <f t="shared" si="22"/>
        <v>9</v>
      </c>
      <c r="AV89">
        <f t="shared" si="23"/>
        <v>-9</v>
      </c>
    </row>
    <row r="90" spans="1:48" x14ac:dyDescent="0.25">
      <c r="A90" s="11">
        <f t="shared" si="12"/>
        <v>1995</v>
      </c>
      <c r="B90" s="16">
        <v>34812</v>
      </c>
      <c r="C90" s="16"/>
      <c r="D90" s="22">
        <v>89</v>
      </c>
      <c r="E90" s="11">
        <v>1</v>
      </c>
      <c r="F90" s="40">
        <v>35</v>
      </c>
      <c r="G90" s="17" t="s">
        <v>23</v>
      </c>
      <c r="H90" s="11">
        <v>1</v>
      </c>
      <c r="I90" s="11" t="s">
        <v>87</v>
      </c>
      <c r="J90" s="50">
        <v>199</v>
      </c>
      <c r="K90" s="50">
        <v>9</v>
      </c>
      <c r="L90" s="50">
        <v>34</v>
      </c>
      <c r="M90" s="50">
        <v>133</v>
      </c>
      <c r="N90" s="50">
        <v>9</v>
      </c>
      <c r="O90" s="50">
        <v>32</v>
      </c>
      <c r="P90" s="44">
        <f t="shared" si="13"/>
        <v>332</v>
      </c>
      <c r="Q90" s="42">
        <f t="shared" si="14"/>
        <v>18</v>
      </c>
      <c r="R90" s="42">
        <f t="shared" si="15"/>
        <v>66</v>
      </c>
      <c r="S90" s="44" t="s">
        <v>150</v>
      </c>
      <c r="T90" s="42">
        <f t="shared" si="16"/>
        <v>1</v>
      </c>
      <c r="U90" s="45">
        <v>1</v>
      </c>
      <c r="V90" s="13"/>
      <c r="W90" s="13"/>
      <c r="X90" s="13"/>
      <c r="Y90" s="13"/>
      <c r="Z90" s="11">
        <f t="shared" si="17"/>
        <v>18</v>
      </c>
      <c r="AJ90" s="10">
        <f t="shared" si="18"/>
        <v>0</v>
      </c>
      <c r="AK90" s="10">
        <f t="shared" si="19"/>
        <v>9</v>
      </c>
      <c r="AL90" s="10">
        <f t="shared" si="20"/>
        <v>-9</v>
      </c>
      <c r="AT90">
        <f t="shared" si="21"/>
        <v>0</v>
      </c>
      <c r="AU90">
        <f t="shared" si="22"/>
        <v>9</v>
      </c>
      <c r="AV90">
        <f t="shared" si="23"/>
        <v>-9</v>
      </c>
    </row>
    <row r="91" spans="1:48" x14ac:dyDescent="0.25">
      <c r="A91" s="11">
        <f t="shared" si="12"/>
        <v>1995</v>
      </c>
      <c r="B91" s="12">
        <v>34819</v>
      </c>
      <c r="C91" s="12"/>
      <c r="D91" s="22">
        <v>90</v>
      </c>
      <c r="E91" s="11">
        <v>1</v>
      </c>
      <c r="F91" s="40" t="s">
        <v>93</v>
      </c>
      <c r="G91" s="17" t="s">
        <v>23</v>
      </c>
      <c r="H91" s="11">
        <v>2</v>
      </c>
      <c r="I91" s="11" t="s">
        <v>89</v>
      </c>
      <c r="J91" s="50">
        <v>113</v>
      </c>
      <c r="K91" s="50">
        <v>9</v>
      </c>
      <c r="L91" s="50">
        <v>34.5</v>
      </c>
      <c r="M91" s="50">
        <v>112</v>
      </c>
      <c r="N91" s="50">
        <v>10</v>
      </c>
      <c r="O91" s="50">
        <v>35</v>
      </c>
      <c r="P91" s="44">
        <f t="shared" si="13"/>
        <v>225</v>
      </c>
      <c r="Q91" s="42">
        <f t="shared" si="14"/>
        <v>19</v>
      </c>
      <c r="R91" s="42">
        <f t="shared" si="15"/>
        <v>69.5</v>
      </c>
      <c r="S91" s="44" t="s">
        <v>81</v>
      </c>
      <c r="T91" s="42">
        <f t="shared" si="16"/>
        <v>1</v>
      </c>
      <c r="U91" s="45">
        <v>1</v>
      </c>
      <c r="V91" s="13"/>
      <c r="W91" s="13"/>
      <c r="X91" s="13"/>
      <c r="Y91" s="13"/>
      <c r="Z91" s="11">
        <f t="shared" si="17"/>
        <v>19</v>
      </c>
      <c r="AJ91" s="10">
        <f t="shared" si="18"/>
        <v>0</v>
      </c>
      <c r="AK91" s="10">
        <f t="shared" si="19"/>
        <v>9</v>
      </c>
      <c r="AL91" s="10">
        <f t="shared" si="20"/>
        <v>-9</v>
      </c>
      <c r="AT91">
        <f t="shared" si="21"/>
        <v>0</v>
      </c>
      <c r="AU91">
        <f t="shared" si="22"/>
        <v>10</v>
      </c>
      <c r="AV91">
        <f t="shared" si="23"/>
        <v>-10</v>
      </c>
    </row>
    <row r="92" spans="1:48" x14ac:dyDescent="0.25">
      <c r="A92" s="11">
        <f t="shared" si="12"/>
        <v>1995</v>
      </c>
      <c r="B92" s="21">
        <v>34826</v>
      </c>
      <c r="C92" s="21"/>
      <c r="D92" s="22">
        <v>91</v>
      </c>
      <c r="E92" s="20">
        <v>1</v>
      </c>
      <c r="F92" s="39">
        <v>35</v>
      </c>
      <c r="G92" s="27" t="s">
        <v>151</v>
      </c>
      <c r="H92" s="20">
        <v>2</v>
      </c>
      <c r="I92" s="20" t="s">
        <v>111</v>
      </c>
      <c r="J92" s="49">
        <v>141</v>
      </c>
      <c r="K92" s="49">
        <v>10</v>
      </c>
      <c r="L92" s="49">
        <v>27</v>
      </c>
      <c r="M92" s="49">
        <v>242</v>
      </c>
      <c r="N92" s="49">
        <v>5</v>
      </c>
      <c r="O92" s="49">
        <v>35</v>
      </c>
      <c r="P92" s="42">
        <f t="shared" si="13"/>
        <v>383</v>
      </c>
      <c r="Q92" s="42">
        <f t="shared" si="14"/>
        <v>15</v>
      </c>
      <c r="R92" s="42">
        <f t="shared" si="15"/>
        <v>62</v>
      </c>
      <c r="S92" s="42" t="s">
        <v>152</v>
      </c>
      <c r="T92" s="42">
        <f t="shared" si="16"/>
        <v>1</v>
      </c>
      <c r="U92" s="43"/>
      <c r="V92" s="23"/>
      <c r="W92" s="23"/>
      <c r="X92" s="23"/>
      <c r="Y92" s="23">
        <v>1</v>
      </c>
      <c r="Z92" s="20">
        <f t="shared" si="17"/>
        <v>15</v>
      </c>
      <c r="AJ92" s="10">
        <f t="shared" si="18"/>
        <v>0</v>
      </c>
      <c r="AK92" s="10">
        <f t="shared" si="19"/>
        <v>10</v>
      </c>
      <c r="AL92" s="10">
        <f t="shared" si="20"/>
        <v>-10</v>
      </c>
      <c r="AT92">
        <f t="shared" si="21"/>
        <v>0</v>
      </c>
      <c r="AU92">
        <f t="shared" si="22"/>
        <v>5</v>
      </c>
      <c r="AV92">
        <f t="shared" si="23"/>
        <v>-5</v>
      </c>
    </row>
    <row r="93" spans="1:48" x14ac:dyDescent="0.25">
      <c r="A93" s="11">
        <f t="shared" si="12"/>
        <v>1995</v>
      </c>
      <c r="B93" s="12">
        <v>34833</v>
      </c>
      <c r="C93" s="12"/>
      <c r="D93" s="22">
        <v>92</v>
      </c>
      <c r="E93" s="11">
        <v>1</v>
      </c>
      <c r="F93" s="40" t="s">
        <v>93</v>
      </c>
      <c r="G93" s="17" t="s">
        <v>23</v>
      </c>
      <c r="H93" s="11">
        <v>1</v>
      </c>
      <c r="I93" s="11" t="s">
        <v>15</v>
      </c>
      <c r="J93" s="50">
        <v>250</v>
      </c>
      <c r="K93" s="50">
        <v>6</v>
      </c>
      <c r="L93" s="50">
        <v>35</v>
      </c>
      <c r="M93" s="50">
        <v>47</v>
      </c>
      <c r="N93" s="50">
        <v>8</v>
      </c>
      <c r="O93" s="50">
        <v>11.8333333333333</v>
      </c>
      <c r="P93" s="44">
        <f t="shared" si="13"/>
        <v>297</v>
      </c>
      <c r="Q93" s="42">
        <f t="shared" si="14"/>
        <v>14</v>
      </c>
      <c r="R93" s="42">
        <f t="shared" si="15"/>
        <v>46.8333333333333</v>
      </c>
      <c r="S93" s="44" t="s">
        <v>153</v>
      </c>
      <c r="T93" s="42">
        <f t="shared" si="16"/>
        <v>1</v>
      </c>
      <c r="U93" s="45">
        <v>1</v>
      </c>
      <c r="V93" s="13"/>
      <c r="W93" s="13"/>
      <c r="X93" s="13"/>
      <c r="Y93" s="13"/>
      <c r="Z93" s="11">
        <f t="shared" si="17"/>
        <v>14</v>
      </c>
      <c r="AJ93" s="10">
        <f t="shared" si="18"/>
        <v>0</v>
      </c>
      <c r="AK93" s="10">
        <f t="shared" si="19"/>
        <v>6</v>
      </c>
      <c r="AL93" s="10">
        <f t="shared" si="20"/>
        <v>-6</v>
      </c>
      <c r="AT93">
        <f t="shared" si="21"/>
        <v>0</v>
      </c>
      <c r="AU93">
        <f t="shared" si="22"/>
        <v>8</v>
      </c>
      <c r="AV93">
        <f t="shared" si="23"/>
        <v>-8</v>
      </c>
    </row>
    <row r="94" spans="1:48" x14ac:dyDescent="0.25">
      <c r="A94" s="11">
        <f t="shared" si="12"/>
        <v>1995</v>
      </c>
      <c r="B94" s="21">
        <v>34840</v>
      </c>
      <c r="C94" s="21"/>
      <c r="D94" s="22">
        <v>93</v>
      </c>
      <c r="E94" s="20">
        <v>1</v>
      </c>
      <c r="F94" s="39">
        <v>35</v>
      </c>
      <c r="G94" s="27" t="s">
        <v>23</v>
      </c>
      <c r="H94" s="20">
        <v>2</v>
      </c>
      <c r="I94" s="20" t="s">
        <v>12</v>
      </c>
      <c r="J94" s="49">
        <v>160</v>
      </c>
      <c r="K94" s="49">
        <v>10</v>
      </c>
      <c r="L94" s="49">
        <v>34.8333333333333</v>
      </c>
      <c r="M94" s="49">
        <v>171</v>
      </c>
      <c r="N94" s="49">
        <v>7</v>
      </c>
      <c r="O94" s="49">
        <v>35</v>
      </c>
      <c r="P94" s="42">
        <f t="shared" si="13"/>
        <v>331</v>
      </c>
      <c r="Q94" s="42">
        <f t="shared" si="14"/>
        <v>17</v>
      </c>
      <c r="R94" s="42">
        <f t="shared" si="15"/>
        <v>69.8333333333333</v>
      </c>
      <c r="S94" s="42" t="s">
        <v>154</v>
      </c>
      <c r="T94" s="42">
        <f t="shared" si="16"/>
        <v>1</v>
      </c>
      <c r="U94" s="43"/>
      <c r="V94" s="23"/>
      <c r="W94" s="23"/>
      <c r="X94" s="23"/>
      <c r="Y94" s="23">
        <v>1</v>
      </c>
      <c r="Z94" s="20">
        <f t="shared" si="17"/>
        <v>17</v>
      </c>
      <c r="AJ94" s="10">
        <f t="shared" si="18"/>
        <v>0</v>
      </c>
      <c r="AK94" s="10">
        <f t="shared" si="19"/>
        <v>10</v>
      </c>
      <c r="AL94" s="10">
        <f t="shared" si="20"/>
        <v>-10</v>
      </c>
      <c r="AT94">
        <f t="shared" si="21"/>
        <v>0</v>
      </c>
      <c r="AU94">
        <f t="shared" si="22"/>
        <v>7</v>
      </c>
      <c r="AV94">
        <f t="shared" si="23"/>
        <v>-7</v>
      </c>
    </row>
    <row r="95" spans="1:48" x14ac:dyDescent="0.25">
      <c r="A95" s="11">
        <f t="shared" si="12"/>
        <v>1995</v>
      </c>
      <c r="B95" s="21">
        <v>34847</v>
      </c>
      <c r="C95" s="21"/>
      <c r="D95" s="22">
        <v>94</v>
      </c>
      <c r="E95" s="20">
        <v>1</v>
      </c>
      <c r="F95" s="39" t="s">
        <v>93</v>
      </c>
      <c r="G95" s="27" t="s">
        <v>155</v>
      </c>
      <c r="H95" s="20">
        <v>1</v>
      </c>
      <c r="I95" s="20" t="s">
        <v>103</v>
      </c>
      <c r="J95" s="49">
        <v>142</v>
      </c>
      <c r="K95" s="49">
        <v>7</v>
      </c>
      <c r="L95" s="49">
        <v>37</v>
      </c>
      <c r="M95" s="49">
        <v>143</v>
      </c>
      <c r="N95" s="49">
        <v>5</v>
      </c>
      <c r="O95" s="49">
        <v>30.1666666666666</v>
      </c>
      <c r="P95" s="42">
        <f t="shared" si="13"/>
        <v>285</v>
      </c>
      <c r="Q95" s="42">
        <f t="shared" si="14"/>
        <v>12</v>
      </c>
      <c r="R95" s="42">
        <f t="shared" si="15"/>
        <v>67.1666666666666</v>
      </c>
      <c r="S95" s="42" t="s">
        <v>61</v>
      </c>
      <c r="T95" s="42">
        <f t="shared" si="16"/>
        <v>1</v>
      </c>
      <c r="U95" s="43"/>
      <c r="V95" s="23"/>
      <c r="W95" s="23"/>
      <c r="X95" s="23"/>
      <c r="Y95" s="23">
        <v>1</v>
      </c>
      <c r="Z95" s="20">
        <f t="shared" si="17"/>
        <v>12</v>
      </c>
      <c r="AJ95" s="10">
        <f t="shared" si="18"/>
        <v>0</v>
      </c>
      <c r="AK95" s="10">
        <f t="shared" si="19"/>
        <v>7</v>
      </c>
      <c r="AL95" s="10">
        <f t="shared" si="20"/>
        <v>-7</v>
      </c>
      <c r="AT95">
        <f t="shared" si="21"/>
        <v>0</v>
      </c>
      <c r="AU95">
        <f t="shared" si="22"/>
        <v>5</v>
      </c>
      <c r="AV95">
        <f t="shared" si="23"/>
        <v>-5</v>
      </c>
    </row>
    <row r="96" spans="1:48" x14ac:dyDescent="0.25">
      <c r="A96" s="11">
        <f t="shared" si="12"/>
        <v>1995</v>
      </c>
      <c r="B96" s="36">
        <v>34861</v>
      </c>
      <c r="C96" s="36"/>
      <c r="D96" s="22">
        <v>95</v>
      </c>
      <c r="E96" s="31">
        <v>1</v>
      </c>
      <c r="F96" s="41">
        <v>35</v>
      </c>
      <c r="G96" s="33" t="s">
        <v>23</v>
      </c>
      <c r="H96" s="31">
        <v>1</v>
      </c>
      <c r="I96" s="31" t="s">
        <v>71</v>
      </c>
      <c r="J96" s="48">
        <v>45</v>
      </c>
      <c r="K96" s="48">
        <v>3</v>
      </c>
      <c r="L96" s="48">
        <v>15</v>
      </c>
      <c r="M96" s="46">
        <v>0</v>
      </c>
      <c r="N96" s="46">
        <v>0</v>
      </c>
      <c r="O96" s="46"/>
      <c r="P96" s="46">
        <f t="shared" si="13"/>
        <v>45</v>
      </c>
      <c r="Q96" s="42">
        <f t="shared" si="14"/>
        <v>3</v>
      </c>
      <c r="R96" s="42">
        <f t="shared" si="15"/>
        <v>15</v>
      </c>
      <c r="S96" s="46" t="s">
        <v>96</v>
      </c>
      <c r="T96" s="42">
        <f t="shared" si="16"/>
        <v>1</v>
      </c>
      <c r="U96" s="47"/>
      <c r="V96" s="35"/>
      <c r="W96" s="35">
        <v>1</v>
      </c>
      <c r="X96" s="35"/>
      <c r="Y96" s="35"/>
      <c r="Z96" s="31">
        <f t="shared" si="17"/>
        <v>3</v>
      </c>
      <c r="AJ96" s="10">
        <f t="shared" si="18"/>
        <v>0</v>
      </c>
      <c r="AK96" s="10">
        <f t="shared" si="19"/>
        <v>3</v>
      </c>
      <c r="AL96" s="10">
        <f t="shared" si="20"/>
        <v>-3</v>
      </c>
      <c r="AT96">
        <f t="shared" si="21"/>
        <v>0</v>
      </c>
      <c r="AU96">
        <f t="shared" si="22"/>
        <v>0</v>
      </c>
      <c r="AV96">
        <f t="shared" si="23"/>
        <v>0</v>
      </c>
    </row>
    <row r="97" spans="1:48" x14ac:dyDescent="0.25">
      <c r="A97" s="11">
        <f t="shared" si="12"/>
        <v>1995</v>
      </c>
      <c r="B97" s="12">
        <v>34867</v>
      </c>
      <c r="C97" s="12"/>
      <c r="D97" s="22">
        <v>96</v>
      </c>
      <c r="E97" s="11">
        <v>1</v>
      </c>
      <c r="F97" s="40">
        <v>40</v>
      </c>
      <c r="G97" s="17" t="s">
        <v>56</v>
      </c>
      <c r="H97" s="11">
        <v>1</v>
      </c>
      <c r="I97" s="11" t="s">
        <v>51</v>
      </c>
      <c r="J97" s="50">
        <v>214</v>
      </c>
      <c r="K97" s="50">
        <v>8</v>
      </c>
      <c r="L97" s="50">
        <v>40</v>
      </c>
      <c r="M97" s="50">
        <v>126</v>
      </c>
      <c r="N97" s="50">
        <v>9</v>
      </c>
      <c r="O97" s="50">
        <v>32</v>
      </c>
      <c r="P97" s="44">
        <f t="shared" si="13"/>
        <v>340</v>
      </c>
      <c r="Q97" s="42">
        <f t="shared" si="14"/>
        <v>17</v>
      </c>
      <c r="R97" s="42">
        <f t="shared" si="15"/>
        <v>72</v>
      </c>
      <c r="S97" s="44" t="s">
        <v>156</v>
      </c>
      <c r="T97" s="42">
        <f t="shared" si="16"/>
        <v>1</v>
      </c>
      <c r="U97" s="45">
        <v>1</v>
      </c>
      <c r="V97" s="13"/>
      <c r="W97" s="13"/>
      <c r="X97" s="13"/>
      <c r="Y97" s="13"/>
      <c r="Z97" s="11">
        <f t="shared" si="17"/>
        <v>17</v>
      </c>
      <c r="AJ97" s="10">
        <f t="shared" si="18"/>
        <v>0</v>
      </c>
      <c r="AK97" s="10">
        <f t="shared" si="19"/>
        <v>8</v>
      </c>
      <c r="AL97" s="10">
        <f t="shared" si="20"/>
        <v>-8</v>
      </c>
      <c r="AT97">
        <f t="shared" si="21"/>
        <v>0</v>
      </c>
      <c r="AU97">
        <f t="shared" si="22"/>
        <v>9</v>
      </c>
      <c r="AV97">
        <f t="shared" si="23"/>
        <v>-9</v>
      </c>
    </row>
    <row r="98" spans="1:48" x14ac:dyDescent="0.25">
      <c r="A98" s="11">
        <f t="shared" si="12"/>
        <v>1995</v>
      </c>
      <c r="B98" s="12">
        <v>34875</v>
      </c>
      <c r="C98" s="12"/>
      <c r="D98" s="22">
        <v>97</v>
      </c>
      <c r="E98" s="11">
        <v>1</v>
      </c>
      <c r="F98" s="40" t="s">
        <v>93</v>
      </c>
      <c r="G98" s="17" t="s">
        <v>151</v>
      </c>
      <c r="H98" s="11">
        <v>1</v>
      </c>
      <c r="I98" s="11" t="s">
        <v>70</v>
      </c>
      <c r="J98" s="50">
        <v>159</v>
      </c>
      <c r="K98" s="50">
        <v>10</v>
      </c>
      <c r="L98" s="50">
        <v>36</v>
      </c>
      <c r="M98" s="50">
        <v>72</v>
      </c>
      <c r="N98" s="50">
        <v>9</v>
      </c>
      <c r="O98" s="50">
        <v>32.5</v>
      </c>
      <c r="P98" s="44">
        <f t="shared" si="13"/>
        <v>231</v>
      </c>
      <c r="Q98" s="42">
        <f t="shared" si="14"/>
        <v>19</v>
      </c>
      <c r="R98" s="42">
        <f t="shared" si="15"/>
        <v>68.5</v>
      </c>
      <c r="S98" s="44" t="s">
        <v>79</v>
      </c>
      <c r="T98" s="42">
        <f t="shared" si="16"/>
        <v>1</v>
      </c>
      <c r="U98" s="45">
        <v>1</v>
      </c>
      <c r="V98" s="13"/>
      <c r="W98" s="13"/>
      <c r="X98" s="13"/>
      <c r="Y98" s="13"/>
      <c r="Z98" s="11">
        <f t="shared" si="17"/>
        <v>19</v>
      </c>
      <c r="AJ98" s="10">
        <f t="shared" si="18"/>
        <v>0</v>
      </c>
      <c r="AK98" s="10">
        <f t="shared" si="19"/>
        <v>10</v>
      </c>
      <c r="AL98" s="10">
        <f t="shared" si="20"/>
        <v>-10</v>
      </c>
      <c r="AT98">
        <f t="shared" si="21"/>
        <v>0</v>
      </c>
      <c r="AU98">
        <f t="shared" si="22"/>
        <v>9</v>
      </c>
      <c r="AV98">
        <f t="shared" si="23"/>
        <v>-9</v>
      </c>
    </row>
    <row r="99" spans="1:48" x14ac:dyDescent="0.25">
      <c r="A99" s="11">
        <f t="shared" si="12"/>
        <v>1995</v>
      </c>
      <c r="B99" s="12">
        <v>34882</v>
      </c>
      <c r="C99" s="12"/>
      <c r="D99" s="22">
        <v>98</v>
      </c>
      <c r="E99" s="11">
        <v>1</v>
      </c>
      <c r="F99" s="40">
        <v>40</v>
      </c>
      <c r="G99" s="17" t="s">
        <v>23</v>
      </c>
      <c r="H99" s="11">
        <v>1</v>
      </c>
      <c r="I99" s="11" t="s">
        <v>162</v>
      </c>
      <c r="J99" s="50">
        <v>164</v>
      </c>
      <c r="K99" s="50">
        <v>10</v>
      </c>
      <c r="L99" s="50">
        <v>39.5</v>
      </c>
      <c r="M99" s="50">
        <v>92</v>
      </c>
      <c r="N99" s="50">
        <v>9</v>
      </c>
      <c r="O99" s="50">
        <v>24</v>
      </c>
      <c r="P99" s="44">
        <f t="shared" si="13"/>
        <v>256</v>
      </c>
      <c r="Q99" s="42">
        <f t="shared" si="14"/>
        <v>19</v>
      </c>
      <c r="R99" s="42">
        <f t="shared" si="15"/>
        <v>63.5</v>
      </c>
      <c r="S99" s="44" t="s">
        <v>157</v>
      </c>
      <c r="T99" s="42">
        <f t="shared" si="16"/>
        <v>1</v>
      </c>
      <c r="U99" s="45">
        <v>1</v>
      </c>
      <c r="V99" s="13"/>
      <c r="W99" s="13"/>
      <c r="X99" s="13"/>
      <c r="Y99" s="13"/>
      <c r="Z99" s="11">
        <f t="shared" si="17"/>
        <v>19</v>
      </c>
      <c r="AJ99" s="10">
        <f t="shared" si="18"/>
        <v>0</v>
      </c>
      <c r="AK99" s="10">
        <f t="shared" si="19"/>
        <v>10</v>
      </c>
      <c r="AL99" s="10">
        <f t="shared" si="20"/>
        <v>-10</v>
      </c>
      <c r="AT99">
        <f t="shared" si="21"/>
        <v>0</v>
      </c>
      <c r="AU99">
        <f t="shared" si="22"/>
        <v>9</v>
      </c>
      <c r="AV99">
        <f t="shared" si="23"/>
        <v>-9</v>
      </c>
    </row>
    <row r="100" spans="1:48" x14ac:dyDescent="0.25">
      <c r="A100" s="11">
        <f t="shared" si="12"/>
        <v>1995</v>
      </c>
      <c r="B100" s="12">
        <v>34889</v>
      </c>
      <c r="C100" s="12"/>
      <c r="D100" s="22">
        <v>99</v>
      </c>
      <c r="E100" s="11">
        <v>1</v>
      </c>
      <c r="F100" s="40" t="s">
        <v>93</v>
      </c>
      <c r="G100" s="17" t="s">
        <v>151</v>
      </c>
      <c r="H100" s="11">
        <v>1</v>
      </c>
      <c r="I100" s="11" t="s">
        <v>50</v>
      </c>
      <c r="J100" s="50">
        <v>179</v>
      </c>
      <c r="K100" s="50">
        <v>9</v>
      </c>
      <c r="L100" s="50">
        <v>25.8333333333333</v>
      </c>
      <c r="M100" s="50">
        <v>104</v>
      </c>
      <c r="N100" s="50">
        <v>10</v>
      </c>
      <c r="O100" s="50">
        <v>35.1666666666666</v>
      </c>
      <c r="P100" s="44">
        <f t="shared" si="13"/>
        <v>283</v>
      </c>
      <c r="Q100" s="42">
        <f t="shared" si="14"/>
        <v>19</v>
      </c>
      <c r="R100" s="42">
        <f t="shared" si="15"/>
        <v>60.999999999999901</v>
      </c>
      <c r="S100" s="44" t="s">
        <v>158</v>
      </c>
      <c r="T100" s="42">
        <f t="shared" si="16"/>
        <v>1</v>
      </c>
      <c r="U100" s="45">
        <v>1</v>
      </c>
      <c r="V100" s="13"/>
      <c r="W100" s="13"/>
      <c r="X100" s="13"/>
      <c r="Y100" s="13"/>
      <c r="Z100" s="11">
        <f t="shared" si="17"/>
        <v>19</v>
      </c>
      <c r="AJ100" s="10">
        <f t="shared" si="18"/>
        <v>0</v>
      </c>
      <c r="AK100" s="10">
        <f t="shared" si="19"/>
        <v>9</v>
      </c>
      <c r="AL100" s="10">
        <f t="shared" si="20"/>
        <v>-9</v>
      </c>
      <c r="AT100">
        <f t="shared" si="21"/>
        <v>0</v>
      </c>
      <c r="AU100">
        <f t="shared" si="22"/>
        <v>10</v>
      </c>
      <c r="AV100">
        <f t="shared" si="23"/>
        <v>-10</v>
      </c>
    </row>
    <row r="101" spans="1:48" x14ac:dyDescent="0.25">
      <c r="A101" s="11">
        <f t="shared" si="12"/>
        <v>1995</v>
      </c>
      <c r="B101" s="12">
        <v>34903</v>
      </c>
      <c r="C101" s="12"/>
      <c r="D101" s="22">
        <v>100</v>
      </c>
      <c r="E101" s="11">
        <v>1</v>
      </c>
      <c r="F101" s="40">
        <v>35</v>
      </c>
      <c r="G101" s="11" t="s">
        <v>434</v>
      </c>
      <c r="H101" s="11">
        <v>2</v>
      </c>
      <c r="I101" s="11" t="s">
        <v>12</v>
      </c>
      <c r="J101" s="50">
        <v>155</v>
      </c>
      <c r="K101" s="50">
        <v>5</v>
      </c>
      <c r="L101" s="50">
        <v>30.8333333333333</v>
      </c>
      <c r="M101" s="50">
        <v>154</v>
      </c>
      <c r="N101" s="50">
        <v>3</v>
      </c>
      <c r="O101" s="50">
        <v>35</v>
      </c>
      <c r="P101" s="44">
        <f t="shared" si="13"/>
        <v>309</v>
      </c>
      <c r="Q101" s="42">
        <f t="shared" si="14"/>
        <v>8</v>
      </c>
      <c r="R101" s="42">
        <f t="shared" si="15"/>
        <v>65.8333333333333</v>
      </c>
      <c r="S101" s="44" t="s">
        <v>27</v>
      </c>
      <c r="T101" s="42">
        <f t="shared" si="16"/>
        <v>1</v>
      </c>
      <c r="U101" s="45">
        <v>1</v>
      </c>
      <c r="V101" s="13"/>
      <c r="W101" s="13"/>
      <c r="X101" s="13"/>
      <c r="Y101" s="13"/>
      <c r="Z101" s="11">
        <f t="shared" si="17"/>
        <v>8</v>
      </c>
      <c r="AJ101" s="10">
        <f t="shared" si="18"/>
        <v>0</v>
      </c>
      <c r="AK101" s="10">
        <f t="shared" si="19"/>
        <v>5</v>
      </c>
      <c r="AL101" s="10">
        <f t="shared" si="20"/>
        <v>-5</v>
      </c>
      <c r="AT101">
        <f t="shared" si="21"/>
        <v>0</v>
      </c>
      <c r="AU101">
        <f t="shared" si="22"/>
        <v>3</v>
      </c>
      <c r="AV101">
        <f t="shared" si="23"/>
        <v>-3</v>
      </c>
    </row>
    <row r="102" spans="1:48" x14ac:dyDescent="0.25">
      <c r="A102" s="11">
        <f t="shared" si="12"/>
        <v>1995</v>
      </c>
      <c r="B102" s="12">
        <v>34910</v>
      </c>
      <c r="C102" s="12"/>
      <c r="D102" s="22">
        <v>101</v>
      </c>
      <c r="E102" s="11">
        <v>1</v>
      </c>
      <c r="F102" s="40" t="s">
        <v>93</v>
      </c>
      <c r="G102" s="17" t="s">
        <v>52</v>
      </c>
      <c r="H102" s="11">
        <v>2</v>
      </c>
      <c r="I102" s="11" t="s">
        <v>51</v>
      </c>
      <c r="J102" s="50">
        <v>98</v>
      </c>
      <c r="K102" s="50">
        <v>8</v>
      </c>
      <c r="L102" s="50">
        <v>29.6666666666666</v>
      </c>
      <c r="M102" s="50">
        <v>94</v>
      </c>
      <c r="N102" s="50">
        <v>10</v>
      </c>
      <c r="O102" s="50">
        <v>33.5</v>
      </c>
      <c r="P102" s="44">
        <f t="shared" si="13"/>
        <v>192</v>
      </c>
      <c r="Q102" s="42">
        <f t="shared" si="14"/>
        <v>18</v>
      </c>
      <c r="R102" s="42">
        <f t="shared" si="15"/>
        <v>63.1666666666666</v>
      </c>
      <c r="S102" s="44" t="s">
        <v>65</v>
      </c>
      <c r="T102" s="42">
        <f t="shared" si="16"/>
        <v>1</v>
      </c>
      <c r="U102" s="45">
        <v>1</v>
      </c>
      <c r="V102" s="13"/>
      <c r="W102" s="13"/>
      <c r="X102" s="13"/>
      <c r="Y102" s="13"/>
      <c r="Z102" s="11">
        <f t="shared" si="17"/>
        <v>18</v>
      </c>
      <c r="AJ102" s="10">
        <f t="shared" si="18"/>
        <v>0</v>
      </c>
      <c r="AK102" s="10">
        <f t="shared" si="19"/>
        <v>8</v>
      </c>
      <c r="AL102" s="10">
        <f t="shared" si="20"/>
        <v>-8</v>
      </c>
      <c r="AT102">
        <f t="shared" si="21"/>
        <v>0</v>
      </c>
      <c r="AU102">
        <f t="shared" si="22"/>
        <v>10</v>
      </c>
      <c r="AV102">
        <f t="shared" si="23"/>
        <v>-10</v>
      </c>
    </row>
    <row r="103" spans="1:48" x14ac:dyDescent="0.25">
      <c r="A103" s="11">
        <f t="shared" si="12"/>
        <v>1995</v>
      </c>
      <c r="B103" s="21">
        <v>34924</v>
      </c>
      <c r="C103" s="21"/>
      <c r="D103" s="22">
        <v>102</v>
      </c>
      <c r="E103" s="20">
        <v>1</v>
      </c>
      <c r="F103" s="39" t="s">
        <v>93</v>
      </c>
      <c r="G103" s="27" t="s">
        <v>1</v>
      </c>
      <c r="H103" s="20">
        <v>2</v>
      </c>
      <c r="I103" s="20" t="s">
        <v>89</v>
      </c>
      <c r="J103" s="49">
        <v>131</v>
      </c>
      <c r="K103" s="49">
        <v>10</v>
      </c>
      <c r="L103" s="49">
        <v>34.3333333333333</v>
      </c>
      <c r="M103" s="49">
        <v>183</v>
      </c>
      <c r="N103" s="49">
        <v>9</v>
      </c>
      <c r="O103" s="49">
        <v>38.5</v>
      </c>
      <c r="P103" s="42">
        <f t="shared" si="13"/>
        <v>314</v>
      </c>
      <c r="Q103" s="42">
        <f t="shared" si="14"/>
        <v>19</v>
      </c>
      <c r="R103" s="42">
        <f t="shared" si="15"/>
        <v>72.8333333333333</v>
      </c>
      <c r="S103" s="42" t="s">
        <v>45</v>
      </c>
      <c r="T103" s="42">
        <f t="shared" si="16"/>
        <v>1</v>
      </c>
      <c r="U103" s="43"/>
      <c r="V103" s="23"/>
      <c r="W103" s="23"/>
      <c r="X103" s="23"/>
      <c r="Y103" s="23">
        <v>1</v>
      </c>
      <c r="Z103" s="20">
        <f t="shared" si="17"/>
        <v>19</v>
      </c>
      <c r="AJ103" s="10">
        <f t="shared" si="18"/>
        <v>0</v>
      </c>
      <c r="AK103" s="10">
        <f t="shared" si="19"/>
        <v>10</v>
      </c>
      <c r="AL103" s="10">
        <f t="shared" si="20"/>
        <v>-10</v>
      </c>
      <c r="AT103">
        <f t="shared" si="21"/>
        <v>0</v>
      </c>
      <c r="AU103">
        <f t="shared" si="22"/>
        <v>9</v>
      </c>
      <c r="AV103">
        <f t="shared" si="23"/>
        <v>-9</v>
      </c>
    </row>
    <row r="104" spans="1:48" x14ac:dyDescent="0.25">
      <c r="A104" s="11">
        <f t="shared" si="12"/>
        <v>1995</v>
      </c>
      <c r="B104" s="12">
        <v>34931</v>
      </c>
      <c r="C104" s="12"/>
      <c r="D104" s="22">
        <v>103</v>
      </c>
      <c r="E104" s="11">
        <v>1</v>
      </c>
      <c r="F104" s="40">
        <v>35</v>
      </c>
      <c r="G104" s="17" t="s">
        <v>52</v>
      </c>
      <c r="H104" s="11">
        <v>2</v>
      </c>
      <c r="I104" s="11" t="s">
        <v>70</v>
      </c>
      <c r="J104" s="50">
        <v>148</v>
      </c>
      <c r="K104" s="50">
        <v>8</v>
      </c>
      <c r="L104" s="50">
        <v>33.1666666666666</v>
      </c>
      <c r="M104" s="50">
        <v>145</v>
      </c>
      <c r="N104" s="50">
        <v>9</v>
      </c>
      <c r="O104" s="50">
        <v>35</v>
      </c>
      <c r="P104" s="44">
        <f t="shared" si="13"/>
        <v>293</v>
      </c>
      <c r="Q104" s="42">
        <f t="shared" si="14"/>
        <v>17</v>
      </c>
      <c r="R104" s="42">
        <f t="shared" si="15"/>
        <v>68.1666666666666</v>
      </c>
      <c r="S104" s="44" t="s">
        <v>81</v>
      </c>
      <c r="T104" s="42">
        <f t="shared" si="16"/>
        <v>1</v>
      </c>
      <c r="U104" s="45">
        <v>1</v>
      </c>
      <c r="V104" s="13"/>
      <c r="W104" s="13"/>
      <c r="X104" s="13"/>
      <c r="Y104" s="13"/>
      <c r="Z104" s="11">
        <f t="shared" si="17"/>
        <v>17</v>
      </c>
      <c r="AJ104" s="10">
        <f t="shared" si="18"/>
        <v>0</v>
      </c>
      <c r="AK104" s="10">
        <f t="shared" si="19"/>
        <v>8</v>
      </c>
      <c r="AL104" s="10">
        <f t="shared" si="20"/>
        <v>-8</v>
      </c>
      <c r="AT104">
        <f t="shared" si="21"/>
        <v>0</v>
      </c>
      <c r="AU104">
        <f t="shared" si="22"/>
        <v>9</v>
      </c>
      <c r="AV104">
        <f t="shared" si="23"/>
        <v>-9</v>
      </c>
    </row>
    <row r="105" spans="1:48" x14ac:dyDescent="0.25">
      <c r="A105" s="11">
        <f t="shared" si="12"/>
        <v>1995</v>
      </c>
      <c r="B105" s="12">
        <v>34938</v>
      </c>
      <c r="C105" s="12"/>
      <c r="D105" s="22">
        <v>104</v>
      </c>
      <c r="E105" s="11">
        <v>1</v>
      </c>
      <c r="F105" s="40">
        <v>20</v>
      </c>
      <c r="G105" s="17" t="s">
        <v>56</v>
      </c>
      <c r="H105" s="11">
        <v>1</v>
      </c>
      <c r="I105" s="11" t="s">
        <v>71</v>
      </c>
      <c r="J105" s="50">
        <v>151</v>
      </c>
      <c r="K105" s="50">
        <v>8</v>
      </c>
      <c r="L105" s="50">
        <v>20</v>
      </c>
      <c r="M105" s="50">
        <v>81</v>
      </c>
      <c r="N105" s="50">
        <v>7</v>
      </c>
      <c r="O105" s="50">
        <v>20</v>
      </c>
      <c r="P105" s="44">
        <f t="shared" si="13"/>
        <v>232</v>
      </c>
      <c r="Q105" s="42">
        <f t="shared" si="14"/>
        <v>15</v>
      </c>
      <c r="R105" s="42">
        <f t="shared" si="15"/>
        <v>40</v>
      </c>
      <c r="S105" s="44" t="s">
        <v>159</v>
      </c>
      <c r="T105" s="42">
        <f t="shared" si="16"/>
        <v>1</v>
      </c>
      <c r="U105" s="45">
        <v>1</v>
      </c>
      <c r="V105" s="13"/>
      <c r="W105" s="13"/>
      <c r="X105" s="13"/>
      <c r="Y105" s="13"/>
      <c r="Z105" s="11">
        <f t="shared" si="17"/>
        <v>15</v>
      </c>
      <c r="AJ105" s="10">
        <f t="shared" si="18"/>
        <v>0</v>
      </c>
      <c r="AK105" s="10">
        <f t="shared" si="19"/>
        <v>8</v>
      </c>
      <c r="AL105" s="10">
        <f t="shared" si="20"/>
        <v>-8</v>
      </c>
      <c r="AT105">
        <f t="shared" si="21"/>
        <v>0</v>
      </c>
      <c r="AU105">
        <f t="shared" si="22"/>
        <v>7</v>
      </c>
      <c r="AV105">
        <f t="shared" si="23"/>
        <v>-7</v>
      </c>
    </row>
    <row r="106" spans="1:48" x14ac:dyDescent="0.25">
      <c r="A106" s="11">
        <f t="shared" si="12"/>
        <v>1995</v>
      </c>
      <c r="B106" s="21">
        <v>34938</v>
      </c>
      <c r="C106" s="21"/>
      <c r="D106" s="22">
        <v>105</v>
      </c>
      <c r="E106" s="20">
        <v>1</v>
      </c>
      <c r="F106" s="39">
        <v>20</v>
      </c>
      <c r="G106" s="27" t="s">
        <v>56</v>
      </c>
      <c r="H106" s="20">
        <v>2</v>
      </c>
      <c r="I106" s="20" t="s">
        <v>51</v>
      </c>
      <c r="J106" s="49">
        <v>138</v>
      </c>
      <c r="K106" s="49">
        <v>7</v>
      </c>
      <c r="L106" s="49">
        <v>20</v>
      </c>
      <c r="M106" s="49">
        <v>159</v>
      </c>
      <c r="N106" s="49">
        <v>3</v>
      </c>
      <c r="O106" s="49">
        <v>20</v>
      </c>
      <c r="P106" s="42">
        <f t="shared" si="13"/>
        <v>297</v>
      </c>
      <c r="Q106" s="42">
        <f t="shared" si="14"/>
        <v>10</v>
      </c>
      <c r="R106" s="42">
        <f t="shared" si="15"/>
        <v>40</v>
      </c>
      <c r="S106" s="42" t="s">
        <v>38</v>
      </c>
      <c r="T106" s="42">
        <f t="shared" si="16"/>
        <v>1</v>
      </c>
      <c r="U106" s="43"/>
      <c r="V106" s="23"/>
      <c r="W106" s="23"/>
      <c r="X106" s="23"/>
      <c r="Y106" s="23">
        <v>1</v>
      </c>
      <c r="Z106" s="20">
        <f t="shared" si="17"/>
        <v>10</v>
      </c>
      <c r="AJ106" s="10">
        <f t="shared" si="18"/>
        <v>0</v>
      </c>
      <c r="AK106" s="10">
        <f t="shared" si="19"/>
        <v>7</v>
      </c>
      <c r="AL106" s="10">
        <f t="shared" si="20"/>
        <v>-7</v>
      </c>
      <c r="AT106">
        <f t="shared" si="21"/>
        <v>0</v>
      </c>
      <c r="AU106">
        <f t="shared" si="22"/>
        <v>3</v>
      </c>
      <c r="AV106">
        <f t="shared" si="23"/>
        <v>-3</v>
      </c>
    </row>
    <row r="107" spans="1:48" x14ac:dyDescent="0.25">
      <c r="A107" s="11">
        <f t="shared" si="12"/>
        <v>1995</v>
      </c>
      <c r="B107" s="12">
        <v>34945</v>
      </c>
      <c r="C107" s="12"/>
      <c r="D107" s="22">
        <v>106</v>
      </c>
      <c r="E107" s="11">
        <v>1</v>
      </c>
      <c r="F107" s="40">
        <v>35</v>
      </c>
      <c r="G107" s="17" t="s">
        <v>98</v>
      </c>
      <c r="H107" s="11">
        <v>1</v>
      </c>
      <c r="I107" s="11" t="s">
        <v>50</v>
      </c>
      <c r="J107" s="50">
        <v>122</v>
      </c>
      <c r="K107" s="50">
        <v>11</v>
      </c>
      <c r="L107" s="50">
        <v>30.6666666666666</v>
      </c>
      <c r="M107" s="50">
        <v>118</v>
      </c>
      <c r="N107" s="50">
        <v>11</v>
      </c>
      <c r="O107" s="50">
        <v>34.8333333333333</v>
      </c>
      <c r="P107" s="44">
        <f t="shared" si="13"/>
        <v>240</v>
      </c>
      <c r="Q107" s="42">
        <f t="shared" si="14"/>
        <v>22</v>
      </c>
      <c r="R107" s="42">
        <f t="shared" si="15"/>
        <v>65.499999999999901</v>
      </c>
      <c r="S107" s="44" t="s">
        <v>160</v>
      </c>
      <c r="T107" s="42">
        <f t="shared" si="16"/>
        <v>1</v>
      </c>
      <c r="U107" s="45">
        <v>1</v>
      </c>
      <c r="V107" s="13"/>
      <c r="W107" s="13"/>
      <c r="X107" s="13"/>
      <c r="Y107" s="13"/>
      <c r="Z107" s="11">
        <f t="shared" si="17"/>
        <v>22</v>
      </c>
      <c r="AJ107" s="10">
        <f t="shared" si="18"/>
        <v>0</v>
      </c>
      <c r="AK107" s="10">
        <f t="shared" si="19"/>
        <v>11</v>
      </c>
      <c r="AL107" s="10">
        <f t="shared" si="20"/>
        <v>-11</v>
      </c>
      <c r="AT107">
        <f t="shared" si="21"/>
        <v>0</v>
      </c>
      <c r="AU107">
        <f t="shared" si="22"/>
        <v>11</v>
      </c>
      <c r="AV107">
        <f t="shared" si="23"/>
        <v>-11</v>
      </c>
    </row>
    <row r="108" spans="1:48" x14ac:dyDescent="0.25">
      <c r="A108" s="11">
        <f t="shared" si="12"/>
        <v>1995</v>
      </c>
      <c r="B108" s="12">
        <v>34959</v>
      </c>
      <c r="C108" s="12"/>
      <c r="D108" s="22">
        <v>107</v>
      </c>
      <c r="E108" s="11">
        <v>1</v>
      </c>
      <c r="F108" s="40">
        <v>35</v>
      </c>
      <c r="G108" s="17" t="s">
        <v>1</v>
      </c>
      <c r="H108" s="11">
        <v>1</v>
      </c>
      <c r="I108" s="11" t="s">
        <v>12</v>
      </c>
      <c r="J108" s="50">
        <v>173</v>
      </c>
      <c r="K108" s="50">
        <v>10</v>
      </c>
      <c r="L108" s="50">
        <v>33.3333333333333</v>
      </c>
      <c r="M108" s="50">
        <v>94</v>
      </c>
      <c r="N108" s="50">
        <v>10</v>
      </c>
      <c r="O108" s="50">
        <v>28.6666666666666</v>
      </c>
      <c r="P108" s="44">
        <f t="shared" si="13"/>
        <v>267</v>
      </c>
      <c r="Q108" s="42">
        <f t="shared" si="14"/>
        <v>20</v>
      </c>
      <c r="R108" s="42">
        <f t="shared" si="15"/>
        <v>61.999999999999901</v>
      </c>
      <c r="S108" s="44" t="s">
        <v>161</v>
      </c>
      <c r="T108" s="42">
        <f t="shared" si="16"/>
        <v>1</v>
      </c>
      <c r="U108" s="45">
        <v>1</v>
      </c>
      <c r="V108" s="13"/>
      <c r="W108" s="13"/>
      <c r="X108" s="13"/>
      <c r="Y108" s="13"/>
      <c r="Z108" s="11">
        <f t="shared" si="17"/>
        <v>20</v>
      </c>
      <c r="AJ108" s="10">
        <f t="shared" si="18"/>
        <v>0</v>
      </c>
      <c r="AK108" s="10">
        <f t="shared" si="19"/>
        <v>10</v>
      </c>
      <c r="AL108" s="10">
        <f t="shared" si="20"/>
        <v>-10</v>
      </c>
      <c r="AT108">
        <f t="shared" si="21"/>
        <v>0</v>
      </c>
      <c r="AU108">
        <f t="shared" si="22"/>
        <v>10</v>
      </c>
      <c r="AV108">
        <f t="shared" si="23"/>
        <v>-10</v>
      </c>
    </row>
    <row r="109" spans="1:48" x14ac:dyDescent="0.25">
      <c r="A109" s="11">
        <f t="shared" si="12"/>
        <v>1996</v>
      </c>
      <c r="B109" s="12">
        <v>35176</v>
      </c>
      <c r="C109" s="12"/>
      <c r="D109" s="22">
        <v>108</v>
      </c>
      <c r="E109" s="11">
        <v>1</v>
      </c>
      <c r="F109" s="40">
        <v>35</v>
      </c>
      <c r="G109" s="11" t="s">
        <v>52</v>
      </c>
      <c r="H109" s="11">
        <v>1</v>
      </c>
      <c r="I109" s="11" t="s">
        <v>87</v>
      </c>
      <c r="J109" s="50">
        <v>106</v>
      </c>
      <c r="K109" s="50">
        <v>10</v>
      </c>
      <c r="L109" s="50">
        <v>32</v>
      </c>
      <c r="M109" s="50">
        <v>71</v>
      </c>
      <c r="N109" s="50">
        <v>10</v>
      </c>
      <c r="O109" s="50">
        <v>25</v>
      </c>
      <c r="P109" s="44">
        <f t="shared" si="13"/>
        <v>177</v>
      </c>
      <c r="Q109" s="42">
        <f t="shared" si="14"/>
        <v>20</v>
      </c>
      <c r="R109" s="42">
        <f t="shared" si="15"/>
        <v>57</v>
      </c>
      <c r="S109" s="44" t="s">
        <v>179</v>
      </c>
      <c r="T109" s="42">
        <f t="shared" si="16"/>
        <v>1</v>
      </c>
      <c r="U109" s="45">
        <v>1</v>
      </c>
      <c r="V109" s="13"/>
      <c r="W109" s="13"/>
      <c r="X109" s="13"/>
      <c r="Y109" s="13"/>
      <c r="Z109" s="11">
        <f t="shared" si="17"/>
        <v>20</v>
      </c>
      <c r="AJ109" s="10">
        <f t="shared" si="18"/>
        <v>0</v>
      </c>
      <c r="AK109" s="10">
        <f t="shared" si="19"/>
        <v>10</v>
      </c>
      <c r="AL109" s="10">
        <f t="shared" si="20"/>
        <v>-10</v>
      </c>
      <c r="AT109">
        <f t="shared" si="21"/>
        <v>0</v>
      </c>
      <c r="AU109">
        <f t="shared" si="22"/>
        <v>10</v>
      </c>
      <c r="AV109">
        <f t="shared" si="23"/>
        <v>-10</v>
      </c>
    </row>
    <row r="110" spans="1:48" x14ac:dyDescent="0.25">
      <c r="A110" s="11">
        <f t="shared" si="12"/>
        <v>1996</v>
      </c>
      <c r="B110" s="12">
        <v>35190</v>
      </c>
      <c r="C110" s="12"/>
      <c r="D110" s="22">
        <v>109</v>
      </c>
      <c r="E110" s="11">
        <v>1</v>
      </c>
      <c r="F110" s="40" t="s">
        <v>93</v>
      </c>
      <c r="G110" s="11" t="s">
        <v>23</v>
      </c>
      <c r="H110" s="11">
        <v>2</v>
      </c>
      <c r="I110" s="11" t="s">
        <v>15</v>
      </c>
      <c r="J110" s="50">
        <v>95</v>
      </c>
      <c r="K110" s="50">
        <v>5</v>
      </c>
      <c r="L110" s="50">
        <v>26</v>
      </c>
      <c r="M110" s="50">
        <v>91</v>
      </c>
      <c r="N110" s="50">
        <v>10</v>
      </c>
      <c r="O110" s="50">
        <v>32</v>
      </c>
      <c r="P110" s="44">
        <f t="shared" si="13"/>
        <v>186</v>
      </c>
      <c r="Q110" s="42">
        <f t="shared" si="14"/>
        <v>15</v>
      </c>
      <c r="R110" s="42">
        <f t="shared" si="15"/>
        <v>58</v>
      </c>
      <c r="S110" s="44" t="s">
        <v>27</v>
      </c>
      <c r="T110" s="42">
        <f t="shared" si="16"/>
        <v>1</v>
      </c>
      <c r="U110" s="45">
        <v>1</v>
      </c>
      <c r="V110" s="13"/>
      <c r="W110" s="13"/>
      <c r="X110" s="13"/>
      <c r="Y110" s="13"/>
      <c r="Z110" s="11">
        <f t="shared" si="17"/>
        <v>15</v>
      </c>
      <c r="AJ110" s="10">
        <f t="shared" si="18"/>
        <v>0</v>
      </c>
      <c r="AK110" s="10">
        <f t="shared" si="19"/>
        <v>5</v>
      </c>
      <c r="AL110" s="10">
        <f t="shared" si="20"/>
        <v>-5</v>
      </c>
      <c r="AT110">
        <f t="shared" si="21"/>
        <v>0</v>
      </c>
      <c r="AU110">
        <f t="shared" si="22"/>
        <v>10</v>
      </c>
      <c r="AV110">
        <f t="shared" si="23"/>
        <v>-10</v>
      </c>
    </row>
    <row r="111" spans="1:48" x14ac:dyDescent="0.25">
      <c r="A111" s="11">
        <f t="shared" si="12"/>
        <v>1996</v>
      </c>
      <c r="B111" s="12">
        <v>35197</v>
      </c>
      <c r="C111" s="12"/>
      <c r="D111" s="22">
        <v>110</v>
      </c>
      <c r="E111" s="11">
        <v>1</v>
      </c>
      <c r="F111" s="40" t="s">
        <v>93</v>
      </c>
      <c r="G111" s="11" t="s">
        <v>98</v>
      </c>
      <c r="H111" s="11">
        <v>2</v>
      </c>
      <c r="I111" s="11" t="s">
        <v>89</v>
      </c>
      <c r="J111" s="50">
        <v>100</v>
      </c>
      <c r="K111" s="50">
        <v>7</v>
      </c>
      <c r="L111" s="50">
        <v>31</v>
      </c>
      <c r="M111" s="50">
        <v>97</v>
      </c>
      <c r="N111" s="50">
        <v>10</v>
      </c>
      <c r="O111" s="50">
        <v>34</v>
      </c>
      <c r="P111" s="44">
        <f t="shared" si="13"/>
        <v>197</v>
      </c>
      <c r="Q111" s="42">
        <f t="shared" si="14"/>
        <v>17</v>
      </c>
      <c r="R111" s="42">
        <f t="shared" si="15"/>
        <v>65</v>
      </c>
      <c r="S111" s="44" t="s">
        <v>204</v>
      </c>
      <c r="T111" s="42">
        <f t="shared" si="16"/>
        <v>1</v>
      </c>
      <c r="U111" s="45">
        <v>1</v>
      </c>
      <c r="V111" s="13"/>
      <c r="W111" s="13"/>
      <c r="X111" s="13"/>
      <c r="Y111" s="13"/>
      <c r="Z111" s="11">
        <f t="shared" si="17"/>
        <v>17</v>
      </c>
      <c r="AJ111" s="10">
        <f t="shared" si="18"/>
        <v>0</v>
      </c>
      <c r="AK111" s="10">
        <f t="shared" si="19"/>
        <v>7</v>
      </c>
      <c r="AL111" s="10">
        <f t="shared" si="20"/>
        <v>-7</v>
      </c>
      <c r="AT111">
        <f t="shared" si="21"/>
        <v>0</v>
      </c>
      <c r="AU111">
        <f t="shared" si="22"/>
        <v>10</v>
      </c>
      <c r="AV111">
        <f t="shared" si="23"/>
        <v>-10</v>
      </c>
    </row>
    <row r="112" spans="1:48" x14ac:dyDescent="0.25">
      <c r="A112" s="11">
        <f t="shared" si="12"/>
        <v>1996</v>
      </c>
      <c r="B112" s="12">
        <v>35204</v>
      </c>
      <c r="C112" s="12"/>
      <c r="D112" s="22">
        <v>111</v>
      </c>
      <c r="E112" s="11">
        <v>1</v>
      </c>
      <c r="F112" s="40">
        <v>35</v>
      </c>
      <c r="G112" s="11" t="s">
        <v>98</v>
      </c>
      <c r="H112" s="11">
        <v>2</v>
      </c>
      <c r="I112" s="11" t="s">
        <v>12</v>
      </c>
      <c r="J112" s="50">
        <v>117</v>
      </c>
      <c r="K112" s="50">
        <v>4</v>
      </c>
      <c r="L112" s="50">
        <v>32.3333333333333</v>
      </c>
      <c r="M112" s="50">
        <v>114</v>
      </c>
      <c r="N112" s="50">
        <v>10</v>
      </c>
      <c r="O112" s="50">
        <v>31.8333333333333</v>
      </c>
      <c r="P112" s="44">
        <f t="shared" si="13"/>
        <v>231</v>
      </c>
      <c r="Q112" s="42">
        <f t="shared" si="14"/>
        <v>14</v>
      </c>
      <c r="R112" s="42">
        <f t="shared" si="15"/>
        <v>64.1666666666666</v>
      </c>
      <c r="S112" s="44" t="s">
        <v>58</v>
      </c>
      <c r="T112" s="42">
        <f t="shared" si="16"/>
        <v>1</v>
      </c>
      <c r="U112" s="45">
        <v>1</v>
      </c>
      <c r="V112" s="13"/>
      <c r="W112" s="13"/>
      <c r="X112" s="13"/>
      <c r="Y112" s="13"/>
      <c r="Z112" s="11">
        <f t="shared" si="17"/>
        <v>14</v>
      </c>
      <c r="AJ112" s="10">
        <f t="shared" si="18"/>
        <v>0</v>
      </c>
      <c r="AK112" s="10">
        <f t="shared" si="19"/>
        <v>4</v>
      </c>
      <c r="AL112" s="10">
        <f t="shared" si="20"/>
        <v>-4</v>
      </c>
      <c r="AT112">
        <f t="shared" si="21"/>
        <v>0</v>
      </c>
      <c r="AU112">
        <f t="shared" si="22"/>
        <v>10</v>
      </c>
      <c r="AV112">
        <f t="shared" si="23"/>
        <v>-10</v>
      </c>
    </row>
    <row r="113" spans="1:48" x14ac:dyDescent="0.25">
      <c r="A113" s="11">
        <f t="shared" si="12"/>
        <v>1996</v>
      </c>
      <c r="B113" s="21">
        <v>35211</v>
      </c>
      <c r="C113" s="21"/>
      <c r="D113" s="22">
        <v>112</v>
      </c>
      <c r="E113" s="20">
        <v>1</v>
      </c>
      <c r="F113" s="39" t="s">
        <v>93</v>
      </c>
      <c r="G113" s="20" t="s">
        <v>155</v>
      </c>
      <c r="H113" s="20">
        <v>2</v>
      </c>
      <c r="I113" s="20" t="s">
        <v>103</v>
      </c>
      <c r="J113" s="49">
        <v>144</v>
      </c>
      <c r="K113" s="49">
        <v>10</v>
      </c>
      <c r="L113" s="49">
        <v>33.5</v>
      </c>
      <c r="M113" s="49">
        <v>159</v>
      </c>
      <c r="N113" s="49">
        <v>8</v>
      </c>
      <c r="O113" s="49">
        <v>38.8333333333333</v>
      </c>
      <c r="P113" s="42">
        <f t="shared" si="13"/>
        <v>303</v>
      </c>
      <c r="Q113" s="42">
        <f t="shared" si="14"/>
        <v>18</v>
      </c>
      <c r="R113" s="42">
        <f t="shared" si="15"/>
        <v>72.3333333333333</v>
      </c>
      <c r="S113" s="42" t="s">
        <v>335</v>
      </c>
      <c r="T113" s="42">
        <f t="shared" si="16"/>
        <v>1</v>
      </c>
      <c r="U113" s="43"/>
      <c r="V113" s="23"/>
      <c r="W113" s="23"/>
      <c r="X113" s="23"/>
      <c r="Y113" s="23">
        <v>1</v>
      </c>
      <c r="Z113" s="20">
        <f t="shared" si="17"/>
        <v>18</v>
      </c>
      <c r="AJ113" s="10">
        <f t="shared" si="18"/>
        <v>0</v>
      </c>
      <c r="AK113" s="10">
        <f t="shared" si="19"/>
        <v>10</v>
      </c>
      <c r="AL113" s="10">
        <f t="shared" si="20"/>
        <v>-10</v>
      </c>
      <c r="AT113">
        <f t="shared" si="21"/>
        <v>0</v>
      </c>
      <c r="AU113">
        <f t="shared" si="22"/>
        <v>8</v>
      </c>
      <c r="AV113">
        <f t="shared" si="23"/>
        <v>-8</v>
      </c>
    </row>
    <row r="114" spans="1:48" x14ac:dyDescent="0.25">
      <c r="A114" s="11">
        <f t="shared" si="12"/>
        <v>1996</v>
      </c>
      <c r="B114" s="12">
        <v>35218</v>
      </c>
      <c r="C114" s="12"/>
      <c r="D114" s="22">
        <v>113</v>
      </c>
      <c r="E114" s="11">
        <v>1</v>
      </c>
      <c r="F114" s="40" t="s">
        <v>93</v>
      </c>
      <c r="G114" s="11" t="s">
        <v>299</v>
      </c>
      <c r="H114" s="11">
        <v>2</v>
      </c>
      <c r="I114" s="11" t="s">
        <v>104</v>
      </c>
      <c r="J114" s="50">
        <v>104</v>
      </c>
      <c r="K114" s="50">
        <v>3</v>
      </c>
      <c r="L114" s="50">
        <v>24.6666666666666</v>
      </c>
      <c r="M114" s="50">
        <v>102</v>
      </c>
      <c r="N114" s="50">
        <v>9</v>
      </c>
      <c r="O114" s="50">
        <v>30.3333333333333</v>
      </c>
      <c r="P114" s="44">
        <f t="shared" si="13"/>
        <v>206</v>
      </c>
      <c r="Q114" s="42">
        <f t="shared" si="14"/>
        <v>12</v>
      </c>
      <c r="R114" s="42">
        <f t="shared" si="15"/>
        <v>54.999999999999901</v>
      </c>
      <c r="S114" s="44" t="s">
        <v>26</v>
      </c>
      <c r="T114" s="42">
        <f t="shared" si="16"/>
        <v>1</v>
      </c>
      <c r="U114" s="45">
        <v>1</v>
      </c>
      <c r="V114" s="13"/>
      <c r="W114" s="13"/>
      <c r="X114" s="13"/>
      <c r="Y114" s="13"/>
      <c r="Z114" s="11">
        <f t="shared" si="17"/>
        <v>12</v>
      </c>
      <c r="AJ114" s="10">
        <f t="shared" si="18"/>
        <v>0</v>
      </c>
      <c r="AK114" s="10">
        <f t="shared" si="19"/>
        <v>3</v>
      </c>
      <c r="AL114" s="10">
        <f t="shared" si="20"/>
        <v>-3</v>
      </c>
      <c r="AT114">
        <f t="shared" si="21"/>
        <v>0</v>
      </c>
      <c r="AU114">
        <f t="shared" si="22"/>
        <v>9</v>
      </c>
      <c r="AV114">
        <f t="shared" si="23"/>
        <v>-9</v>
      </c>
    </row>
    <row r="115" spans="1:48" x14ac:dyDescent="0.25">
      <c r="A115" s="11">
        <f t="shared" si="12"/>
        <v>1996</v>
      </c>
      <c r="B115" s="12">
        <v>35225</v>
      </c>
      <c r="C115" s="12"/>
      <c r="D115" s="22">
        <v>114</v>
      </c>
      <c r="E115" s="11">
        <v>1</v>
      </c>
      <c r="F115" s="40" t="s">
        <v>93</v>
      </c>
      <c r="G115" s="11" t="s">
        <v>52</v>
      </c>
      <c r="H115" s="11">
        <v>1</v>
      </c>
      <c r="I115" s="11" t="s">
        <v>71</v>
      </c>
      <c r="J115" s="50">
        <v>194</v>
      </c>
      <c r="K115" s="50">
        <v>9</v>
      </c>
      <c r="L115" s="50">
        <v>34.5</v>
      </c>
      <c r="M115" s="50">
        <v>173</v>
      </c>
      <c r="N115" s="50">
        <v>9</v>
      </c>
      <c r="O115" s="50">
        <v>48.3333333333333</v>
      </c>
      <c r="P115" s="44">
        <f t="shared" si="13"/>
        <v>367</v>
      </c>
      <c r="Q115" s="42">
        <f t="shared" si="14"/>
        <v>18</v>
      </c>
      <c r="R115" s="42">
        <f t="shared" si="15"/>
        <v>82.8333333333333</v>
      </c>
      <c r="S115" s="44" t="s">
        <v>210</v>
      </c>
      <c r="T115" s="42">
        <f t="shared" si="16"/>
        <v>1</v>
      </c>
      <c r="U115" s="45">
        <v>1</v>
      </c>
      <c r="V115" s="13"/>
      <c r="W115" s="13"/>
      <c r="X115" s="13"/>
      <c r="Y115" s="13"/>
      <c r="Z115" s="11">
        <f t="shared" si="17"/>
        <v>18</v>
      </c>
      <c r="AJ115" s="10">
        <f t="shared" si="18"/>
        <v>0</v>
      </c>
      <c r="AK115" s="10">
        <f t="shared" si="19"/>
        <v>9</v>
      </c>
      <c r="AL115" s="10">
        <f t="shared" si="20"/>
        <v>-9</v>
      </c>
      <c r="AT115">
        <f t="shared" si="21"/>
        <v>0</v>
      </c>
      <c r="AU115">
        <f t="shared" si="22"/>
        <v>9</v>
      </c>
      <c r="AV115">
        <f t="shared" si="23"/>
        <v>-9</v>
      </c>
    </row>
    <row r="116" spans="1:48" x14ac:dyDescent="0.25">
      <c r="A116" s="11">
        <f t="shared" si="12"/>
        <v>1996</v>
      </c>
      <c r="B116" s="12">
        <v>35246</v>
      </c>
      <c r="C116" s="12"/>
      <c r="D116" s="22">
        <v>115</v>
      </c>
      <c r="E116" s="11">
        <v>1</v>
      </c>
      <c r="F116" s="40">
        <v>40</v>
      </c>
      <c r="G116" s="11" t="s">
        <v>299</v>
      </c>
      <c r="H116" s="11">
        <v>2</v>
      </c>
      <c r="I116" s="11" t="s">
        <v>162</v>
      </c>
      <c r="J116" s="50">
        <v>170</v>
      </c>
      <c r="K116" s="50">
        <v>9</v>
      </c>
      <c r="L116" s="50">
        <v>40</v>
      </c>
      <c r="M116" s="50">
        <v>169</v>
      </c>
      <c r="N116" s="50">
        <v>7</v>
      </c>
      <c r="O116" s="50">
        <v>40</v>
      </c>
      <c r="P116" s="44">
        <f t="shared" si="13"/>
        <v>339</v>
      </c>
      <c r="Q116" s="42">
        <f t="shared" si="14"/>
        <v>16</v>
      </c>
      <c r="R116" s="42">
        <f t="shared" si="15"/>
        <v>80</v>
      </c>
      <c r="S116" s="44" t="s">
        <v>81</v>
      </c>
      <c r="T116" s="42">
        <f t="shared" si="16"/>
        <v>1</v>
      </c>
      <c r="U116" s="45">
        <v>1</v>
      </c>
      <c r="V116" s="13"/>
      <c r="W116" s="13"/>
      <c r="X116" s="13"/>
      <c r="Y116" s="13"/>
      <c r="Z116" s="11">
        <f t="shared" si="17"/>
        <v>16</v>
      </c>
      <c r="AJ116" s="10">
        <f t="shared" si="18"/>
        <v>0</v>
      </c>
      <c r="AK116" s="10">
        <f t="shared" si="19"/>
        <v>9</v>
      </c>
      <c r="AL116" s="10">
        <f t="shared" si="20"/>
        <v>-9</v>
      </c>
      <c r="AT116">
        <f t="shared" si="21"/>
        <v>0</v>
      </c>
      <c r="AU116">
        <f t="shared" si="22"/>
        <v>7</v>
      </c>
      <c r="AV116">
        <f t="shared" si="23"/>
        <v>-7</v>
      </c>
    </row>
    <row r="117" spans="1:48" x14ac:dyDescent="0.25">
      <c r="A117" s="11">
        <f t="shared" si="12"/>
        <v>1996</v>
      </c>
      <c r="B117" s="21">
        <v>35253</v>
      </c>
      <c r="C117" s="21"/>
      <c r="D117" s="22">
        <v>116</v>
      </c>
      <c r="E117" s="20">
        <v>1</v>
      </c>
      <c r="F117" s="39" t="s">
        <v>93</v>
      </c>
      <c r="G117" s="20" t="s">
        <v>300</v>
      </c>
      <c r="H117" s="20">
        <v>1</v>
      </c>
      <c r="I117" s="20" t="s">
        <v>104</v>
      </c>
      <c r="J117" s="49">
        <v>98</v>
      </c>
      <c r="K117" s="49">
        <v>8</v>
      </c>
      <c r="L117" s="49">
        <v>33.3333333333333</v>
      </c>
      <c r="M117" s="49">
        <v>102</v>
      </c>
      <c r="N117" s="49">
        <v>5</v>
      </c>
      <c r="O117" s="49">
        <v>34</v>
      </c>
      <c r="P117" s="42">
        <f t="shared" si="13"/>
        <v>200</v>
      </c>
      <c r="Q117" s="42">
        <f t="shared" si="14"/>
        <v>13</v>
      </c>
      <c r="R117" s="42">
        <f t="shared" si="15"/>
        <v>67.3333333333333</v>
      </c>
      <c r="S117" s="42" t="s">
        <v>61</v>
      </c>
      <c r="T117" s="42">
        <f t="shared" si="16"/>
        <v>1</v>
      </c>
      <c r="U117" s="43"/>
      <c r="V117" s="23"/>
      <c r="W117" s="23"/>
      <c r="X117" s="23"/>
      <c r="Y117" s="23">
        <v>1</v>
      </c>
      <c r="Z117" s="20">
        <f t="shared" si="17"/>
        <v>13</v>
      </c>
      <c r="AJ117" s="10">
        <f t="shared" si="18"/>
        <v>0</v>
      </c>
      <c r="AK117" s="10">
        <f t="shared" si="19"/>
        <v>8</v>
      </c>
      <c r="AL117" s="10">
        <f t="shared" si="20"/>
        <v>-8</v>
      </c>
      <c r="AT117">
        <f t="shared" si="21"/>
        <v>0</v>
      </c>
      <c r="AU117">
        <f t="shared" si="22"/>
        <v>5</v>
      </c>
      <c r="AV117">
        <f t="shared" si="23"/>
        <v>-5</v>
      </c>
    </row>
    <row r="118" spans="1:48" x14ac:dyDescent="0.25">
      <c r="A118" s="11">
        <f t="shared" si="12"/>
        <v>1996</v>
      </c>
      <c r="B118" s="12">
        <v>35259</v>
      </c>
      <c r="C118" s="12"/>
      <c r="D118" s="22">
        <v>117</v>
      </c>
      <c r="E118" s="11">
        <v>1</v>
      </c>
      <c r="F118" s="40" t="s">
        <v>93</v>
      </c>
      <c r="G118" s="11" t="s">
        <v>73</v>
      </c>
      <c r="H118" s="11">
        <v>1</v>
      </c>
      <c r="I118" s="11" t="s">
        <v>70</v>
      </c>
      <c r="J118" s="50">
        <v>159</v>
      </c>
      <c r="K118" s="50">
        <v>10</v>
      </c>
      <c r="L118" s="50">
        <v>37.3333333333333</v>
      </c>
      <c r="M118" s="50">
        <v>155</v>
      </c>
      <c r="N118" s="50">
        <v>10</v>
      </c>
      <c r="O118" s="50">
        <v>38.3333333333333</v>
      </c>
      <c r="P118" s="44">
        <f t="shared" si="13"/>
        <v>314</v>
      </c>
      <c r="Q118" s="42">
        <f t="shared" si="14"/>
        <v>20</v>
      </c>
      <c r="R118" s="42">
        <f t="shared" si="15"/>
        <v>75.6666666666666</v>
      </c>
      <c r="S118" s="44" t="s">
        <v>160</v>
      </c>
      <c r="T118" s="42">
        <f t="shared" si="16"/>
        <v>1</v>
      </c>
      <c r="U118" s="45">
        <v>1</v>
      </c>
      <c r="V118" s="13"/>
      <c r="W118" s="13"/>
      <c r="X118" s="13"/>
      <c r="Y118" s="13"/>
      <c r="Z118" s="11">
        <f t="shared" si="17"/>
        <v>20</v>
      </c>
      <c r="AJ118" s="10">
        <f t="shared" si="18"/>
        <v>0</v>
      </c>
      <c r="AK118" s="10">
        <f t="shared" si="19"/>
        <v>10</v>
      </c>
      <c r="AL118" s="10">
        <f t="shared" si="20"/>
        <v>-10</v>
      </c>
      <c r="AT118">
        <f t="shared" si="21"/>
        <v>0</v>
      </c>
      <c r="AU118">
        <f t="shared" si="22"/>
        <v>10</v>
      </c>
      <c r="AV118">
        <f t="shared" si="23"/>
        <v>-10</v>
      </c>
    </row>
    <row r="119" spans="1:48" x14ac:dyDescent="0.25">
      <c r="A119" s="11">
        <f t="shared" si="12"/>
        <v>1996</v>
      </c>
      <c r="B119" s="21">
        <v>35267</v>
      </c>
      <c r="C119" s="21"/>
      <c r="D119" s="22">
        <v>118</v>
      </c>
      <c r="E119" s="20">
        <v>1</v>
      </c>
      <c r="F119" s="39">
        <v>35</v>
      </c>
      <c r="G119" s="20" t="s">
        <v>434</v>
      </c>
      <c r="H119" s="20">
        <v>1</v>
      </c>
      <c r="I119" s="20" t="s">
        <v>12</v>
      </c>
      <c r="J119" s="49">
        <v>156</v>
      </c>
      <c r="K119" s="49">
        <v>10</v>
      </c>
      <c r="L119" s="49">
        <v>35</v>
      </c>
      <c r="M119" s="49">
        <v>159</v>
      </c>
      <c r="N119" s="49">
        <v>5</v>
      </c>
      <c r="O119" s="49">
        <v>32.6666666666666</v>
      </c>
      <c r="P119" s="42">
        <f t="shared" si="13"/>
        <v>315</v>
      </c>
      <c r="Q119" s="42">
        <f t="shared" si="14"/>
        <v>15</v>
      </c>
      <c r="R119" s="42">
        <f t="shared" si="15"/>
        <v>67.6666666666666</v>
      </c>
      <c r="S119" s="42" t="s">
        <v>61</v>
      </c>
      <c r="T119" s="42">
        <f t="shared" si="16"/>
        <v>1</v>
      </c>
      <c r="U119" s="43"/>
      <c r="V119" s="23"/>
      <c r="W119" s="23"/>
      <c r="X119" s="23"/>
      <c r="Y119" s="23">
        <v>1</v>
      </c>
      <c r="Z119" s="20">
        <f t="shared" si="17"/>
        <v>15</v>
      </c>
      <c r="AJ119" s="10">
        <f t="shared" si="18"/>
        <v>0</v>
      </c>
      <c r="AK119" s="10">
        <f t="shared" si="19"/>
        <v>10</v>
      </c>
      <c r="AL119" s="10">
        <f t="shared" si="20"/>
        <v>-10</v>
      </c>
      <c r="AT119">
        <f t="shared" si="21"/>
        <v>0</v>
      </c>
      <c r="AU119">
        <f t="shared" si="22"/>
        <v>5</v>
      </c>
      <c r="AV119">
        <f t="shared" si="23"/>
        <v>-5</v>
      </c>
    </row>
    <row r="120" spans="1:48" x14ac:dyDescent="0.25">
      <c r="A120" s="11">
        <f t="shared" si="12"/>
        <v>1996</v>
      </c>
      <c r="B120" s="21">
        <v>35274</v>
      </c>
      <c r="C120" s="21"/>
      <c r="D120" s="22">
        <v>119</v>
      </c>
      <c r="E120" s="20">
        <v>1</v>
      </c>
      <c r="F120" s="39" t="s">
        <v>93</v>
      </c>
      <c r="G120" s="20" t="s">
        <v>98</v>
      </c>
      <c r="H120" s="20">
        <v>1</v>
      </c>
      <c r="I120" s="20" t="s">
        <v>51</v>
      </c>
      <c r="J120" s="49">
        <v>72</v>
      </c>
      <c r="K120" s="49">
        <v>9</v>
      </c>
      <c r="L120" s="49">
        <v>29.1666666666666</v>
      </c>
      <c r="M120" s="49">
        <v>73</v>
      </c>
      <c r="N120" s="49">
        <v>3</v>
      </c>
      <c r="O120" s="49">
        <v>21.6666666666666</v>
      </c>
      <c r="P120" s="42">
        <f t="shared" si="13"/>
        <v>145</v>
      </c>
      <c r="Q120" s="42">
        <f t="shared" si="14"/>
        <v>12</v>
      </c>
      <c r="R120" s="42">
        <f t="shared" si="15"/>
        <v>50.833333333333201</v>
      </c>
      <c r="S120" s="42" t="s">
        <v>69</v>
      </c>
      <c r="T120" s="42">
        <f t="shared" si="16"/>
        <v>1</v>
      </c>
      <c r="U120" s="43"/>
      <c r="V120" s="23"/>
      <c r="W120" s="23"/>
      <c r="X120" s="23"/>
      <c r="Y120" s="23">
        <v>1</v>
      </c>
      <c r="Z120" s="20">
        <f t="shared" si="17"/>
        <v>12</v>
      </c>
      <c r="AJ120" s="10">
        <f t="shared" si="18"/>
        <v>0</v>
      </c>
      <c r="AK120" s="10">
        <f t="shared" si="19"/>
        <v>9</v>
      </c>
      <c r="AL120" s="10">
        <f t="shared" si="20"/>
        <v>-9</v>
      </c>
      <c r="AT120">
        <f t="shared" si="21"/>
        <v>0</v>
      </c>
      <c r="AU120">
        <f t="shared" si="22"/>
        <v>3</v>
      </c>
      <c r="AV120">
        <f t="shared" si="23"/>
        <v>-3</v>
      </c>
    </row>
    <row r="121" spans="1:48" x14ac:dyDescent="0.25">
      <c r="A121" s="11">
        <f t="shared" si="12"/>
        <v>1996</v>
      </c>
      <c r="B121" s="12">
        <v>35280</v>
      </c>
      <c r="C121" s="12"/>
      <c r="D121" s="22">
        <v>120</v>
      </c>
      <c r="E121" s="11">
        <v>1</v>
      </c>
      <c r="F121" s="40" t="s">
        <v>93</v>
      </c>
      <c r="G121" s="11" t="s">
        <v>244</v>
      </c>
      <c r="H121" s="11">
        <v>1</v>
      </c>
      <c r="I121" s="11" t="s">
        <v>301</v>
      </c>
      <c r="J121" s="50">
        <v>90</v>
      </c>
      <c r="K121" s="50">
        <v>10</v>
      </c>
      <c r="L121" s="50">
        <v>28.1666666666666</v>
      </c>
      <c r="M121" s="50">
        <v>89</v>
      </c>
      <c r="N121" s="50">
        <v>9</v>
      </c>
      <c r="O121" s="50">
        <v>36.8333333333333</v>
      </c>
      <c r="P121" s="44">
        <f t="shared" si="13"/>
        <v>179</v>
      </c>
      <c r="Q121" s="42">
        <f t="shared" si="14"/>
        <v>19</v>
      </c>
      <c r="R121" s="42">
        <f t="shared" si="15"/>
        <v>64.999999999999901</v>
      </c>
      <c r="S121" s="44" t="s">
        <v>66</v>
      </c>
      <c r="T121" s="42">
        <f t="shared" si="16"/>
        <v>1</v>
      </c>
      <c r="U121" s="45">
        <v>1</v>
      </c>
      <c r="V121" s="13"/>
      <c r="W121" s="13"/>
      <c r="X121" s="13"/>
      <c r="Y121" s="13"/>
      <c r="Z121" s="11">
        <f t="shared" si="17"/>
        <v>19</v>
      </c>
      <c r="AJ121" s="10">
        <f t="shared" si="18"/>
        <v>0</v>
      </c>
      <c r="AK121" s="10">
        <f t="shared" si="19"/>
        <v>10</v>
      </c>
      <c r="AL121" s="10">
        <f t="shared" si="20"/>
        <v>-10</v>
      </c>
      <c r="AT121">
        <f t="shared" si="21"/>
        <v>0</v>
      </c>
      <c r="AU121">
        <f t="shared" si="22"/>
        <v>9</v>
      </c>
      <c r="AV121">
        <f t="shared" si="23"/>
        <v>-9</v>
      </c>
    </row>
    <row r="122" spans="1:48" x14ac:dyDescent="0.25">
      <c r="A122" s="11">
        <f t="shared" si="12"/>
        <v>1996</v>
      </c>
      <c r="B122" s="21">
        <v>35281</v>
      </c>
      <c r="C122" s="21"/>
      <c r="D122" s="22">
        <v>121</v>
      </c>
      <c r="E122" s="20">
        <v>1</v>
      </c>
      <c r="F122" s="39" t="s">
        <v>93</v>
      </c>
      <c r="G122" s="20" t="s">
        <v>98</v>
      </c>
      <c r="H122" s="20">
        <v>2</v>
      </c>
      <c r="I122" s="20" t="s">
        <v>13</v>
      </c>
      <c r="J122" s="49">
        <v>164</v>
      </c>
      <c r="K122" s="49">
        <v>10</v>
      </c>
      <c r="L122" s="49">
        <v>33.8333333333333</v>
      </c>
      <c r="M122" s="49">
        <v>225</v>
      </c>
      <c r="N122" s="49">
        <v>9</v>
      </c>
      <c r="O122" s="49">
        <v>32.8333333333333</v>
      </c>
      <c r="P122" s="42">
        <f t="shared" si="13"/>
        <v>389</v>
      </c>
      <c r="Q122" s="42">
        <f t="shared" si="14"/>
        <v>19</v>
      </c>
      <c r="R122" s="42">
        <f t="shared" si="15"/>
        <v>66.6666666666666</v>
      </c>
      <c r="S122" s="42" t="s">
        <v>44</v>
      </c>
      <c r="T122" s="42">
        <f t="shared" si="16"/>
        <v>1</v>
      </c>
      <c r="U122" s="43"/>
      <c r="V122" s="23"/>
      <c r="W122" s="23"/>
      <c r="X122" s="23"/>
      <c r="Y122" s="23">
        <v>1</v>
      </c>
      <c r="Z122" s="20">
        <f t="shared" si="17"/>
        <v>19</v>
      </c>
      <c r="AJ122" s="10">
        <f t="shared" si="18"/>
        <v>0</v>
      </c>
      <c r="AK122" s="10">
        <f t="shared" si="19"/>
        <v>10</v>
      </c>
      <c r="AL122" s="10">
        <f t="shared" si="20"/>
        <v>-10</v>
      </c>
      <c r="AT122">
        <f t="shared" si="21"/>
        <v>0</v>
      </c>
      <c r="AU122">
        <f t="shared" si="22"/>
        <v>9</v>
      </c>
      <c r="AV122">
        <f t="shared" si="23"/>
        <v>-9</v>
      </c>
    </row>
    <row r="123" spans="1:48" x14ac:dyDescent="0.25">
      <c r="A123" s="11">
        <f t="shared" si="12"/>
        <v>1996</v>
      </c>
      <c r="B123" s="21">
        <v>35288</v>
      </c>
      <c r="C123" s="21"/>
      <c r="D123" s="22">
        <v>122</v>
      </c>
      <c r="E123" s="20">
        <v>1</v>
      </c>
      <c r="F123" s="39">
        <v>40</v>
      </c>
      <c r="G123" s="20" t="s">
        <v>302</v>
      </c>
      <c r="H123" s="20">
        <v>1</v>
      </c>
      <c r="I123" s="20" t="s">
        <v>89</v>
      </c>
      <c r="J123" s="49">
        <v>161</v>
      </c>
      <c r="K123" s="49">
        <v>10</v>
      </c>
      <c r="L123" s="49">
        <v>39.8333333333333</v>
      </c>
      <c r="M123" s="49">
        <v>164</v>
      </c>
      <c r="N123" s="49">
        <v>9</v>
      </c>
      <c r="O123" s="49">
        <v>40</v>
      </c>
      <c r="P123" s="42">
        <f t="shared" si="13"/>
        <v>325</v>
      </c>
      <c r="Q123" s="42">
        <f t="shared" si="14"/>
        <v>19</v>
      </c>
      <c r="R123" s="42">
        <f t="shared" si="15"/>
        <v>79.8333333333333</v>
      </c>
      <c r="S123" s="42" t="s">
        <v>75</v>
      </c>
      <c r="T123" s="42">
        <f t="shared" si="16"/>
        <v>1</v>
      </c>
      <c r="U123" s="43"/>
      <c r="V123" s="23"/>
      <c r="W123" s="23"/>
      <c r="X123" s="23"/>
      <c r="Y123" s="23">
        <v>1</v>
      </c>
      <c r="Z123" s="20">
        <f t="shared" si="17"/>
        <v>19</v>
      </c>
      <c r="AJ123" s="10">
        <f t="shared" si="18"/>
        <v>0</v>
      </c>
      <c r="AK123" s="10">
        <f t="shared" si="19"/>
        <v>10</v>
      </c>
      <c r="AL123" s="10">
        <f t="shared" si="20"/>
        <v>-10</v>
      </c>
      <c r="AT123">
        <f t="shared" si="21"/>
        <v>0</v>
      </c>
      <c r="AU123">
        <f t="shared" si="22"/>
        <v>9</v>
      </c>
      <c r="AV123">
        <f t="shared" si="23"/>
        <v>-9</v>
      </c>
    </row>
    <row r="124" spans="1:48" x14ac:dyDescent="0.25">
      <c r="A124" s="11">
        <f t="shared" si="12"/>
        <v>1996</v>
      </c>
      <c r="B124" s="12">
        <v>35294</v>
      </c>
      <c r="C124" s="12"/>
      <c r="D124" s="22">
        <v>123</v>
      </c>
      <c r="E124" s="11">
        <v>1</v>
      </c>
      <c r="F124" s="40">
        <v>35</v>
      </c>
      <c r="G124" s="11" t="s">
        <v>98</v>
      </c>
      <c r="H124" s="11">
        <v>1</v>
      </c>
      <c r="I124" s="11" t="s">
        <v>70</v>
      </c>
      <c r="J124" s="50">
        <v>201</v>
      </c>
      <c r="K124" s="50">
        <v>10</v>
      </c>
      <c r="L124" s="50">
        <v>35</v>
      </c>
      <c r="M124" s="50">
        <v>183</v>
      </c>
      <c r="N124" s="50">
        <v>8</v>
      </c>
      <c r="O124" s="50">
        <v>35</v>
      </c>
      <c r="P124" s="44">
        <f t="shared" si="13"/>
        <v>384</v>
      </c>
      <c r="Q124" s="42">
        <f t="shared" si="14"/>
        <v>18</v>
      </c>
      <c r="R124" s="42">
        <f t="shared" si="15"/>
        <v>70</v>
      </c>
      <c r="S124" s="44" t="s">
        <v>222</v>
      </c>
      <c r="T124" s="42">
        <f t="shared" si="16"/>
        <v>1</v>
      </c>
      <c r="U124" s="45">
        <v>1</v>
      </c>
      <c r="V124" s="13"/>
      <c r="W124" s="13"/>
      <c r="X124" s="13"/>
      <c r="Y124" s="13"/>
      <c r="Z124" s="11">
        <f t="shared" si="17"/>
        <v>18</v>
      </c>
      <c r="AJ124" s="10">
        <f t="shared" si="18"/>
        <v>0</v>
      </c>
      <c r="AK124" s="10">
        <f t="shared" si="19"/>
        <v>10</v>
      </c>
      <c r="AL124" s="10">
        <f t="shared" si="20"/>
        <v>-10</v>
      </c>
      <c r="AT124">
        <f t="shared" si="21"/>
        <v>0</v>
      </c>
      <c r="AU124">
        <f t="shared" si="22"/>
        <v>8</v>
      </c>
      <c r="AV124">
        <f t="shared" si="23"/>
        <v>-8</v>
      </c>
    </row>
    <row r="125" spans="1:48" x14ac:dyDescent="0.25">
      <c r="A125" s="11">
        <f t="shared" si="12"/>
        <v>1996</v>
      </c>
      <c r="B125" s="12">
        <v>35302</v>
      </c>
      <c r="C125" s="12"/>
      <c r="D125" s="22">
        <v>124</v>
      </c>
      <c r="E125" s="11">
        <v>1</v>
      </c>
      <c r="F125" s="40">
        <v>20</v>
      </c>
      <c r="G125" s="11" t="s">
        <v>56</v>
      </c>
      <c r="H125" s="11">
        <v>2</v>
      </c>
      <c r="I125" s="11" t="s">
        <v>71</v>
      </c>
      <c r="J125" s="50">
        <v>49</v>
      </c>
      <c r="K125" s="50">
        <v>7</v>
      </c>
      <c r="L125" s="50">
        <v>13.8333333333333</v>
      </c>
      <c r="M125" s="50">
        <v>48</v>
      </c>
      <c r="N125" s="50">
        <v>10</v>
      </c>
      <c r="O125" s="50">
        <v>18.6666666666666</v>
      </c>
      <c r="P125" s="44">
        <f t="shared" si="13"/>
        <v>97</v>
      </c>
      <c r="Q125" s="42">
        <f t="shared" si="14"/>
        <v>17</v>
      </c>
      <c r="R125" s="42">
        <f t="shared" si="15"/>
        <v>32.499999999999901</v>
      </c>
      <c r="S125" s="44" t="s">
        <v>204</v>
      </c>
      <c r="T125" s="42">
        <f t="shared" si="16"/>
        <v>1</v>
      </c>
      <c r="U125" s="45">
        <v>1</v>
      </c>
      <c r="V125" s="13"/>
      <c r="W125" s="13"/>
      <c r="X125" s="13"/>
      <c r="Y125" s="13"/>
      <c r="Z125" s="11">
        <f t="shared" si="17"/>
        <v>17</v>
      </c>
      <c r="AJ125" s="10">
        <f t="shared" si="18"/>
        <v>0</v>
      </c>
      <c r="AK125" s="10">
        <f t="shared" si="19"/>
        <v>7</v>
      </c>
      <c r="AL125" s="10">
        <f t="shared" si="20"/>
        <v>-7</v>
      </c>
      <c r="AT125">
        <f t="shared" si="21"/>
        <v>0</v>
      </c>
      <c r="AU125">
        <f t="shared" si="22"/>
        <v>10</v>
      </c>
      <c r="AV125">
        <f t="shared" si="23"/>
        <v>-10</v>
      </c>
    </row>
    <row r="126" spans="1:48" x14ac:dyDescent="0.25">
      <c r="A126" s="11">
        <f t="shared" si="12"/>
        <v>1996</v>
      </c>
      <c r="B126" s="12">
        <v>35302</v>
      </c>
      <c r="C126" s="12"/>
      <c r="D126" s="22">
        <v>125</v>
      </c>
      <c r="E126" s="11">
        <v>1</v>
      </c>
      <c r="F126" s="40">
        <v>20</v>
      </c>
      <c r="G126" s="11" t="s">
        <v>56</v>
      </c>
      <c r="H126" s="11">
        <v>2</v>
      </c>
      <c r="I126" s="11" t="s">
        <v>51</v>
      </c>
      <c r="J126" s="50">
        <v>100</v>
      </c>
      <c r="K126" s="50">
        <v>5</v>
      </c>
      <c r="L126" s="50">
        <v>18.6666666666666</v>
      </c>
      <c r="M126" s="50">
        <v>99</v>
      </c>
      <c r="N126" s="50">
        <v>9</v>
      </c>
      <c r="O126" s="50">
        <v>20</v>
      </c>
      <c r="P126" s="44">
        <f t="shared" si="13"/>
        <v>199</v>
      </c>
      <c r="Q126" s="42">
        <f t="shared" si="14"/>
        <v>14</v>
      </c>
      <c r="R126" s="42">
        <f t="shared" si="15"/>
        <v>38.6666666666666</v>
      </c>
      <c r="S126" s="44" t="s">
        <v>27</v>
      </c>
      <c r="T126" s="42">
        <f t="shared" si="16"/>
        <v>1</v>
      </c>
      <c r="U126" s="45">
        <v>1</v>
      </c>
      <c r="V126" s="13"/>
      <c r="W126" s="13"/>
      <c r="X126" s="13"/>
      <c r="Y126" s="13"/>
      <c r="Z126" s="11">
        <f t="shared" si="17"/>
        <v>14</v>
      </c>
      <c r="AJ126" s="10">
        <f t="shared" si="18"/>
        <v>0</v>
      </c>
      <c r="AK126" s="10">
        <f t="shared" si="19"/>
        <v>5</v>
      </c>
      <c r="AL126" s="10">
        <f t="shared" si="20"/>
        <v>-5</v>
      </c>
      <c r="AT126">
        <f t="shared" si="21"/>
        <v>0</v>
      </c>
      <c r="AU126">
        <f t="shared" si="22"/>
        <v>9</v>
      </c>
      <c r="AV126">
        <f t="shared" si="23"/>
        <v>-9</v>
      </c>
    </row>
    <row r="127" spans="1:48" x14ac:dyDescent="0.25">
      <c r="A127" s="11">
        <f t="shared" si="12"/>
        <v>1996</v>
      </c>
      <c r="B127" s="12">
        <v>35309</v>
      </c>
      <c r="C127" s="12"/>
      <c r="D127" s="22">
        <v>126</v>
      </c>
      <c r="E127" s="11">
        <v>1</v>
      </c>
      <c r="F127" s="40">
        <v>35</v>
      </c>
      <c r="G127" s="11" t="s">
        <v>98</v>
      </c>
      <c r="H127" s="11">
        <v>2</v>
      </c>
      <c r="I127" s="11" t="s">
        <v>111</v>
      </c>
      <c r="J127" s="50">
        <v>107</v>
      </c>
      <c r="K127" s="50">
        <v>9</v>
      </c>
      <c r="L127" s="50">
        <v>24.8333333333333</v>
      </c>
      <c r="M127" s="50">
        <v>106</v>
      </c>
      <c r="N127" s="50">
        <v>10</v>
      </c>
      <c r="O127" s="50">
        <v>31.3333333333333</v>
      </c>
      <c r="P127" s="44">
        <f t="shared" si="13"/>
        <v>213</v>
      </c>
      <c r="Q127" s="42">
        <f t="shared" si="14"/>
        <v>19</v>
      </c>
      <c r="R127" s="42">
        <f t="shared" si="15"/>
        <v>56.1666666666666</v>
      </c>
      <c r="S127" s="44" t="s">
        <v>81</v>
      </c>
      <c r="T127" s="42">
        <f t="shared" si="16"/>
        <v>1</v>
      </c>
      <c r="U127" s="45">
        <v>1</v>
      </c>
      <c r="V127" s="13"/>
      <c r="W127" s="13"/>
      <c r="X127" s="13"/>
      <c r="Y127" s="13"/>
      <c r="Z127" s="11">
        <f t="shared" si="17"/>
        <v>19</v>
      </c>
      <c r="AJ127" s="10">
        <f t="shared" si="18"/>
        <v>0</v>
      </c>
      <c r="AK127" s="10">
        <f t="shared" si="19"/>
        <v>9</v>
      </c>
      <c r="AL127" s="10">
        <f t="shared" si="20"/>
        <v>-9</v>
      </c>
      <c r="AT127">
        <f t="shared" si="21"/>
        <v>0</v>
      </c>
      <c r="AU127">
        <f t="shared" si="22"/>
        <v>10</v>
      </c>
      <c r="AV127">
        <f t="shared" si="23"/>
        <v>-10</v>
      </c>
    </row>
    <row r="128" spans="1:48" x14ac:dyDescent="0.25">
      <c r="A128" s="11">
        <f t="shared" si="12"/>
        <v>1997</v>
      </c>
      <c r="B128" s="12">
        <v>35547</v>
      </c>
      <c r="C128" s="12"/>
      <c r="D128" s="22">
        <v>127</v>
      </c>
      <c r="E128" s="11">
        <v>1</v>
      </c>
      <c r="F128" s="40">
        <v>35</v>
      </c>
      <c r="G128" s="11" t="s">
        <v>23</v>
      </c>
      <c r="H128" s="11">
        <v>1</v>
      </c>
      <c r="I128" s="11" t="s">
        <v>87</v>
      </c>
      <c r="J128" s="50">
        <v>195</v>
      </c>
      <c r="K128" s="50">
        <v>8</v>
      </c>
      <c r="L128" s="50">
        <v>35</v>
      </c>
      <c r="M128" s="50">
        <v>51</v>
      </c>
      <c r="N128" s="50">
        <v>10</v>
      </c>
      <c r="O128" s="50">
        <v>15.8333333333333</v>
      </c>
      <c r="P128" s="44">
        <f t="shared" si="13"/>
        <v>246</v>
      </c>
      <c r="Q128" s="42">
        <f t="shared" si="14"/>
        <v>18</v>
      </c>
      <c r="R128" s="42">
        <f t="shared" si="15"/>
        <v>50.8333333333333</v>
      </c>
      <c r="S128" s="44" t="s">
        <v>336</v>
      </c>
      <c r="T128" s="42">
        <f t="shared" si="16"/>
        <v>1</v>
      </c>
      <c r="U128" s="45">
        <v>1</v>
      </c>
      <c r="V128" s="13"/>
      <c r="W128" s="13"/>
      <c r="X128" s="13"/>
      <c r="Y128" s="13"/>
      <c r="Z128" s="11">
        <f t="shared" si="17"/>
        <v>18</v>
      </c>
      <c r="AJ128" s="10">
        <f t="shared" si="18"/>
        <v>0</v>
      </c>
      <c r="AK128" s="10">
        <f t="shared" si="19"/>
        <v>8</v>
      </c>
      <c r="AL128" s="10">
        <f t="shared" si="20"/>
        <v>-8</v>
      </c>
      <c r="AT128">
        <f t="shared" si="21"/>
        <v>0</v>
      </c>
      <c r="AU128">
        <f t="shared" si="22"/>
        <v>10</v>
      </c>
      <c r="AV128">
        <f t="shared" si="23"/>
        <v>-10</v>
      </c>
    </row>
    <row r="129" spans="1:48" x14ac:dyDescent="0.25">
      <c r="A129" s="11">
        <f t="shared" si="12"/>
        <v>1997</v>
      </c>
      <c r="B129" s="21">
        <v>35555</v>
      </c>
      <c r="C129" s="21"/>
      <c r="D129" s="22">
        <v>128</v>
      </c>
      <c r="E129" s="20">
        <v>1</v>
      </c>
      <c r="F129" s="39">
        <v>35</v>
      </c>
      <c r="G129" s="20" t="s">
        <v>285</v>
      </c>
      <c r="H129" s="20">
        <v>1</v>
      </c>
      <c r="I129" s="20" t="s">
        <v>12</v>
      </c>
      <c r="J129" s="49">
        <v>120</v>
      </c>
      <c r="K129" s="49">
        <v>10</v>
      </c>
      <c r="L129" s="49">
        <v>31.1666666666666</v>
      </c>
      <c r="M129" s="49">
        <v>123</v>
      </c>
      <c r="N129" s="49">
        <v>5</v>
      </c>
      <c r="O129" s="49">
        <v>33.1666666666666</v>
      </c>
      <c r="P129" s="42">
        <f t="shared" si="13"/>
        <v>243</v>
      </c>
      <c r="Q129" s="42">
        <f t="shared" si="14"/>
        <v>15</v>
      </c>
      <c r="R129" s="42">
        <f t="shared" si="15"/>
        <v>64.333333333333201</v>
      </c>
      <c r="S129" s="42" t="s">
        <v>33</v>
      </c>
      <c r="T129" s="42">
        <f t="shared" si="16"/>
        <v>1</v>
      </c>
      <c r="U129" s="43"/>
      <c r="V129" s="23"/>
      <c r="W129" s="23"/>
      <c r="X129" s="23"/>
      <c r="Y129" s="23">
        <v>1</v>
      </c>
      <c r="Z129" s="20">
        <f t="shared" si="17"/>
        <v>15</v>
      </c>
      <c r="AJ129" s="10">
        <f t="shared" si="18"/>
        <v>0</v>
      </c>
      <c r="AK129" s="10">
        <f t="shared" si="19"/>
        <v>10</v>
      </c>
      <c r="AL129" s="10">
        <f t="shared" si="20"/>
        <v>-10</v>
      </c>
      <c r="AT129">
        <f t="shared" si="21"/>
        <v>0</v>
      </c>
      <c r="AU129">
        <f t="shared" si="22"/>
        <v>5</v>
      </c>
      <c r="AV129">
        <f t="shared" si="23"/>
        <v>-5</v>
      </c>
    </row>
    <row r="130" spans="1:48" x14ac:dyDescent="0.25">
      <c r="A130" s="11">
        <f t="shared" ref="A130:A193" si="24">YEAR(B130)</f>
        <v>1997</v>
      </c>
      <c r="B130" s="21">
        <v>35561</v>
      </c>
      <c r="C130" s="21"/>
      <c r="D130" s="22">
        <v>129</v>
      </c>
      <c r="E130" s="20">
        <v>1</v>
      </c>
      <c r="F130" s="39" t="s">
        <v>93</v>
      </c>
      <c r="G130" s="20" t="s">
        <v>23</v>
      </c>
      <c r="H130" s="20">
        <v>1</v>
      </c>
      <c r="I130" s="20" t="s">
        <v>89</v>
      </c>
      <c r="J130" s="49">
        <v>92</v>
      </c>
      <c r="K130" s="49">
        <v>9</v>
      </c>
      <c r="L130" s="49">
        <v>34</v>
      </c>
      <c r="M130" s="49">
        <v>93</v>
      </c>
      <c r="N130" s="49">
        <v>7</v>
      </c>
      <c r="O130" s="49">
        <v>31.6666666666666</v>
      </c>
      <c r="P130" s="42">
        <f t="shared" ref="P130:P193" si="25">J130+M130</f>
        <v>185</v>
      </c>
      <c r="Q130" s="42">
        <f t="shared" ref="Q130:Q193" si="26">K130+N130</f>
        <v>16</v>
      </c>
      <c r="R130" s="42">
        <f t="shared" ref="R130:R193" si="27">L130+O130</f>
        <v>65.6666666666666</v>
      </c>
      <c r="S130" s="42" t="s">
        <v>33</v>
      </c>
      <c r="T130" s="42">
        <f t="shared" ref="T130:T193" si="28">SUM(U130:Y130)</f>
        <v>1</v>
      </c>
      <c r="U130" s="43"/>
      <c r="V130" s="23"/>
      <c r="W130" s="23"/>
      <c r="X130" s="23"/>
      <c r="Y130" s="23">
        <v>1</v>
      </c>
      <c r="Z130" s="20">
        <f t="shared" ref="Z130:Z193" si="29">K130+N130</f>
        <v>16</v>
      </c>
      <c r="AJ130" s="10">
        <f t="shared" si="18"/>
        <v>0</v>
      </c>
      <c r="AK130" s="10">
        <f t="shared" si="19"/>
        <v>9</v>
      </c>
      <c r="AL130" s="10">
        <f t="shared" si="20"/>
        <v>-9</v>
      </c>
      <c r="AT130">
        <f t="shared" si="21"/>
        <v>0</v>
      </c>
      <c r="AU130">
        <f t="shared" si="22"/>
        <v>7</v>
      </c>
      <c r="AV130">
        <f t="shared" si="23"/>
        <v>-7</v>
      </c>
    </row>
    <row r="131" spans="1:48" x14ac:dyDescent="0.25">
      <c r="A131" s="11">
        <f t="shared" si="24"/>
        <v>1997</v>
      </c>
      <c r="B131" s="12">
        <v>35568</v>
      </c>
      <c r="C131" s="12"/>
      <c r="D131" s="22">
        <v>130</v>
      </c>
      <c r="E131" s="11">
        <v>1</v>
      </c>
      <c r="F131" s="40">
        <v>40</v>
      </c>
      <c r="G131" s="11" t="s">
        <v>23</v>
      </c>
      <c r="H131" s="11">
        <v>1</v>
      </c>
      <c r="I131" s="11" t="s">
        <v>12</v>
      </c>
      <c r="J131" s="50">
        <v>152</v>
      </c>
      <c r="K131" s="50">
        <v>9</v>
      </c>
      <c r="L131" s="50">
        <v>40</v>
      </c>
      <c r="M131" s="50">
        <v>111</v>
      </c>
      <c r="N131" s="50">
        <v>10</v>
      </c>
      <c r="O131" s="50">
        <v>35.3333333333333</v>
      </c>
      <c r="P131" s="44">
        <f t="shared" si="25"/>
        <v>263</v>
      </c>
      <c r="Q131" s="42">
        <f t="shared" si="26"/>
        <v>19</v>
      </c>
      <c r="R131" s="42">
        <f t="shared" si="27"/>
        <v>75.3333333333333</v>
      </c>
      <c r="S131" s="44" t="s">
        <v>337</v>
      </c>
      <c r="T131" s="42">
        <f t="shared" si="28"/>
        <v>1</v>
      </c>
      <c r="U131" s="45">
        <v>1</v>
      </c>
      <c r="V131" s="13"/>
      <c r="W131" s="13"/>
      <c r="X131" s="13"/>
      <c r="Y131" s="13"/>
      <c r="Z131" s="11">
        <f t="shared" si="29"/>
        <v>19</v>
      </c>
      <c r="AJ131" s="10">
        <f t="shared" ref="AJ131:AJ194" si="30">SUM(AC131:AI131)</f>
        <v>0</v>
      </c>
      <c r="AK131" s="10">
        <f t="shared" ref="AK131:AK194" si="31">K131</f>
        <v>9</v>
      </c>
      <c r="AL131" s="10">
        <f t="shared" ref="AL131:AL194" si="32">AJ131-AK131</f>
        <v>-9</v>
      </c>
      <c r="AT131">
        <f t="shared" ref="AT131:AT194" si="33">SUM(AM131:AS131)</f>
        <v>0</v>
      </c>
      <c r="AU131">
        <f t="shared" ref="AU131:AU194" si="34">N131</f>
        <v>10</v>
      </c>
      <c r="AV131">
        <f t="shared" ref="AV131:AV194" si="35">AT131-AU131</f>
        <v>-10</v>
      </c>
    </row>
    <row r="132" spans="1:48" x14ac:dyDescent="0.25">
      <c r="A132" s="11">
        <f t="shared" si="24"/>
        <v>1997</v>
      </c>
      <c r="B132" s="12">
        <v>35575</v>
      </c>
      <c r="C132" s="12"/>
      <c r="D132" s="22">
        <v>131</v>
      </c>
      <c r="E132" s="11">
        <v>1</v>
      </c>
      <c r="F132" s="40" t="s">
        <v>93</v>
      </c>
      <c r="G132" s="11" t="s">
        <v>155</v>
      </c>
      <c r="H132" s="11">
        <v>1</v>
      </c>
      <c r="I132" s="11" t="s">
        <v>103</v>
      </c>
      <c r="J132" s="50">
        <v>130</v>
      </c>
      <c r="K132" s="50">
        <v>10</v>
      </c>
      <c r="L132" s="50">
        <v>36.3333333333333</v>
      </c>
      <c r="M132" s="50">
        <v>81</v>
      </c>
      <c r="N132" s="50">
        <v>10</v>
      </c>
      <c r="O132" s="50">
        <v>27.8333333333333</v>
      </c>
      <c r="P132" s="44">
        <f t="shared" si="25"/>
        <v>211</v>
      </c>
      <c r="Q132" s="42">
        <f t="shared" si="26"/>
        <v>20</v>
      </c>
      <c r="R132" s="42">
        <f t="shared" si="27"/>
        <v>64.1666666666666</v>
      </c>
      <c r="S132" s="44" t="s">
        <v>338</v>
      </c>
      <c r="T132" s="42">
        <f t="shared" si="28"/>
        <v>1</v>
      </c>
      <c r="U132" s="45">
        <v>1</v>
      </c>
      <c r="V132" s="13"/>
      <c r="W132" s="13"/>
      <c r="X132" s="13"/>
      <c r="Y132" s="13"/>
      <c r="Z132" s="11">
        <f t="shared" si="29"/>
        <v>20</v>
      </c>
      <c r="AJ132" s="10">
        <f t="shared" si="30"/>
        <v>0</v>
      </c>
      <c r="AK132" s="10">
        <f t="shared" si="31"/>
        <v>10</v>
      </c>
      <c r="AL132" s="10">
        <f t="shared" si="32"/>
        <v>-10</v>
      </c>
      <c r="AT132">
        <f t="shared" si="33"/>
        <v>0</v>
      </c>
      <c r="AU132">
        <f t="shared" si="34"/>
        <v>10</v>
      </c>
      <c r="AV132">
        <f t="shared" si="35"/>
        <v>-10</v>
      </c>
    </row>
    <row r="133" spans="1:48" x14ac:dyDescent="0.25">
      <c r="A133" s="11">
        <f t="shared" si="24"/>
        <v>1997</v>
      </c>
      <c r="B133" s="12">
        <v>35582</v>
      </c>
      <c r="C133" s="12"/>
      <c r="D133" s="22">
        <v>132</v>
      </c>
      <c r="E133" s="11">
        <v>1</v>
      </c>
      <c r="F133" s="40" t="s">
        <v>93</v>
      </c>
      <c r="G133" s="11" t="s">
        <v>23</v>
      </c>
      <c r="H133" s="11">
        <v>2</v>
      </c>
      <c r="I133" s="11" t="s">
        <v>104</v>
      </c>
      <c r="J133" s="50">
        <v>95</v>
      </c>
      <c r="K133" s="50">
        <v>6</v>
      </c>
      <c r="L133" s="50">
        <v>28.1666666666666</v>
      </c>
      <c r="M133" s="50">
        <v>94</v>
      </c>
      <c r="N133" s="50">
        <v>9</v>
      </c>
      <c r="O133" s="50">
        <v>27.1666666666666</v>
      </c>
      <c r="P133" s="44">
        <f t="shared" si="25"/>
        <v>189</v>
      </c>
      <c r="Q133" s="42">
        <f t="shared" si="26"/>
        <v>15</v>
      </c>
      <c r="R133" s="42">
        <f t="shared" si="27"/>
        <v>55.333333333333201</v>
      </c>
      <c r="S133" s="44" t="s">
        <v>28</v>
      </c>
      <c r="T133" s="42">
        <f t="shared" si="28"/>
        <v>1</v>
      </c>
      <c r="U133" s="45">
        <v>1</v>
      </c>
      <c r="V133" s="13"/>
      <c r="W133" s="13"/>
      <c r="X133" s="13"/>
      <c r="Y133" s="13"/>
      <c r="Z133" s="11">
        <f t="shared" si="29"/>
        <v>15</v>
      </c>
      <c r="AJ133" s="10">
        <f t="shared" si="30"/>
        <v>0</v>
      </c>
      <c r="AK133" s="10">
        <f t="shared" si="31"/>
        <v>6</v>
      </c>
      <c r="AL133" s="10">
        <f t="shared" si="32"/>
        <v>-6</v>
      </c>
      <c r="AT133">
        <f t="shared" si="33"/>
        <v>0</v>
      </c>
      <c r="AU133">
        <f t="shared" si="34"/>
        <v>9</v>
      </c>
      <c r="AV133">
        <f t="shared" si="35"/>
        <v>-9</v>
      </c>
    </row>
    <row r="134" spans="1:48" x14ac:dyDescent="0.25">
      <c r="A134" s="11">
        <f t="shared" si="24"/>
        <v>1997</v>
      </c>
      <c r="B134" s="12">
        <v>35588</v>
      </c>
      <c r="C134" s="12"/>
      <c r="D134" s="22">
        <v>133</v>
      </c>
      <c r="E134" s="11">
        <v>1</v>
      </c>
      <c r="F134" s="40">
        <v>35</v>
      </c>
      <c r="G134" s="11" t="s">
        <v>73</v>
      </c>
      <c r="H134" s="11">
        <v>2</v>
      </c>
      <c r="I134" s="11" t="s">
        <v>70</v>
      </c>
      <c r="J134" s="50">
        <v>50</v>
      </c>
      <c r="K134" s="50">
        <v>3</v>
      </c>
      <c r="L134" s="50">
        <v>15.3333333333333</v>
      </c>
      <c r="M134" s="50">
        <v>49</v>
      </c>
      <c r="N134" s="50">
        <v>10</v>
      </c>
      <c r="O134" s="50">
        <v>22.1666666666666</v>
      </c>
      <c r="P134" s="44">
        <f t="shared" si="25"/>
        <v>99</v>
      </c>
      <c r="Q134" s="42">
        <f t="shared" si="26"/>
        <v>13</v>
      </c>
      <c r="R134" s="42">
        <f t="shared" si="27"/>
        <v>37.499999999999901</v>
      </c>
      <c r="S134" s="44" t="s">
        <v>26</v>
      </c>
      <c r="T134" s="42">
        <f t="shared" si="28"/>
        <v>1</v>
      </c>
      <c r="U134" s="45">
        <v>1</v>
      </c>
      <c r="V134" s="13"/>
      <c r="W134" s="13"/>
      <c r="X134" s="13"/>
      <c r="Y134" s="13"/>
      <c r="Z134" s="11">
        <f t="shared" si="29"/>
        <v>13</v>
      </c>
      <c r="AJ134" s="10">
        <f t="shared" si="30"/>
        <v>0</v>
      </c>
      <c r="AK134" s="10">
        <f t="shared" si="31"/>
        <v>3</v>
      </c>
      <c r="AL134" s="10">
        <f t="shared" si="32"/>
        <v>-3</v>
      </c>
      <c r="AT134">
        <f t="shared" si="33"/>
        <v>0</v>
      </c>
      <c r="AU134">
        <f t="shared" si="34"/>
        <v>10</v>
      </c>
      <c r="AV134">
        <f t="shared" si="35"/>
        <v>-10</v>
      </c>
    </row>
    <row r="135" spans="1:48" x14ac:dyDescent="0.25">
      <c r="A135" s="11">
        <f t="shared" si="24"/>
        <v>1997</v>
      </c>
      <c r="B135" s="21">
        <v>35595</v>
      </c>
      <c r="C135" s="21"/>
      <c r="D135" s="22">
        <v>134</v>
      </c>
      <c r="E135" s="20">
        <v>1</v>
      </c>
      <c r="F135" s="39" t="s">
        <v>93</v>
      </c>
      <c r="G135" s="20" t="s">
        <v>56</v>
      </c>
      <c r="H135" s="20">
        <v>1</v>
      </c>
      <c r="I135" s="20" t="s">
        <v>51</v>
      </c>
      <c r="J135" s="49">
        <v>185</v>
      </c>
      <c r="K135" s="49">
        <v>6</v>
      </c>
      <c r="L135" s="49">
        <v>40</v>
      </c>
      <c r="M135" s="49">
        <v>186</v>
      </c>
      <c r="N135" s="49">
        <v>5</v>
      </c>
      <c r="O135" s="49">
        <v>31.3333333333333</v>
      </c>
      <c r="P135" s="42">
        <f t="shared" si="25"/>
        <v>371</v>
      </c>
      <c r="Q135" s="42">
        <f t="shared" si="26"/>
        <v>11</v>
      </c>
      <c r="R135" s="42">
        <f t="shared" si="27"/>
        <v>71.3333333333333</v>
      </c>
      <c r="S135" s="42" t="s">
        <v>61</v>
      </c>
      <c r="T135" s="42">
        <f t="shared" si="28"/>
        <v>1</v>
      </c>
      <c r="U135" s="43"/>
      <c r="V135" s="23"/>
      <c r="W135" s="23"/>
      <c r="X135" s="23"/>
      <c r="Y135" s="23">
        <v>1</v>
      </c>
      <c r="Z135" s="20">
        <f t="shared" si="29"/>
        <v>11</v>
      </c>
      <c r="AJ135" s="10">
        <f t="shared" si="30"/>
        <v>0</v>
      </c>
      <c r="AK135" s="10">
        <f t="shared" si="31"/>
        <v>6</v>
      </c>
      <c r="AL135" s="10">
        <f t="shared" si="32"/>
        <v>-6</v>
      </c>
      <c r="AT135">
        <f t="shared" si="33"/>
        <v>0</v>
      </c>
      <c r="AU135">
        <f t="shared" si="34"/>
        <v>5</v>
      </c>
      <c r="AV135">
        <f t="shared" si="35"/>
        <v>-5</v>
      </c>
    </row>
    <row r="136" spans="1:48" x14ac:dyDescent="0.25">
      <c r="A136" s="11">
        <f t="shared" si="24"/>
        <v>1997</v>
      </c>
      <c r="B136" s="21">
        <v>35616</v>
      </c>
      <c r="C136" s="21"/>
      <c r="D136" s="22">
        <v>135</v>
      </c>
      <c r="E136" s="20">
        <v>1</v>
      </c>
      <c r="F136" s="39" t="s">
        <v>93</v>
      </c>
      <c r="G136" s="20" t="s">
        <v>244</v>
      </c>
      <c r="H136" s="20">
        <v>2</v>
      </c>
      <c r="I136" s="20" t="s">
        <v>301</v>
      </c>
      <c r="J136" s="49">
        <v>58</v>
      </c>
      <c r="K136" s="49">
        <v>10</v>
      </c>
      <c r="L136" s="49">
        <v>19.8333333333333</v>
      </c>
      <c r="M136" s="49">
        <v>119</v>
      </c>
      <c r="N136" s="49">
        <v>9</v>
      </c>
      <c r="O136" s="49">
        <v>38.3333333333333</v>
      </c>
      <c r="P136" s="42">
        <f t="shared" si="25"/>
        <v>177</v>
      </c>
      <c r="Q136" s="42">
        <f t="shared" si="26"/>
        <v>19</v>
      </c>
      <c r="R136" s="42">
        <f t="shared" si="27"/>
        <v>58.1666666666666</v>
      </c>
      <c r="S136" s="42" t="s">
        <v>44</v>
      </c>
      <c r="T136" s="42">
        <f t="shared" si="28"/>
        <v>1</v>
      </c>
      <c r="U136" s="43"/>
      <c r="V136" s="23"/>
      <c r="W136" s="23"/>
      <c r="X136" s="23"/>
      <c r="Y136" s="23">
        <v>1</v>
      </c>
      <c r="Z136" s="20">
        <f t="shared" si="29"/>
        <v>19</v>
      </c>
      <c r="AJ136" s="10">
        <f t="shared" si="30"/>
        <v>0</v>
      </c>
      <c r="AK136" s="10">
        <f t="shared" si="31"/>
        <v>10</v>
      </c>
      <c r="AL136" s="10">
        <f t="shared" si="32"/>
        <v>-10</v>
      </c>
      <c r="AT136">
        <f t="shared" si="33"/>
        <v>0</v>
      </c>
      <c r="AU136">
        <f t="shared" si="34"/>
        <v>9</v>
      </c>
      <c r="AV136">
        <f t="shared" si="35"/>
        <v>-9</v>
      </c>
    </row>
    <row r="137" spans="1:48" x14ac:dyDescent="0.25">
      <c r="A137" s="11">
        <f t="shared" si="24"/>
        <v>1997</v>
      </c>
      <c r="B137" s="12">
        <v>35624</v>
      </c>
      <c r="C137" s="12"/>
      <c r="D137" s="22">
        <v>136</v>
      </c>
      <c r="E137" s="11">
        <v>1</v>
      </c>
      <c r="F137" s="40" t="s">
        <v>93</v>
      </c>
      <c r="G137" s="11" t="s">
        <v>183</v>
      </c>
      <c r="H137" s="11">
        <v>1</v>
      </c>
      <c r="I137" s="11" t="s">
        <v>15</v>
      </c>
      <c r="J137" s="50">
        <v>208</v>
      </c>
      <c r="K137" s="50">
        <v>8</v>
      </c>
      <c r="L137" s="50">
        <v>31.6666666666666</v>
      </c>
      <c r="M137" s="50">
        <v>37</v>
      </c>
      <c r="N137" s="50">
        <v>10</v>
      </c>
      <c r="O137" s="50">
        <v>17</v>
      </c>
      <c r="P137" s="44">
        <f t="shared" si="25"/>
        <v>245</v>
      </c>
      <c r="Q137" s="42">
        <f t="shared" si="26"/>
        <v>18</v>
      </c>
      <c r="R137" s="42">
        <f t="shared" si="27"/>
        <v>48.6666666666666</v>
      </c>
      <c r="S137" s="44" t="s">
        <v>339</v>
      </c>
      <c r="T137" s="42">
        <f t="shared" si="28"/>
        <v>1</v>
      </c>
      <c r="U137" s="45">
        <v>1</v>
      </c>
      <c r="V137" s="13"/>
      <c r="W137" s="13"/>
      <c r="X137" s="13"/>
      <c r="Y137" s="13"/>
      <c r="Z137" s="11">
        <f t="shared" si="29"/>
        <v>18</v>
      </c>
      <c r="AJ137" s="10">
        <f t="shared" si="30"/>
        <v>0</v>
      </c>
      <c r="AK137" s="10">
        <f t="shared" si="31"/>
        <v>8</v>
      </c>
      <c r="AL137" s="10">
        <f t="shared" si="32"/>
        <v>-8</v>
      </c>
      <c r="AT137">
        <f t="shared" si="33"/>
        <v>0</v>
      </c>
      <c r="AU137">
        <f t="shared" si="34"/>
        <v>10</v>
      </c>
      <c r="AV137">
        <f t="shared" si="35"/>
        <v>-10</v>
      </c>
    </row>
    <row r="138" spans="1:48" x14ac:dyDescent="0.25">
      <c r="A138" s="11">
        <f t="shared" si="24"/>
        <v>1997</v>
      </c>
      <c r="B138" s="12">
        <v>35631</v>
      </c>
      <c r="C138" s="12"/>
      <c r="D138" s="22">
        <v>137</v>
      </c>
      <c r="E138" s="11">
        <v>1</v>
      </c>
      <c r="F138" s="40">
        <v>40</v>
      </c>
      <c r="G138" s="11" t="s">
        <v>434</v>
      </c>
      <c r="H138" s="11">
        <v>1</v>
      </c>
      <c r="I138" s="11" t="s">
        <v>12</v>
      </c>
      <c r="J138" s="50">
        <v>209</v>
      </c>
      <c r="K138" s="50">
        <v>7</v>
      </c>
      <c r="L138" s="50">
        <v>40</v>
      </c>
      <c r="M138" s="50">
        <v>137</v>
      </c>
      <c r="N138" s="50">
        <v>10</v>
      </c>
      <c r="O138" s="50">
        <v>35.1666666666666</v>
      </c>
      <c r="P138" s="44">
        <f t="shared" si="25"/>
        <v>346</v>
      </c>
      <c r="Q138" s="42">
        <f t="shared" si="26"/>
        <v>17</v>
      </c>
      <c r="R138" s="42">
        <f t="shared" si="27"/>
        <v>75.1666666666666</v>
      </c>
      <c r="S138" s="44" t="s">
        <v>157</v>
      </c>
      <c r="T138" s="42">
        <f t="shared" si="28"/>
        <v>1</v>
      </c>
      <c r="U138" s="45">
        <v>1</v>
      </c>
      <c r="V138" s="13"/>
      <c r="W138" s="13"/>
      <c r="X138" s="13"/>
      <c r="Y138" s="13"/>
      <c r="Z138" s="11">
        <f t="shared" si="29"/>
        <v>17</v>
      </c>
      <c r="AJ138" s="10">
        <f t="shared" si="30"/>
        <v>0</v>
      </c>
      <c r="AK138" s="10">
        <f t="shared" si="31"/>
        <v>7</v>
      </c>
      <c r="AL138" s="10">
        <f t="shared" si="32"/>
        <v>-7</v>
      </c>
      <c r="AT138">
        <f t="shared" si="33"/>
        <v>0</v>
      </c>
      <c r="AU138">
        <f t="shared" si="34"/>
        <v>10</v>
      </c>
      <c r="AV138">
        <f t="shared" si="35"/>
        <v>-10</v>
      </c>
    </row>
    <row r="139" spans="1:48" x14ac:dyDescent="0.25">
      <c r="A139" s="11">
        <f t="shared" si="24"/>
        <v>1997</v>
      </c>
      <c r="B139" s="12">
        <v>35638</v>
      </c>
      <c r="C139" s="12"/>
      <c r="D139" s="22">
        <v>138</v>
      </c>
      <c r="E139" s="11">
        <v>1</v>
      </c>
      <c r="F139" s="40">
        <v>40</v>
      </c>
      <c r="G139" s="11" t="s">
        <v>23</v>
      </c>
      <c r="H139" s="11">
        <v>1</v>
      </c>
      <c r="I139" s="11" t="s">
        <v>51</v>
      </c>
      <c r="J139" s="50">
        <v>130</v>
      </c>
      <c r="K139" s="50">
        <v>10</v>
      </c>
      <c r="L139" s="50">
        <v>39.6666666666666</v>
      </c>
      <c r="M139" s="50">
        <v>122</v>
      </c>
      <c r="N139" s="50">
        <v>10</v>
      </c>
      <c r="O139" s="50">
        <v>29</v>
      </c>
      <c r="P139" s="44">
        <f t="shared" si="25"/>
        <v>252</v>
      </c>
      <c r="Q139" s="42">
        <f t="shared" si="26"/>
        <v>20</v>
      </c>
      <c r="R139" s="42">
        <f t="shared" si="27"/>
        <v>68.6666666666666</v>
      </c>
      <c r="S139" s="44" t="s">
        <v>10</v>
      </c>
      <c r="T139" s="42">
        <f t="shared" si="28"/>
        <v>1</v>
      </c>
      <c r="U139" s="45">
        <v>1</v>
      </c>
      <c r="V139" s="13"/>
      <c r="W139" s="13"/>
      <c r="X139" s="13"/>
      <c r="Y139" s="13"/>
      <c r="Z139" s="11">
        <f t="shared" si="29"/>
        <v>20</v>
      </c>
      <c r="AJ139" s="10">
        <f t="shared" si="30"/>
        <v>0</v>
      </c>
      <c r="AK139" s="10">
        <f t="shared" si="31"/>
        <v>10</v>
      </c>
      <c r="AL139" s="10">
        <f t="shared" si="32"/>
        <v>-10</v>
      </c>
      <c r="AT139">
        <f t="shared" si="33"/>
        <v>0</v>
      </c>
      <c r="AU139">
        <f t="shared" si="34"/>
        <v>10</v>
      </c>
      <c r="AV139">
        <f t="shared" si="35"/>
        <v>-10</v>
      </c>
    </row>
    <row r="140" spans="1:48" x14ac:dyDescent="0.25">
      <c r="A140" s="11">
        <f t="shared" si="24"/>
        <v>1997</v>
      </c>
      <c r="B140" s="21">
        <v>35645</v>
      </c>
      <c r="C140" s="21"/>
      <c r="D140" s="22">
        <v>139</v>
      </c>
      <c r="E140" s="20">
        <v>1</v>
      </c>
      <c r="F140" s="39">
        <v>40</v>
      </c>
      <c r="G140" s="20" t="s">
        <v>23</v>
      </c>
      <c r="H140" s="20">
        <v>1</v>
      </c>
      <c r="I140" s="20" t="s">
        <v>162</v>
      </c>
      <c r="J140" s="49">
        <v>122</v>
      </c>
      <c r="K140" s="49">
        <v>10</v>
      </c>
      <c r="L140" s="49">
        <v>39.1666666666666</v>
      </c>
      <c r="M140" s="49">
        <v>123</v>
      </c>
      <c r="N140" s="49">
        <v>8</v>
      </c>
      <c r="O140" s="49">
        <v>38.3333333333333</v>
      </c>
      <c r="P140" s="42">
        <f t="shared" si="25"/>
        <v>245</v>
      </c>
      <c r="Q140" s="42">
        <f t="shared" si="26"/>
        <v>18</v>
      </c>
      <c r="R140" s="42">
        <f t="shared" si="27"/>
        <v>77.499999999999901</v>
      </c>
      <c r="S140" s="42" t="s">
        <v>77</v>
      </c>
      <c r="T140" s="42">
        <f t="shared" si="28"/>
        <v>1</v>
      </c>
      <c r="U140" s="43"/>
      <c r="V140" s="23"/>
      <c r="W140" s="23"/>
      <c r="X140" s="23"/>
      <c r="Y140" s="23">
        <v>1</v>
      </c>
      <c r="Z140" s="20">
        <f t="shared" si="29"/>
        <v>18</v>
      </c>
      <c r="AJ140" s="10">
        <f t="shared" si="30"/>
        <v>0</v>
      </c>
      <c r="AK140" s="10">
        <f t="shared" si="31"/>
        <v>10</v>
      </c>
      <c r="AL140" s="10">
        <f t="shared" si="32"/>
        <v>-10</v>
      </c>
      <c r="AT140">
        <f t="shared" si="33"/>
        <v>0</v>
      </c>
      <c r="AU140">
        <f t="shared" si="34"/>
        <v>8</v>
      </c>
      <c r="AV140">
        <f t="shared" si="35"/>
        <v>-8</v>
      </c>
    </row>
    <row r="141" spans="1:48" x14ac:dyDescent="0.25">
      <c r="A141" s="11">
        <f t="shared" si="24"/>
        <v>1997</v>
      </c>
      <c r="B141" s="21">
        <v>35652</v>
      </c>
      <c r="C141" s="21"/>
      <c r="D141" s="22">
        <v>140</v>
      </c>
      <c r="E141" s="20">
        <v>1</v>
      </c>
      <c r="F141" s="39">
        <v>40</v>
      </c>
      <c r="G141" s="20" t="s">
        <v>302</v>
      </c>
      <c r="H141" s="20">
        <v>2</v>
      </c>
      <c r="I141" s="20" t="s">
        <v>89</v>
      </c>
      <c r="J141" s="49">
        <v>120</v>
      </c>
      <c r="K141" s="49">
        <v>10</v>
      </c>
      <c r="L141" s="49">
        <v>35.8333333333333</v>
      </c>
      <c r="M141" s="49">
        <v>135</v>
      </c>
      <c r="N141" s="49">
        <v>9</v>
      </c>
      <c r="O141" s="49">
        <v>37.6666666666666</v>
      </c>
      <c r="P141" s="42">
        <f t="shared" si="25"/>
        <v>255</v>
      </c>
      <c r="Q141" s="42">
        <f t="shared" si="26"/>
        <v>19</v>
      </c>
      <c r="R141" s="42">
        <f t="shared" si="27"/>
        <v>73.499999999999901</v>
      </c>
      <c r="S141" s="42" t="s">
        <v>335</v>
      </c>
      <c r="T141" s="42">
        <f t="shared" si="28"/>
        <v>1</v>
      </c>
      <c r="U141" s="43"/>
      <c r="V141" s="23"/>
      <c r="W141" s="23"/>
      <c r="X141" s="23"/>
      <c r="Y141" s="23">
        <v>1</v>
      </c>
      <c r="Z141" s="20">
        <f t="shared" si="29"/>
        <v>19</v>
      </c>
      <c r="AJ141" s="10">
        <f t="shared" si="30"/>
        <v>0</v>
      </c>
      <c r="AK141" s="10">
        <f t="shared" si="31"/>
        <v>10</v>
      </c>
      <c r="AL141" s="10">
        <f t="shared" si="32"/>
        <v>-10</v>
      </c>
      <c r="AT141">
        <f t="shared" si="33"/>
        <v>0</v>
      </c>
      <c r="AU141">
        <f t="shared" si="34"/>
        <v>9</v>
      </c>
      <c r="AV141">
        <f t="shared" si="35"/>
        <v>-9</v>
      </c>
    </row>
    <row r="142" spans="1:48" x14ac:dyDescent="0.25">
      <c r="A142" s="11">
        <f t="shared" si="24"/>
        <v>1997</v>
      </c>
      <c r="B142" s="12">
        <v>35659</v>
      </c>
      <c r="C142" s="12"/>
      <c r="D142" s="22">
        <v>141</v>
      </c>
      <c r="E142" s="11">
        <v>1</v>
      </c>
      <c r="F142" s="40">
        <v>40</v>
      </c>
      <c r="G142" s="11" t="s">
        <v>52</v>
      </c>
      <c r="H142" s="11">
        <v>2</v>
      </c>
      <c r="I142" s="11" t="s">
        <v>70</v>
      </c>
      <c r="J142" s="50">
        <v>88</v>
      </c>
      <c r="K142" s="50">
        <v>7</v>
      </c>
      <c r="L142" s="50">
        <v>28.6666666666666</v>
      </c>
      <c r="M142" s="50">
        <v>84</v>
      </c>
      <c r="N142" s="50">
        <v>11</v>
      </c>
      <c r="O142" s="50">
        <v>34.6666666666666</v>
      </c>
      <c r="P142" s="44">
        <f t="shared" si="25"/>
        <v>172</v>
      </c>
      <c r="Q142" s="42">
        <f t="shared" si="26"/>
        <v>18</v>
      </c>
      <c r="R142" s="42">
        <f t="shared" si="27"/>
        <v>63.333333333333201</v>
      </c>
      <c r="S142" s="44" t="s">
        <v>28</v>
      </c>
      <c r="T142" s="42">
        <f t="shared" si="28"/>
        <v>1</v>
      </c>
      <c r="U142" s="45">
        <v>1</v>
      </c>
      <c r="V142" s="13"/>
      <c r="W142" s="13"/>
      <c r="X142" s="13"/>
      <c r="Y142" s="13"/>
      <c r="Z142" s="11">
        <f t="shared" si="29"/>
        <v>18</v>
      </c>
      <c r="AJ142" s="10">
        <f t="shared" si="30"/>
        <v>0</v>
      </c>
      <c r="AK142" s="10">
        <f t="shared" si="31"/>
        <v>7</v>
      </c>
      <c r="AL142" s="10">
        <f t="shared" si="32"/>
        <v>-7</v>
      </c>
      <c r="AT142">
        <f t="shared" si="33"/>
        <v>0</v>
      </c>
      <c r="AU142">
        <f t="shared" si="34"/>
        <v>11</v>
      </c>
      <c r="AV142">
        <f t="shared" si="35"/>
        <v>-11</v>
      </c>
    </row>
    <row r="143" spans="1:48" x14ac:dyDescent="0.25">
      <c r="A143" s="11">
        <f t="shared" si="24"/>
        <v>1997</v>
      </c>
      <c r="B143" s="12">
        <v>35666</v>
      </c>
      <c r="C143" s="12"/>
      <c r="D143" s="22">
        <v>142</v>
      </c>
      <c r="E143" s="11">
        <v>1</v>
      </c>
      <c r="F143" s="40">
        <v>20</v>
      </c>
      <c r="G143" s="11" t="s">
        <v>56</v>
      </c>
      <c r="H143" s="11">
        <v>2</v>
      </c>
      <c r="I143" s="11" t="s">
        <v>71</v>
      </c>
      <c r="J143" s="50">
        <v>52</v>
      </c>
      <c r="K143" s="50">
        <v>2</v>
      </c>
      <c r="L143" s="50">
        <v>11.5</v>
      </c>
      <c r="M143" s="50">
        <v>51</v>
      </c>
      <c r="N143" s="50">
        <v>10</v>
      </c>
      <c r="O143" s="50">
        <v>13.5</v>
      </c>
      <c r="P143" s="44">
        <f t="shared" si="25"/>
        <v>103</v>
      </c>
      <c r="Q143" s="42">
        <f t="shared" si="26"/>
        <v>12</v>
      </c>
      <c r="R143" s="42">
        <f t="shared" si="27"/>
        <v>25</v>
      </c>
      <c r="S143" s="44" t="s">
        <v>84</v>
      </c>
      <c r="T143" s="42">
        <f t="shared" si="28"/>
        <v>1</v>
      </c>
      <c r="U143" s="45">
        <v>1</v>
      </c>
      <c r="V143" s="13"/>
      <c r="W143" s="13"/>
      <c r="X143" s="13"/>
      <c r="Y143" s="13"/>
      <c r="Z143" s="11">
        <f t="shared" si="29"/>
        <v>12</v>
      </c>
      <c r="AJ143" s="10">
        <f t="shared" si="30"/>
        <v>0</v>
      </c>
      <c r="AK143" s="10">
        <f t="shared" si="31"/>
        <v>2</v>
      </c>
      <c r="AL143" s="10">
        <f t="shared" si="32"/>
        <v>-2</v>
      </c>
      <c r="AT143">
        <f t="shared" si="33"/>
        <v>0</v>
      </c>
      <c r="AU143">
        <f t="shared" si="34"/>
        <v>10</v>
      </c>
      <c r="AV143">
        <f t="shared" si="35"/>
        <v>-10</v>
      </c>
    </row>
    <row r="144" spans="1:48" x14ac:dyDescent="0.25">
      <c r="A144" s="11">
        <f t="shared" si="24"/>
        <v>1997</v>
      </c>
      <c r="B144" s="21">
        <v>35666</v>
      </c>
      <c r="C144" s="21"/>
      <c r="D144" s="22">
        <v>143</v>
      </c>
      <c r="E144" s="20">
        <v>1</v>
      </c>
      <c r="F144" s="39">
        <v>20</v>
      </c>
      <c r="G144" s="20" t="s">
        <v>56</v>
      </c>
      <c r="H144" s="20">
        <v>2</v>
      </c>
      <c r="I144" s="20" t="s">
        <v>51</v>
      </c>
      <c r="J144" s="49">
        <v>72</v>
      </c>
      <c r="K144" s="49">
        <v>9</v>
      </c>
      <c r="L144" s="49">
        <v>20</v>
      </c>
      <c r="M144" s="49">
        <v>143</v>
      </c>
      <c r="N144" s="49">
        <v>4</v>
      </c>
      <c r="O144" s="49">
        <v>20</v>
      </c>
      <c r="P144" s="42">
        <f t="shared" si="25"/>
        <v>215</v>
      </c>
      <c r="Q144" s="42">
        <f t="shared" si="26"/>
        <v>13</v>
      </c>
      <c r="R144" s="42">
        <f t="shared" si="27"/>
        <v>40</v>
      </c>
      <c r="S144" s="42" t="s">
        <v>340</v>
      </c>
      <c r="T144" s="42">
        <f t="shared" si="28"/>
        <v>1</v>
      </c>
      <c r="U144" s="43"/>
      <c r="V144" s="23"/>
      <c r="W144" s="23"/>
      <c r="X144" s="23"/>
      <c r="Y144" s="23">
        <v>1</v>
      </c>
      <c r="Z144" s="20">
        <f t="shared" si="29"/>
        <v>13</v>
      </c>
      <c r="AJ144" s="10">
        <f t="shared" si="30"/>
        <v>0</v>
      </c>
      <c r="AK144" s="10">
        <f t="shared" si="31"/>
        <v>9</v>
      </c>
      <c r="AL144" s="10">
        <f t="shared" si="32"/>
        <v>-9</v>
      </c>
      <c r="AT144">
        <f t="shared" si="33"/>
        <v>0</v>
      </c>
      <c r="AU144">
        <f t="shared" si="34"/>
        <v>4</v>
      </c>
      <c r="AV144">
        <f t="shared" si="35"/>
        <v>-4</v>
      </c>
    </row>
    <row r="145" spans="1:48" x14ac:dyDescent="0.25">
      <c r="A145" s="11">
        <f t="shared" si="24"/>
        <v>1997</v>
      </c>
      <c r="B145" s="12">
        <v>35673</v>
      </c>
      <c r="C145" s="12"/>
      <c r="D145" s="22">
        <v>144</v>
      </c>
      <c r="E145" s="11">
        <v>1</v>
      </c>
      <c r="F145" s="40" t="s">
        <v>93</v>
      </c>
      <c r="G145" s="11" t="s">
        <v>23</v>
      </c>
      <c r="H145" s="11">
        <v>1</v>
      </c>
      <c r="I145" s="11" t="s">
        <v>15</v>
      </c>
      <c r="J145" s="50">
        <v>193</v>
      </c>
      <c r="K145" s="50">
        <v>10</v>
      </c>
      <c r="L145" s="50">
        <v>39.5</v>
      </c>
      <c r="M145" s="50">
        <v>83</v>
      </c>
      <c r="N145" s="50">
        <v>10</v>
      </c>
      <c r="O145" s="50">
        <v>22.8333333333333</v>
      </c>
      <c r="P145" s="44">
        <f t="shared" si="25"/>
        <v>276</v>
      </c>
      <c r="Q145" s="42">
        <f t="shared" si="26"/>
        <v>20</v>
      </c>
      <c r="R145" s="42">
        <f t="shared" si="27"/>
        <v>62.3333333333333</v>
      </c>
      <c r="S145" s="44" t="s">
        <v>82</v>
      </c>
      <c r="T145" s="42">
        <f t="shared" si="28"/>
        <v>1</v>
      </c>
      <c r="U145" s="45">
        <v>1</v>
      </c>
      <c r="V145" s="13"/>
      <c r="W145" s="13"/>
      <c r="X145" s="13"/>
      <c r="Y145" s="13"/>
      <c r="Z145" s="11">
        <f t="shared" si="29"/>
        <v>20</v>
      </c>
      <c r="AJ145" s="10">
        <f t="shared" si="30"/>
        <v>0</v>
      </c>
      <c r="AK145" s="10">
        <f t="shared" si="31"/>
        <v>10</v>
      </c>
      <c r="AL145" s="10">
        <f t="shared" si="32"/>
        <v>-10</v>
      </c>
      <c r="AT145">
        <f t="shared" si="33"/>
        <v>0</v>
      </c>
      <c r="AU145">
        <f t="shared" si="34"/>
        <v>10</v>
      </c>
      <c r="AV145">
        <f t="shared" si="35"/>
        <v>-10</v>
      </c>
    </row>
    <row r="146" spans="1:48" x14ac:dyDescent="0.25">
      <c r="A146" s="11">
        <f t="shared" si="24"/>
        <v>1997</v>
      </c>
      <c r="B146" s="12">
        <v>35680</v>
      </c>
      <c r="C146" s="12"/>
      <c r="D146" s="22">
        <v>145</v>
      </c>
      <c r="E146" s="11">
        <v>1</v>
      </c>
      <c r="F146" s="40" t="s">
        <v>93</v>
      </c>
      <c r="G146" s="11" t="s">
        <v>23</v>
      </c>
      <c r="H146" s="11">
        <v>1</v>
      </c>
      <c r="I146" s="11" t="s">
        <v>71</v>
      </c>
      <c r="J146" s="50">
        <v>192</v>
      </c>
      <c r="K146" s="50">
        <v>10</v>
      </c>
      <c r="L146" s="50">
        <v>39.6666666666666</v>
      </c>
      <c r="M146" s="50">
        <v>64</v>
      </c>
      <c r="N146" s="50">
        <v>10</v>
      </c>
      <c r="O146" s="50">
        <v>20.1666666666666</v>
      </c>
      <c r="P146" s="44">
        <f t="shared" si="25"/>
        <v>256</v>
      </c>
      <c r="Q146" s="42">
        <f t="shared" si="26"/>
        <v>20</v>
      </c>
      <c r="R146" s="42">
        <f t="shared" si="27"/>
        <v>59.833333333333201</v>
      </c>
      <c r="S146" s="44" t="s">
        <v>341</v>
      </c>
      <c r="T146" s="42">
        <f t="shared" si="28"/>
        <v>1</v>
      </c>
      <c r="U146" s="45">
        <v>1</v>
      </c>
      <c r="V146" s="13"/>
      <c r="W146" s="13"/>
      <c r="X146" s="13"/>
      <c r="Y146" s="13"/>
      <c r="Z146" s="11">
        <f t="shared" si="29"/>
        <v>20</v>
      </c>
      <c r="AJ146" s="10">
        <f t="shared" si="30"/>
        <v>0</v>
      </c>
      <c r="AK146" s="10">
        <f t="shared" si="31"/>
        <v>10</v>
      </c>
      <c r="AL146" s="10">
        <f t="shared" si="32"/>
        <v>-10</v>
      </c>
      <c r="AT146">
        <f t="shared" si="33"/>
        <v>0</v>
      </c>
      <c r="AU146">
        <f t="shared" si="34"/>
        <v>10</v>
      </c>
      <c r="AV146">
        <f t="shared" si="35"/>
        <v>-10</v>
      </c>
    </row>
    <row r="147" spans="1:48" x14ac:dyDescent="0.25">
      <c r="A147" s="11">
        <f t="shared" si="24"/>
        <v>1998</v>
      </c>
      <c r="B147" s="21">
        <v>35925</v>
      </c>
      <c r="C147" s="21"/>
      <c r="D147" s="22">
        <v>146</v>
      </c>
      <c r="E147" s="20">
        <v>1</v>
      </c>
      <c r="F147" s="39">
        <v>40</v>
      </c>
      <c r="G147" s="20" t="s">
        <v>23</v>
      </c>
      <c r="H147" s="20">
        <v>2</v>
      </c>
      <c r="I147" s="20" t="s">
        <v>89</v>
      </c>
      <c r="J147" s="49">
        <v>90</v>
      </c>
      <c r="K147" s="49">
        <v>10</v>
      </c>
      <c r="L147" s="49">
        <v>29</v>
      </c>
      <c r="M147" s="49">
        <v>206</v>
      </c>
      <c r="N147" s="49">
        <v>6</v>
      </c>
      <c r="O147" s="49">
        <v>40</v>
      </c>
      <c r="P147" s="42">
        <f t="shared" si="25"/>
        <v>296</v>
      </c>
      <c r="Q147" s="42">
        <f t="shared" si="26"/>
        <v>16</v>
      </c>
      <c r="R147" s="42">
        <f t="shared" si="27"/>
        <v>69</v>
      </c>
      <c r="S147" s="42" t="s">
        <v>342</v>
      </c>
      <c r="T147" s="42">
        <f t="shared" si="28"/>
        <v>1</v>
      </c>
      <c r="U147" s="43"/>
      <c r="V147" s="23"/>
      <c r="W147" s="23"/>
      <c r="X147" s="23"/>
      <c r="Y147" s="23">
        <v>1</v>
      </c>
      <c r="Z147" s="20">
        <f t="shared" si="29"/>
        <v>16</v>
      </c>
      <c r="AJ147" s="10">
        <f t="shared" si="30"/>
        <v>0</v>
      </c>
      <c r="AK147" s="10">
        <f t="shared" si="31"/>
        <v>10</v>
      </c>
      <c r="AL147" s="10">
        <f t="shared" si="32"/>
        <v>-10</v>
      </c>
      <c r="AT147">
        <f t="shared" si="33"/>
        <v>0</v>
      </c>
      <c r="AU147">
        <f t="shared" si="34"/>
        <v>6</v>
      </c>
      <c r="AV147">
        <f t="shared" si="35"/>
        <v>-6</v>
      </c>
    </row>
    <row r="148" spans="1:48" x14ac:dyDescent="0.25">
      <c r="A148" s="11">
        <f t="shared" si="24"/>
        <v>1998</v>
      </c>
      <c r="B148" s="21">
        <v>35932</v>
      </c>
      <c r="C148" s="21"/>
      <c r="D148" s="22">
        <v>147</v>
      </c>
      <c r="E148" s="20">
        <v>1</v>
      </c>
      <c r="F148" s="39">
        <v>35</v>
      </c>
      <c r="G148" s="20" t="s">
        <v>23</v>
      </c>
      <c r="H148" s="20">
        <v>1</v>
      </c>
      <c r="I148" s="20" t="s">
        <v>12</v>
      </c>
      <c r="J148" s="49">
        <v>142</v>
      </c>
      <c r="K148" s="49">
        <v>10</v>
      </c>
      <c r="L148" s="49">
        <v>34.8333333333333</v>
      </c>
      <c r="M148" s="49">
        <v>146</v>
      </c>
      <c r="N148" s="49">
        <v>7</v>
      </c>
      <c r="O148" s="49">
        <v>31.3</v>
      </c>
      <c r="P148" s="42">
        <f t="shared" si="25"/>
        <v>288</v>
      </c>
      <c r="Q148" s="42">
        <f t="shared" si="26"/>
        <v>17</v>
      </c>
      <c r="R148" s="42">
        <f t="shared" si="27"/>
        <v>66.133333333333297</v>
      </c>
      <c r="S148" s="42" t="s">
        <v>7</v>
      </c>
      <c r="T148" s="42">
        <f t="shared" si="28"/>
        <v>1</v>
      </c>
      <c r="U148" s="43"/>
      <c r="V148" s="23"/>
      <c r="W148" s="23"/>
      <c r="X148" s="23"/>
      <c r="Y148" s="23">
        <v>1</v>
      </c>
      <c r="Z148" s="20">
        <f t="shared" si="29"/>
        <v>17</v>
      </c>
      <c r="AJ148" s="10">
        <f t="shared" si="30"/>
        <v>0</v>
      </c>
      <c r="AK148" s="10">
        <f t="shared" si="31"/>
        <v>10</v>
      </c>
      <c r="AL148" s="10">
        <f t="shared" si="32"/>
        <v>-10</v>
      </c>
      <c r="AT148">
        <f t="shared" si="33"/>
        <v>0</v>
      </c>
      <c r="AU148">
        <f t="shared" si="34"/>
        <v>7</v>
      </c>
      <c r="AV148">
        <f t="shared" si="35"/>
        <v>-7</v>
      </c>
    </row>
    <row r="149" spans="1:48" x14ac:dyDescent="0.25">
      <c r="A149" s="11">
        <f t="shared" si="24"/>
        <v>1998</v>
      </c>
      <c r="B149" s="21">
        <v>35939</v>
      </c>
      <c r="C149" s="21"/>
      <c r="D149" s="22">
        <v>148</v>
      </c>
      <c r="E149" s="20">
        <v>1</v>
      </c>
      <c r="F149" s="39">
        <v>35</v>
      </c>
      <c r="G149" s="20" t="s">
        <v>155</v>
      </c>
      <c r="H149" s="20">
        <v>2</v>
      </c>
      <c r="I149" s="20" t="s">
        <v>103</v>
      </c>
      <c r="J149" s="49">
        <v>101</v>
      </c>
      <c r="K149" s="49">
        <v>11</v>
      </c>
      <c r="L149" s="49">
        <v>31.3333333333333</v>
      </c>
      <c r="M149" s="49">
        <v>140</v>
      </c>
      <c r="N149" s="49">
        <v>9</v>
      </c>
      <c r="O149" s="49">
        <v>35</v>
      </c>
      <c r="P149" s="42">
        <f t="shared" si="25"/>
        <v>241</v>
      </c>
      <c r="Q149" s="42">
        <f t="shared" si="26"/>
        <v>20</v>
      </c>
      <c r="R149" s="42">
        <f t="shared" si="27"/>
        <v>66.3333333333333</v>
      </c>
      <c r="S149" s="42" t="s">
        <v>343</v>
      </c>
      <c r="T149" s="42">
        <f t="shared" si="28"/>
        <v>1</v>
      </c>
      <c r="U149" s="43"/>
      <c r="V149" s="23"/>
      <c r="W149" s="23"/>
      <c r="X149" s="23"/>
      <c r="Y149" s="23">
        <v>1</v>
      </c>
      <c r="Z149" s="20">
        <f t="shared" si="29"/>
        <v>20</v>
      </c>
      <c r="AJ149" s="10">
        <f t="shared" si="30"/>
        <v>0</v>
      </c>
      <c r="AK149" s="10">
        <f t="shared" si="31"/>
        <v>11</v>
      </c>
      <c r="AL149" s="10">
        <f t="shared" si="32"/>
        <v>-11</v>
      </c>
      <c r="AT149">
        <f t="shared" si="33"/>
        <v>0</v>
      </c>
      <c r="AU149">
        <f t="shared" si="34"/>
        <v>9</v>
      </c>
      <c r="AV149">
        <f t="shared" si="35"/>
        <v>-9</v>
      </c>
    </row>
    <row r="150" spans="1:48" x14ac:dyDescent="0.25">
      <c r="A150" s="11">
        <f t="shared" si="24"/>
        <v>1998</v>
      </c>
      <c r="B150" s="21">
        <v>35946</v>
      </c>
      <c r="C150" s="21"/>
      <c r="D150" s="22">
        <v>149</v>
      </c>
      <c r="E150" s="20">
        <v>1</v>
      </c>
      <c r="F150" s="39" t="s">
        <v>93</v>
      </c>
      <c r="G150" s="20" t="s">
        <v>23</v>
      </c>
      <c r="H150" s="20">
        <v>1</v>
      </c>
      <c r="I150" s="20" t="s">
        <v>104</v>
      </c>
      <c r="J150" s="49">
        <v>107</v>
      </c>
      <c r="K150" s="49">
        <v>10</v>
      </c>
      <c r="L150" s="49">
        <v>27.1666666666666</v>
      </c>
      <c r="M150" s="49">
        <v>108</v>
      </c>
      <c r="N150" s="49">
        <v>3</v>
      </c>
      <c r="O150" s="49">
        <v>27.1666666666666</v>
      </c>
      <c r="P150" s="42">
        <f t="shared" si="25"/>
        <v>215</v>
      </c>
      <c r="Q150" s="42">
        <f t="shared" si="26"/>
        <v>13</v>
      </c>
      <c r="R150" s="42">
        <f t="shared" si="27"/>
        <v>54.333333333333201</v>
      </c>
      <c r="S150" s="42" t="s">
        <v>69</v>
      </c>
      <c r="T150" s="42">
        <f t="shared" si="28"/>
        <v>1</v>
      </c>
      <c r="U150" s="43"/>
      <c r="V150" s="23"/>
      <c r="W150" s="23"/>
      <c r="X150" s="23"/>
      <c r="Y150" s="23">
        <v>1</v>
      </c>
      <c r="Z150" s="20">
        <f t="shared" si="29"/>
        <v>13</v>
      </c>
      <c r="AJ150" s="10">
        <f t="shared" si="30"/>
        <v>0</v>
      </c>
      <c r="AK150" s="10">
        <f t="shared" si="31"/>
        <v>10</v>
      </c>
      <c r="AL150" s="10">
        <f t="shared" si="32"/>
        <v>-10</v>
      </c>
      <c r="AT150">
        <f t="shared" si="33"/>
        <v>0</v>
      </c>
      <c r="AU150">
        <f t="shared" si="34"/>
        <v>3</v>
      </c>
      <c r="AV150">
        <f t="shared" si="35"/>
        <v>-3</v>
      </c>
    </row>
    <row r="151" spans="1:48" x14ac:dyDescent="0.25">
      <c r="A151" s="11">
        <f t="shared" si="24"/>
        <v>1998</v>
      </c>
      <c r="B151" s="12">
        <v>35953</v>
      </c>
      <c r="C151" s="12"/>
      <c r="D151" s="22">
        <v>150</v>
      </c>
      <c r="E151" s="11">
        <v>1</v>
      </c>
      <c r="F151" s="40">
        <v>35</v>
      </c>
      <c r="G151" s="11" t="s">
        <v>299</v>
      </c>
      <c r="H151" s="11">
        <v>1</v>
      </c>
      <c r="I151" s="11" t="s">
        <v>71</v>
      </c>
      <c r="J151" s="50">
        <v>175</v>
      </c>
      <c r="K151" s="50">
        <v>9</v>
      </c>
      <c r="L151" s="50">
        <v>35</v>
      </c>
      <c r="M151" s="50">
        <v>79</v>
      </c>
      <c r="N151" s="50">
        <v>9</v>
      </c>
      <c r="O151" s="50">
        <v>24.6666666666666</v>
      </c>
      <c r="P151" s="44">
        <f t="shared" si="25"/>
        <v>254</v>
      </c>
      <c r="Q151" s="42">
        <f t="shared" si="26"/>
        <v>18</v>
      </c>
      <c r="R151" s="42">
        <f t="shared" si="27"/>
        <v>59.6666666666666</v>
      </c>
      <c r="S151" s="44" t="s">
        <v>344</v>
      </c>
      <c r="T151" s="42">
        <f t="shared" si="28"/>
        <v>1</v>
      </c>
      <c r="U151" s="45">
        <v>1</v>
      </c>
      <c r="V151" s="13"/>
      <c r="W151" s="13"/>
      <c r="X151" s="13"/>
      <c r="Y151" s="13"/>
      <c r="Z151" s="11">
        <f t="shared" si="29"/>
        <v>18</v>
      </c>
      <c r="AJ151" s="10">
        <f t="shared" si="30"/>
        <v>0</v>
      </c>
      <c r="AK151" s="10">
        <f t="shared" si="31"/>
        <v>9</v>
      </c>
      <c r="AL151" s="10">
        <f t="shared" si="32"/>
        <v>-9</v>
      </c>
      <c r="AT151">
        <f t="shared" si="33"/>
        <v>0</v>
      </c>
      <c r="AU151">
        <f t="shared" si="34"/>
        <v>9</v>
      </c>
      <c r="AV151">
        <f t="shared" si="35"/>
        <v>-9</v>
      </c>
    </row>
    <row r="152" spans="1:48" x14ac:dyDescent="0.25">
      <c r="A152" s="11">
        <f t="shared" si="24"/>
        <v>1998</v>
      </c>
      <c r="B152" s="12">
        <v>35966</v>
      </c>
      <c r="C152" s="12"/>
      <c r="D152" s="22">
        <v>151</v>
      </c>
      <c r="E152" s="11">
        <v>1</v>
      </c>
      <c r="F152" s="40" t="s">
        <v>93</v>
      </c>
      <c r="G152" s="11" t="s">
        <v>73</v>
      </c>
      <c r="H152" s="11">
        <v>1</v>
      </c>
      <c r="I152" s="11" t="s">
        <v>70</v>
      </c>
      <c r="J152" s="50">
        <v>198</v>
      </c>
      <c r="K152" s="50">
        <v>7</v>
      </c>
      <c r="L152" s="50">
        <v>41</v>
      </c>
      <c r="M152" s="50">
        <v>101</v>
      </c>
      <c r="N152" s="50">
        <v>10</v>
      </c>
      <c r="O152" s="50">
        <v>32.8333333333333</v>
      </c>
      <c r="P152" s="44">
        <f t="shared" si="25"/>
        <v>299</v>
      </c>
      <c r="Q152" s="42">
        <f t="shared" si="26"/>
        <v>17</v>
      </c>
      <c r="R152" s="42">
        <f t="shared" si="27"/>
        <v>73.8333333333333</v>
      </c>
      <c r="S152" s="44" t="s">
        <v>345</v>
      </c>
      <c r="T152" s="42">
        <f t="shared" si="28"/>
        <v>1</v>
      </c>
      <c r="U152" s="45">
        <v>1</v>
      </c>
      <c r="V152" s="13"/>
      <c r="W152" s="13"/>
      <c r="X152" s="13"/>
      <c r="Y152" s="13"/>
      <c r="Z152" s="11">
        <f t="shared" si="29"/>
        <v>17</v>
      </c>
      <c r="AJ152" s="10">
        <f t="shared" si="30"/>
        <v>0</v>
      </c>
      <c r="AK152" s="10">
        <f t="shared" si="31"/>
        <v>7</v>
      </c>
      <c r="AL152" s="10">
        <f t="shared" si="32"/>
        <v>-7</v>
      </c>
      <c r="AT152">
        <f t="shared" si="33"/>
        <v>0</v>
      </c>
      <c r="AU152">
        <f t="shared" si="34"/>
        <v>10</v>
      </c>
      <c r="AV152">
        <f t="shared" si="35"/>
        <v>-10</v>
      </c>
    </row>
    <row r="153" spans="1:48" x14ac:dyDescent="0.25">
      <c r="A153" s="11">
        <f t="shared" si="24"/>
        <v>1998</v>
      </c>
      <c r="B153" s="12">
        <v>35981</v>
      </c>
      <c r="C153" s="12"/>
      <c r="D153" s="22">
        <v>152</v>
      </c>
      <c r="E153" s="11">
        <v>1</v>
      </c>
      <c r="F153" s="40" t="s">
        <v>93</v>
      </c>
      <c r="G153" s="11" t="s">
        <v>23</v>
      </c>
      <c r="H153" s="11">
        <v>1</v>
      </c>
      <c r="I153" s="11" t="s">
        <v>301</v>
      </c>
      <c r="J153" s="50">
        <v>106</v>
      </c>
      <c r="K153" s="50">
        <v>10</v>
      </c>
      <c r="L153" s="50">
        <v>41.8333333333333</v>
      </c>
      <c r="M153" s="50">
        <v>81</v>
      </c>
      <c r="N153" s="50">
        <v>10</v>
      </c>
      <c r="O153" s="50">
        <v>31.5</v>
      </c>
      <c r="P153" s="44">
        <f t="shared" si="25"/>
        <v>187</v>
      </c>
      <c r="Q153" s="42">
        <f t="shared" si="26"/>
        <v>20</v>
      </c>
      <c r="R153" s="42">
        <f t="shared" si="27"/>
        <v>73.3333333333333</v>
      </c>
      <c r="S153" s="44" t="s">
        <v>346</v>
      </c>
      <c r="T153" s="42">
        <f t="shared" si="28"/>
        <v>1</v>
      </c>
      <c r="U153" s="45">
        <v>1</v>
      </c>
      <c r="V153" s="13"/>
      <c r="W153" s="13"/>
      <c r="X153" s="13"/>
      <c r="Y153" s="13"/>
      <c r="Z153" s="11">
        <f t="shared" si="29"/>
        <v>20</v>
      </c>
      <c r="AJ153" s="10">
        <f t="shared" si="30"/>
        <v>0</v>
      </c>
      <c r="AK153" s="10">
        <f t="shared" si="31"/>
        <v>10</v>
      </c>
      <c r="AL153" s="10">
        <f t="shared" si="32"/>
        <v>-10</v>
      </c>
      <c r="AT153">
        <f t="shared" si="33"/>
        <v>0</v>
      </c>
      <c r="AU153">
        <f t="shared" si="34"/>
        <v>10</v>
      </c>
      <c r="AV153">
        <f t="shared" si="35"/>
        <v>-10</v>
      </c>
    </row>
    <row r="154" spans="1:48" x14ac:dyDescent="0.25">
      <c r="A154" s="11">
        <f t="shared" si="24"/>
        <v>1998</v>
      </c>
      <c r="B154" s="36">
        <v>35987</v>
      </c>
      <c r="C154" s="36"/>
      <c r="D154" s="22">
        <v>153</v>
      </c>
      <c r="E154" s="31">
        <v>1</v>
      </c>
      <c r="F154" s="41">
        <v>35</v>
      </c>
      <c r="G154" s="31" t="s">
        <v>183</v>
      </c>
      <c r="H154" s="31">
        <v>1</v>
      </c>
      <c r="I154" s="31" t="s">
        <v>15</v>
      </c>
      <c r="J154" s="48">
        <v>150</v>
      </c>
      <c r="K154" s="48">
        <v>5</v>
      </c>
      <c r="L154" s="48">
        <v>26</v>
      </c>
      <c r="M154" s="48">
        <v>29</v>
      </c>
      <c r="N154" s="48">
        <v>2</v>
      </c>
      <c r="O154" s="48">
        <v>11</v>
      </c>
      <c r="P154" s="46">
        <f t="shared" si="25"/>
        <v>179</v>
      </c>
      <c r="Q154" s="42">
        <f t="shared" si="26"/>
        <v>7</v>
      </c>
      <c r="R154" s="42">
        <f t="shared" si="27"/>
        <v>37</v>
      </c>
      <c r="S154" s="46" t="s">
        <v>96</v>
      </c>
      <c r="T154" s="42">
        <f t="shared" si="28"/>
        <v>1</v>
      </c>
      <c r="U154" s="47"/>
      <c r="V154" s="35"/>
      <c r="W154" s="35">
        <v>1</v>
      </c>
      <c r="X154" s="35"/>
      <c r="Y154" s="35"/>
      <c r="Z154" s="31">
        <f t="shared" si="29"/>
        <v>7</v>
      </c>
      <c r="AJ154" s="10">
        <f t="shared" si="30"/>
        <v>0</v>
      </c>
      <c r="AK154" s="10">
        <f t="shared" si="31"/>
        <v>5</v>
      </c>
      <c r="AL154" s="10">
        <f t="shared" si="32"/>
        <v>-5</v>
      </c>
      <c r="AT154">
        <f t="shared" si="33"/>
        <v>0</v>
      </c>
      <c r="AU154">
        <f t="shared" si="34"/>
        <v>2</v>
      </c>
      <c r="AV154">
        <f t="shared" si="35"/>
        <v>-2</v>
      </c>
    </row>
    <row r="155" spans="1:48" x14ac:dyDescent="0.25">
      <c r="A155" s="11">
        <f t="shared" si="24"/>
        <v>1998</v>
      </c>
      <c r="B155" s="21">
        <v>35995</v>
      </c>
      <c r="C155" s="21"/>
      <c r="D155" s="22">
        <v>154</v>
      </c>
      <c r="E155" s="20">
        <v>1</v>
      </c>
      <c r="F155" s="39">
        <v>40</v>
      </c>
      <c r="G155" s="20" t="s">
        <v>434</v>
      </c>
      <c r="H155" s="20">
        <v>1</v>
      </c>
      <c r="I155" s="20" t="s">
        <v>12</v>
      </c>
      <c r="J155" s="49">
        <v>123</v>
      </c>
      <c r="K155" s="49">
        <v>10</v>
      </c>
      <c r="L155" s="49">
        <v>31.5</v>
      </c>
      <c r="M155" s="49">
        <v>125</v>
      </c>
      <c r="N155" s="49">
        <v>4</v>
      </c>
      <c r="O155" s="49">
        <v>23.1666666666666</v>
      </c>
      <c r="P155" s="42">
        <f t="shared" si="25"/>
        <v>248</v>
      </c>
      <c r="Q155" s="42">
        <f t="shared" si="26"/>
        <v>14</v>
      </c>
      <c r="R155" s="42">
        <f t="shared" si="27"/>
        <v>54.6666666666666</v>
      </c>
      <c r="S155" s="42" t="s">
        <v>101</v>
      </c>
      <c r="T155" s="42">
        <f t="shared" si="28"/>
        <v>1</v>
      </c>
      <c r="U155" s="43"/>
      <c r="V155" s="23"/>
      <c r="W155" s="23"/>
      <c r="X155" s="23"/>
      <c r="Y155" s="23">
        <v>1</v>
      </c>
      <c r="Z155" s="20">
        <f t="shared" si="29"/>
        <v>14</v>
      </c>
      <c r="AJ155" s="10">
        <f t="shared" si="30"/>
        <v>0</v>
      </c>
      <c r="AK155" s="10">
        <f t="shared" si="31"/>
        <v>10</v>
      </c>
      <c r="AL155" s="10">
        <f t="shared" si="32"/>
        <v>-10</v>
      </c>
      <c r="AT155">
        <f t="shared" si="33"/>
        <v>0</v>
      </c>
      <c r="AU155">
        <f t="shared" si="34"/>
        <v>4</v>
      </c>
      <c r="AV155">
        <f t="shared" si="35"/>
        <v>-4</v>
      </c>
    </row>
    <row r="156" spans="1:48" x14ac:dyDescent="0.25">
      <c r="A156" s="11">
        <f t="shared" si="24"/>
        <v>1998</v>
      </c>
      <c r="B156" s="36">
        <v>36002</v>
      </c>
      <c r="C156" s="36"/>
      <c r="D156" s="22">
        <v>155</v>
      </c>
      <c r="E156" s="31">
        <v>1</v>
      </c>
      <c r="F156" s="41" t="s">
        <v>93</v>
      </c>
      <c r="G156" s="31" t="s">
        <v>23</v>
      </c>
      <c r="H156" s="31">
        <v>2</v>
      </c>
      <c r="I156" s="31" t="s">
        <v>51</v>
      </c>
      <c r="J156" s="48">
        <v>67</v>
      </c>
      <c r="K156" s="48">
        <v>8</v>
      </c>
      <c r="L156" s="48">
        <v>44</v>
      </c>
      <c r="M156" s="48">
        <v>227</v>
      </c>
      <c r="N156" s="48">
        <v>10</v>
      </c>
      <c r="O156" s="48">
        <v>44.5</v>
      </c>
      <c r="P156" s="46">
        <f t="shared" si="25"/>
        <v>294</v>
      </c>
      <c r="Q156" s="42">
        <f t="shared" si="26"/>
        <v>18</v>
      </c>
      <c r="R156" s="42">
        <f t="shared" si="27"/>
        <v>88.5</v>
      </c>
      <c r="S156" s="46" t="s">
        <v>97</v>
      </c>
      <c r="T156" s="42">
        <f t="shared" si="28"/>
        <v>1</v>
      </c>
      <c r="U156" s="47"/>
      <c r="V156" s="35">
        <v>1</v>
      </c>
      <c r="W156" s="35"/>
      <c r="X156" s="35"/>
      <c r="Y156" s="35"/>
      <c r="Z156" s="31">
        <f t="shared" si="29"/>
        <v>18</v>
      </c>
      <c r="AJ156" s="10">
        <f t="shared" si="30"/>
        <v>0</v>
      </c>
      <c r="AK156" s="10">
        <f t="shared" si="31"/>
        <v>8</v>
      </c>
      <c r="AL156" s="10">
        <f t="shared" si="32"/>
        <v>-8</v>
      </c>
      <c r="AT156">
        <f t="shared" si="33"/>
        <v>0</v>
      </c>
      <c r="AU156">
        <f t="shared" si="34"/>
        <v>10</v>
      </c>
      <c r="AV156">
        <f t="shared" si="35"/>
        <v>-10</v>
      </c>
    </row>
    <row r="157" spans="1:48" x14ac:dyDescent="0.25">
      <c r="A157" s="11">
        <f t="shared" si="24"/>
        <v>1998</v>
      </c>
      <c r="B157" s="36">
        <v>36008</v>
      </c>
      <c r="C157" s="36"/>
      <c r="D157" s="22">
        <v>156</v>
      </c>
      <c r="E157" s="31">
        <v>1</v>
      </c>
      <c r="F157" s="41">
        <v>35</v>
      </c>
      <c r="G157" s="31" t="s">
        <v>73</v>
      </c>
      <c r="H157" s="31">
        <v>1</v>
      </c>
      <c r="I157" s="31" t="s">
        <v>301</v>
      </c>
      <c r="J157" s="48">
        <v>16</v>
      </c>
      <c r="K157" s="48">
        <v>1</v>
      </c>
      <c r="L157" s="48">
        <v>7</v>
      </c>
      <c r="M157" s="48">
        <v>0</v>
      </c>
      <c r="N157" s="48">
        <v>0</v>
      </c>
      <c r="O157" s="48"/>
      <c r="P157" s="46">
        <f t="shared" si="25"/>
        <v>16</v>
      </c>
      <c r="Q157" s="42">
        <f t="shared" si="26"/>
        <v>1</v>
      </c>
      <c r="R157" s="42">
        <f t="shared" si="27"/>
        <v>7</v>
      </c>
      <c r="S157" s="46" t="s">
        <v>96</v>
      </c>
      <c r="T157" s="42">
        <f t="shared" si="28"/>
        <v>1</v>
      </c>
      <c r="U157" s="47"/>
      <c r="V157" s="35"/>
      <c r="W157" s="35">
        <v>1</v>
      </c>
      <c r="X157" s="35"/>
      <c r="Y157" s="35"/>
      <c r="Z157" s="31">
        <f t="shared" si="29"/>
        <v>1</v>
      </c>
      <c r="AJ157" s="10">
        <f t="shared" si="30"/>
        <v>0</v>
      </c>
      <c r="AK157" s="10">
        <f t="shared" si="31"/>
        <v>1</v>
      </c>
      <c r="AL157" s="10">
        <f t="shared" si="32"/>
        <v>-1</v>
      </c>
      <c r="AT157">
        <f t="shared" si="33"/>
        <v>0</v>
      </c>
      <c r="AU157">
        <f t="shared" si="34"/>
        <v>0</v>
      </c>
      <c r="AV157">
        <f t="shared" si="35"/>
        <v>0</v>
      </c>
    </row>
    <row r="158" spans="1:48" x14ac:dyDescent="0.25">
      <c r="A158" s="11">
        <f t="shared" si="24"/>
        <v>1998</v>
      </c>
      <c r="B158" s="12">
        <v>36009</v>
      </c>
      <c r="C158" s="12"/>
      <c r="D158" s="22">
        <v>157</v>
      </c>
      <c r="E158" s="11">
        <v>1</v>
      </c>
      <c r="F158" s="40">
        <v>35</v>
      </c>
      <c r="G158" s="11" t="s">
        <v>299</v>
      </c>
      <c r="H158" s="11">
        <v>1</v>
      </c>
      <c r="I158" s="11" t="s">
        <v>15</v>
      </c>
      <c r="J158" s="50">
        <v>173</v>
      </c>
      <c r="K158" s="50">
        <v>6</v>
      </c>
      <c r="L158" s="50">
        <v>35</v>
      </c>
      <c r="M158" s="50">
        <v>87</v>
      </c>
      <c r="N158" s="50">
        <v>10</v>
      </c>
      <c r="O158" s="50">
        <v>21.1666666666666</v>
      </c>
      <c r="P158" s="44">
        <f t="shared" si="25"/>
        <v>260</v>
      </c>
      <c r="Q158" s="42">
        <f t="shared" si="26"/>
        <v>16</v>
      </c>
      <c r="R158" s="42">
        <f t="shared" si="27"/>
        <v>56.1666666666666</v>
      </c>
      <c r="S158" s="44" t="s">
        <v>347</v>
      </c>
      <c r="T158" s="42">
        <f t="shared" si="28"/>
        <v>1</v>
      </c>
      <c r="U158" s="45">
        <v>1</v>
      </c>
      <c r="V158" s="13"/>
      <c r="W158" s="13"/>
      <c r="X158" s="13"/>
      <c r="Y158" s="13"/>
      <c r="Z158" s="11">
        <f t="shared" si="29"/>
        <v>16</v>
      </c>
      <c r="AJ158" s="10">
        <f t="shared" si="30"/>
        <v>0</v>
      </c>
      <c r="AK158" s="10">
        <f t="shared" si="31"/>
        <v>6</v>
      </c>
      <c r="AL158" s="10">
        <f t="shared" si="32"/>
        <v>-6</v>
      </c>
      <c r="AT158">
        <f t="shared" si="33"/>
        <v>0</v>
      </c>
      <c r="AU158">
        <f t="shared" si="34"/>
        <v>10</v>
      </c>
      <c r="AV158">
        <f t="shared" si="35"/>
        <v>-10</v>
      </c>
    </row>
    <row r="159" spans="1:48" x14ac:dyDescent="0.25">
      <c r="A159" s="11">
        <f t="shared" si="24"/>
        <v>1998</v>
      </c>
      <c r="B159" s="21">
        <v>36016</v>
      </c>
      <c r="C159" s="21"/>
      <c r="D159" s="22">
        <v>158</v>
      </c>
      <c r="E159" s="20">
        <v>1</v>
      </c>
      <c r="F159" s="39">
        <v>35</v>
      </c>
      <c r="G159" s="20" t="s">
        <v>23</v>
      </c>
      <c r="H159" s="20">
        <v>1</v>
      </c>
      <c r="I159" s="20" t="s">
        <v>162</v>
      </c>
      <c r="J159" s="49">
        <v>159</v>
      </c>
      <c r="K159" s="49">
        <v>9</v>
      </c>
      <c r="L159" s="49">
        <v>35</v>
      </c>
      <c r="M159" s="49">
        <v>160</v>
      </c>
      <c r="N159" s="49">
        <v>1</v>
      </c>
      <c r="O159" s="49">
        <v>31.8333333333333</v>
      </c>
      <c r="P159" s="42">
        <f t="shared" si="25"/>
        <v>319</v>
      </c>
      <c r="Q159" s="42">
        <f t="shared" si="26"/>
        <v>10</v>
      </c>
      <c r="R159" s="42">
        <f t="shared" si="27"/>
        <v>66.8333333333333</v>
      </c>
      <c r="S159" s="42" t="s">
        <v>32</v>
      </c>
      <c r="T159" s="42">
        <f t="shared" si="28"/>
        <v>1</v>
      </c>
      <c r="U159" s="43"/>
      <c r="V159" s="23"/>
      <c r="W159" s="23"/>
      <c r="X159" s="23"/>
      <c r="Y159" s="23">
        <v>1</v>
      </c>
      <c r="Z159" s="20">
        <f t="shared" si="29"/>
        <v>10</v>
      </c>
      <c r="AJ159" s="10">
        <f t="shared" si="30"/>
        <v>0</v>
      </c>
      <c r="AK159" s="10">
        <f t="shared" si="31"/>
        <v>9</v>
      </c>
      <c r="AL159" s="10">
        <f t="shared" si="32"/>
        <v>-9</v>
      </c>
      <c r="AT159">
        <f t="shared" si="33"/>
        <v>0</v>
      </c>
      <c r="AU159">
        <f t="shared" si="34"/>
        <v>1</v>
      </c>
      <c r="AV159">
        <f t="shared" si="35"/>
        <v>-1</v>
      </c>
    </row>
    <row r="160" spans="1:48" x14ac:dyDescent="0.25">
      <c r="A160" s="11">
        <f t="shared" si="24"/>
        <v>1998</v>
      </c>
      <c r="B160" s="12">
        <v>36023</v>
      </c>
      <c r="C160" s="12"/>
      <c r="D160" s="22">
        <v>159</v>
      </c>
      <c r="E160" s="11">
        <v>1</v>
      </c>
      <c r="F160" s="40">
        <v>25</v>
      </c>
      <c r="G160" s="11" t="s">
        <v>23</v>
      </c>
      <c r="H160" s="11">
        <v>1</v>
      </c>
      <c r="I160" s="11" t="s">
        <v>71</v>
      </c>
      <c r="J160" s="50">
        <v>166</v>
      </c>
      <c r="K160" s="50">
        <v>7</v>
      </c>
      <c r="L160" s="50">
        <v>25</v>
      </c>
      <c r="M160" s="50">
        <v>149</v>
      </c>
      <c r="N160" s="50">
        <v>9</v>
      </c>
      <c r="O160" s="50">
        <v>20.5</v>
      </c>
      <c r="P160" s="44">
        <f t="shared" si="25"/>
        <v>315</v>
      </c>
      <c r="Q160" s="42">
        <f t="shared" si="26"/>
        <v>16</v>
      </c>
      <c r="R160" s="42">
        <f t="shared" si="27"/>
        <v>45.5</v>
      </c>
      <c r="S160" s="44" t="s">
        <v>146</v>
      </c>
      <c r="T160" s="42">
        <f t="shared" si="28"/>
        <v>1</v>
      </c>
      <c r="U160" s="45">
        <v>1</v>
      </c>
      <c r="V160" s="13"/>
      <c r="W160" s="13"/>
      <c r="X160" s="13"/>
      <c r="Y160" s="13"/>
      <c r="Z160" s="11">
        <f t="shared" si="29"/>
        <v>16</v>
      </c>
      <c r="AJ160" s="10">
        <f t="shared" si="30"/>
        <v>0</v>
      </c>
      <c r="AK160" s="10">
        <f t="shared" si="31"/>
        <v>7</v>
      </c>
      <c r="AL160" s="10">
        <f t="shared" si="32"/>
        <v>-7</v>
      </c>
      <c r="AT160">
        <f t="shared" si="33"/>
        <v>0</v>
      </c>
      <c r="AU160">
        <f t="shared" si="34"/>
        <v>9</v>
      </c>
      <c r="AV160">
        <f t="shared" si="35"/>
        <v>-9</v>
      </c>
    </row>
    <row r="161" spans="1:48" x14ac:dyDescent="0.25">
      <c r="A161" s="11">
        <f t="shared" si="24"/>
        <v>1998</v>
      </c>
      <c r="B161" s="36">
        <v>36030</v>
      </c>
      <c r="C161" s="36"/>
      <c r="D161" s="22">
        <v>160</v>
      </c>
      <c r="E161" s="31">
        <v>1</v>
      </c>
      <c r="F161" s="41">
        <v>35</v>
      </c>
      <c r="G161" s="31" t="s">
        <v>23</v>
      </c>
      <c r="H161" s="31">
        <v>1</v>
      </c>
      <c r="I161" s="31" t="s">
        <v>155</v>
      </c>
      <c r="J161" s="48">
        <v>57</v>
      </c>
      <c r="K161" s="48">
        <v>3</v>
      </c>
      <c r="L161" s="48">
        <v>8</v>
      </c>
      <c r="M161" s="48">
        <v>0</v>
      </c>
      <c r="N161" s="48">
        <v>0</v>
      </c>
      <c r="O161" s="48"/>
      <c r="P161" s="46">
        <f t="shared" si="25"/>
        <v>57</v>
      </c>
      <c r="Q161" s="42">
        <f t="shared" si="26"/>
        <v>3</v>
      </c>
      <c r="R161" s="42">
        <f t="shared" si="27"/>
        <v>8</v>
      </c>
      <c r="S161" s="46" t="s">
        <v>96</v>
      </c>
      <c r="T161" s="42">
        <f t="shared" si="28"/>
        <v>1</v>
      </c>
      <c r="U161" s="47"/>
      <c r="V161" s="35"/>
      <c r="W161" s="35">
        <v>1</v>
      </c>
      <c r="X161" s="35"/>
      <c r="Y161" s="35"/>
      <c r="Z161" s="31">
        <f t="shared" si="29"/>
        <v>3</v>
      </c>
      <c r="AJ161" s="10">
        <f t="shared" si="30"/>
        <v>0</v>
      </c>
      <c r="AK161" s="10">
        <f t="shared" si="31"/>
        <v>3</v>
      </c>
      <c r="AL161" s="10">
        <f t="shared" si="32"/>
        <v>-3</v>
      </c>
      <c r="AT161">
        <f t="shared" si="33"/>
        <v>0</v>
      </c>
      <c r="AU161">
        <f t="shared" si="34"/>
        <v>0</v>
      </c>
      <c r="AV161">
        <f t="shared" si="35"/>
        <v>0</v>
      </c>
    </row>
    <row r="162" spans="1:48" x14ac:dyDescent="0.25">
      <c r="A162" s="11">
        <f t="shared" si="24"/>
        <v>1998</v>
      </c>
      <c r="B162" s="12">
        <v>36037</v>
      </c>
      <c r="C162" s="12"/>
      <c r="D162" s="22">
        <v>161</v>
      </c>
      <c r="E162" s="11">
        <v>1</v>
      </c>
      <c r="F162" s="40">
        <v>20</v>
      </c>
      <c r="G162" s="11" t="s">
        <v>56</v>
      </c>
      <c r="H162" s="11">
        <v>1</v>
      </c>
      <c r="I162" s="11" t="s">
        <v>71</v>
      </c>
      <c r="J162" s="50">
        <v>146</v>
      </c>
      <c r="K162" s="50">
        <v>7</v>
      </c>
      <c r="L162" s="50">
        <v>20</v>
      </c>
      <c r="M162" s="50">
        <v>120</v>
      </c>
      <c r="N162" s="50">
        <v>5</v>
      </c>
      <c r="O162" s="50">
        <v>20</v>
      </c>
      <c r="P162" s="44">
        <f t="shared" si="25"/>
        <v>266</v>
      </c>
      <c r="Q162" s="42">
        <f t="shared" si="26"/>
        <v>12</v>
      </c>
      <c r="R162" s="42">
        <f t="shared" si="27"/>
        <v>40</v>
      </c>
      <c r="S162" s="44" t="s">
        <v>348</v>
      </c>
      <c r="T162" s="42">
        <f t="shared" si="28"/>
        <v>1</v>
      </c>
      <c r="U162" s="45">
        <v>1</v>
      </c>
      <c r="V162" s="13"/>
      <c r="W162" s="13"/>
      <c r="X162" s="13"/>
      <c r="Y162" s="13"/>
      <c r="Z162" s="11">
        <f t="shared" si="29"/>
        <v>12</v>
      </c>
      <c r="AJ162" s="10">
        <f t="shared" si="30"/>
        <v>0</v>
      </c>
      <c r="AK162" s="10">
        <f t="shared" si="31"/>
        <v>7</v>
      </c>
      <c r="AL162" s="10">
        <f t="shared" si="32"/>
        <v>-7</v>
      </c>
      <c r="AT162">
        <f t="shared" si="33"/>
        <v>0</v>
      </c>
      <c r="AU162">
        <f t="shared" si="34"/>
        <v>5</v>
      </c>
      <c r="AV162">
        <f t="shared" si="35"/>
        <v>-5</v>
      </c>
    </row>
    <row r="163" spans="1:48" x14ac:dyDescent="0.25">
      <c r="A163" s="11">
        <f t="shared" si="24"/>
        <v>1998</v>
      </c>
      <c r="B163" s="21">
        <v>36037</v>
      </c>
      <c r="C163" s="21"/>
      <c r="D163" s="22">
        <v>162</v>
      </c>
      <c r="E163" s="20">
        <v>1</v>
      </c>
      <c r="F163" s="39">
        <v>20</v>
      </c>
      <c r="G163" s="20" t="s">
        <v>56</v>
      </c>
      <c r="H163" s="20">
        <v>1</v>
      </c>
      <c r="I163" s="20" t="s">
        <v>51</v>
      </c>
      <c r="J163" s="49">
        <v>76</v>
      </c>
      <c r="K163" s="49">
        <v>9</v>
      </c>
      <c r="L163" s="49">
        <v>20</v>
      </c>
      <c r="M163" s="49">
        <v>79</v>
      </c>
      <c r="N163" s="49">
        <v>2</v>
      </c>
      <c r="O163" s="49">
        <v>17.1666666666666</v>
      </c>
      <c r="P163" s="42">
        <f t="shared" si="25"/>
        <v>155</v>
      </c>
      <c r="Q163" s="42">
        <f t="shared" si="26"/>
        <v>11</v>
      </c>
      <c r="R163" s="42">
        <f t="shared" si="27"/>
        <v>37.1666666666666</v>
      </c>
      <c r="S163" s="42" t="s">
        <v>9</v>
      </c>
      <c r="T163" s="42">
        <f t="shared" si="28"/>
        <v>1</v>
      </c>
      <c r="U163" s="43"/>
      <c r="V163" s="23"/>
      <c r="W163" s="23"/>
      <c r="X163" s="23"/>
      <c r="Y163" s="23">
        <v>1</v>
      </c>
      <c r="Z163" s="20">
        <f t="shared" si="29"/>
        <v>11</v>
      </c>
      <c r="AJ163" s="10">
        <f t="shared" si="30"/>
        <v>0</v>
      </c>
      <c r="AK163" s="10">
        <f t="shared" si="31"/>
        <v>9</v>
      </c>
      <c r="AL163" s="10">
        <f t="shared" si="32"/>
        <v>-9</v>
      </c>
      <c r="AT163">
        <f t="shared" si="33"/>
        <v>0</v>
      </c>
      <c r="AU163">
        <f t="shared" si="34"/>
        <v>2</v>
      </c>
      <c r="AV163">
        <f t="shared" si="35"/>
        <v>-2</v>
      </c>
    </row>
    <row r="164" spans="1:48" x14ac:dyDescent="0.25">
      <c r="A164" s="11">
        <f t="shared" si="24"/>
        <v>1998</v>
      </c>
      <c r="B164" s="12">
        <v>36044</v>
      </c>
      <c r="C164" s="12"/>
      <c r="D164" s="22">
        <v>163</v>
      </c>
      <c r="E164" s="11">
        <v>1</v>
      </c>
      <c r="F164" s="40">
        <v>30</v>
      </c>
      <c r="G164" s="11" t="s">
        <v>23</v>
      </c>
      <c r="H164" s="11">
        <v>2</v>
      </c>
      <c r="I164" s="11" t="s">
        <v>303</v>
      </c>
      <c r="J164" s="50">
        <v>141</v>
      </c>
      <c r="K164" s="50">
        <v>5</v>
      </c>
      <c r="L164" s="50">
        <v>27.6666666666666</v>
      </c>
      <c r="M164" s="50">
        <v>135</v>
      </c>
      <c r="N164" s="50">
        <v>9</v>
      </c>
      <c r="O164" s="50">
        <v>28.8333333333333</v>
      </c>
      <c r="P164" s="44">
        <f t="shared" si="25"/>
        <v>276</v>
      </c>
      <c r="Q164" s="42">
        <f t="shared" si="26"/>
        <v>14</v>
      </c>
      <c r="R164" s="42">
        <f t="shared" si="27"/>
        <v>56.499999999999901</v>
      </c>
      <c r="S164" s="44" t="s">
        <v>204</v>
      </c>
      <c r="T164" s="42">
        <f t="shared" si="28"/>
        <v>1</v>
      </c>
      <c r="U164" s="45">
        <v>1</v>
      </c>
      <c r="V164" s="13"/>
      <c r="W164" s="13"/>
      <c r="X164" s="13"/>
      <c r="Y164" s="13"/>
      <c r="Z164" s="11">
        <f t="shared" si="29"/>
        <v>14</v>
      </c>
      <c r="AJ164" s="10">
        <f t="shared" si="30"/>
        <v>0</v>
      </c>
      <c r="AK164" s="10">
        <f t="shared" si="31"/>
        <v>5</v>
      </c>
      <c r="AL164" s="10">
        <f t="shared" si="32"/>
        <v>-5</v>
      </c>
      <c r="AT164">
        <f t="shared" si="33"/>
        <v>0</v>
      </c>
      <c r="AU164">
        <f t="shared" si="34"/>
        <v>9</v>
      </c>
      <c r="AV164">
        <f t="shared" si="35"/>
        <v>-9</v>
      </c>
    </row>
    <row r="165" spans="1:48" x14ac:dyDescent="0.25">
      <c r="A165" s="11">
        <f t="shared" si="24"/>
        <v>1999</v>
      </c>
      <c r="B165" s="21">
        <v>36275</v>
      </c>
      <c r="C165" s="21"/>
      <c r="D165" s="22">
        <v>164</v>
      </c>
      <c r="E165" s="20">
        <v>1</v>
      </c>
      <c r="F165" s="39">
        <v>40</v>
      </c>
      <c r="G165" s="20" t="s">
        <v>304</v>
      </c>
      <c r="H165" s="20">
        <v>1</v>
      </c>
      <c r="I165" s="20" t="s">
        <v>324</v>
      </c>
      <c r="J165" s="49">
        <v>100</v>
      </c>
      <c r="K165" s="49">
        <v>10</v>
      </c>
      <c r="L165" s="49">
        <v>39.3333333333333</v>
      </c>
      <c r="M165" s="49">
        <v>104</v>
      </c>
      <c r="N165" s="49">
        <v>4</v>
      </c>
      <c r="O165" s="49">
        <v>20.3333333333333</v>
      </c>
      <c r="P165" s="42">
        <f t="shared" si="25"/>
        <v>204</v>
      </c>
      <c r="Q165" s="42">
        <f t="shared" si="26"/>
        <v>14</v>
      </c>
      <c r="R165" s="42">
        <f t="shared" si="27"/>
        <v>59.6666666666666</v>
      </c>
      <c r="S165" s="42" t="s">
        <v>101</v>
      </c>
      <c r="T165" s="42">
        <f t="shared" si="28"/>
        <v>1</v>
      </c>
      <c r="U165" s="43"/>
      <c r="V165" s="23"/>
      <c r="W165" s="23"/>
      <c r="X165" s="23"/>
      <c r="Y165" s="23">
        <v>1</v>
      </c>
      <c r="Z165" s="20">
        <f t="shared" si="29"/>
        <v>14</v>
      </c>
      <c r="AJ165" s="10">
        <f t="shared" si="30"/>
        <v>0</v>
      </c>
      <c r="AK165" s="10">
        <f t="shared" si="31"/>
        <v>10</v>
      </c>
      <c r="AL165" s="10">
        <f t="shared" si="32"/>
        <v>-10</v>
      </c>
      <c r="AT165">
        <f t="shared" si="33"/>
        <v>0</v>
      </c>
      <c r="AU165">
        <f t="shared" si="34"/>
        <v>4</v>
      </c>
      <c r="AV165">
        <f t="shared" si="35"/>
        <v>-4</v>
      </c>
    </row>
    <row r="166" spans="1:48" x14ac:dyDescent="0.25">
      <c r="A166" s="11">
        <f t="shared" si="24"/>
        <v>1999</v>
      </c>
      <c r="B166" s="21">
        <v>36282</v>
      </c>
      <c r="C166" s="21"/>
      <c r="D166" s="22">
        <v>165</v>
      </c>
      <c r="E166" s="20">
        <v>1</v>
      </c>
      <c r="F166" s="39">
        <v>40</v>
      </c>
      <c r="G166" s="20" t="s">
        <v>23</v>
      </c>
      <c r="H166" s="20">
        <v>2</v>
      </c>
      <c r="I166" s="20" t="s">
        <v>89</v>
      </c>
      <c r="J166" s="49">
        <v>112</v>
      </c>
      <c r="K166" s="49">
        <v>10</v>
      </c>
      <c r="L166" s="49">
        <v>33.5</v>
      </c>
      <c r="M166" s="49">
        <v>186</v>
      </c>
      <c r="N166" s="49">
        <v>7</v>
      </c>
      <c r="O166" s="49">
        <v>40</v>
      </c>
      <c r="P166" s="42">
        <f t="shared" si="25"/>
        <v>298</v>
      </c>
      <c r="Q166" s="42">
        <f t="shared" si="26"/>
        <v>17</v>
      </c>
      <c r="R166" s="42">
        <f t="shared" si="27"/>
        <v>73.5</v>
      </c>
      <c r="S166" s="42" t="s">
        <v>349</v>
      </c>
      <c r="T166" s="42">
        <f t="shared" si="28"/>
        <v>1</v>
      </c>
      <c r="U166" s="43"/>
      <c r="V166" s="23"/>
      <c r="W166" s="23"/>
      <c r="X166" s="23"/>
      <c r="Y166" s="23">
        <v>1</v>
      </c>
      <c r="Z166" s="20">
        <f t="shared" si="29"/>
        <v>17</v>
      </c>
      <c r="AJ166" s="10">
        <f t="shared" si="30"/>
        <v>0</v>
      </c>
      <c r="AK166" s="10">
        <f t="shared" si="31"/>
        <v>10</v>
      </c>
      <c r="AL166" s="10">
        <f t="shared" si="32"/>
        <v>-10</v>
      </c>
      <c r="AT166">
        <f t="shared" si="33"/>
        <v>0</v>
      </c>
      <c r="AU166">
        <f t="shared" si="34"/>
        <v>7</v>
      </c>
      <c r="AV166">
        <f t="shared" si="35"/>
        <v>-7</v>
      </c>
    </row>
    <row r="167" spans="1:48" x14ac:dyDescent="0.25">
      <c r="A167" s="11">
        <f t="shared" si="24"/>
        <v>1999</v>
      </c>
      <c r="B167" s="21">
        <v>36289</v>
      </c>
      <c r="C167" s="21"/>
      <c r="D167" s="22">
        <v>166</v>
      </c>
      <c r="E167" s="20">
        <v>1</v>
      </c>
      <c r="F167" s="39" t="s">
        <v>93</v>
      </c>
      <c r="G167" s="20" t="s">
        <v>300</v>
      </c>
      <c r="H167" s="20">
        <v>1</v>
      </c>
      <c r="I167" s="20" t="s">
        <v>104</v>
      </c>
      <c r="J167" s="49">
        <v>152</v>
      </c>
      <c r="K167" s="49">
        <v>10</v>
      </c>
      <c r="L167" s="49">
        <v>34.8333333333333</v>
      </c>
      <c r="M167" s="49">
        <v>153</v>
      </c>
      <c r="N167" s="49">
        <v>5</v>
      </c>
      <c r="O167" s="49">
        <v>35.5</v>
      </c>
      <c r="P167" s="42">
        <f t="shared" si="25"/>
        <v>305</v>
      </c>
      <c r="Q167" s="42">
        <f t="shared" si="26"/>
        <v>15</v>
      </c>
      <c r="R167" s="42">
        <f t="shared" si="27"/>
        <v>70.3333333333333</v>
      </c>
      <c r="S167" s="42" t="s">
        <v>61</v>
      </c>
      <c r="T167" s="42">
        <f t="shared" si="28"/>
        <v>1</v>
      </c>
      <c r="U167" s="43"/>
      <c r="V167" s="23"/>
      <c r="W167" s="23"/>
      <c r="X167" s="23"/>
      <c r="Y167" s="23">
        <v>1</v>
      </c>
      <c r="Z167" s="20">
        <f t="shared" si="29"/>
        <v>15</v>
      </c>
      <c r="AJ167" s="10">
        <f t="shared" si="30"/>
        <v>0</v>
      </c>
      <c r="AK167" s="10">
        <f t="shared" si="31"/>
        <v>10</v>
      </c>
      <c r="AL167" s="10">
        <f t="shared" si="32"/>
        <v>-10</v>
      </c>
      <c r="AT167">
        <f t="shared" si="33"/>
        <v>0</v>
      </c>
      <c r="AU167">
        <f t="shared" si="34"/>
        <v>5</v>
      </c>
      <c r="AV167">
        <f t="shared" si="35"/>
        <v>-5</v>
      </c>
    </row>
    <row r="168" spans="1:48" x14ac:dyDescent="0.25">
      <c r="A168" s="11">
        <f t="shared" si="24"/>
        <v>1999</v>
      </c>
      <c r="B168" s="12">
        <v>36296</v>
      </c>
      <c r="C168" s="12"/>
      <c r="D168" s="22">
        <v>167</v>
      </c>
      <c r="E168" s="11">
        <v>1</v>
      </c>
      <c r="F168" s="40" t="s">
        <v>93</v>
      </c>
      <c r="G168" s="11" t="s">
        <v>305</v>
      </c>
      <c r="H168" s="11">
        <v>2</v>
      </c>
      <c r="I168" s="11" t="s">
        <v>103</v>
      </c>
      <c r="J168" s="50">
        <v>112</v>
      </c>
      <c r="K168" s="50">
        <v>4</v>
      </c>
      <c r="L168" s="50">
        <v>25.8333333333333</v>
      </c>
      <c r="M168" s="50">
        <v>108</v>
      </c>
      <c r="N168" s="50">
        <v>10</v>
      </c>
      <c r="O168" s="50">
        <v>34</v>
      </c>
      <c r="P168" s="44">
        <f t="shared" si="25"/>
        <v>220</v>
      </c>
      <c r="Q168" s="42">
        <f t="shared" si="26"/>
        <v>14</v>
      </c>
      <c r="R168" s="42">
        <f t="shared" si="27"/>
        <v>59.8333333333333</v>
      </c>
      <c r="S168" s="44" t="s">
        <v>58</v>
      </c>
      <c r="T168" s="42">
        <f t="shared" si="28"/>
        <v>1</v>
      </c>
      <c r="U168" s="45">
        <v>1</v>
      </c>
      <c r="V168" s="13"/>
      <c r="W168" s="13"/>
      <c r="X168" s="13"/>
      <c r="Y168" s="13"/>
      <c r="Z168" s="11">
        <f t="shared" si="29"/>
        <v>14</v>
      </c>
      <c r="AJ168" s="10">
        <f t="shared" si="30"/>
        <v>0</v>
      </c>
      <c r="AK168" s="10">
        <f t="shared" si="31"/>
        <v>4</v>
      </c>
      <c r="AL168" s="10">
        <f t="shared" si="32"/>
        <v>-4</v>
      </c>
      <c r="AT168">
        <f t="shared" si="33"/>
        <v>0</v>
      </c>
      <c r="AU168">
        <f t="shared" si="34"/>
        <v>10</v>
      </c>
      <c r="AV168">
        <f t="shared" si="35"/>
        <v>-10</v>
      </c>
    </row>
    <row r="169" spans="1:48" x14ac:dyDescent="0.25">
      <c r="A169" s="11">
        <f t="shared" si="24"/>
        <v>1999</v>
      </c>
      <c r="B169" s="12">
        <v>36303</v>
      </c>
      <c r="C169" s="12"/>
      <c r="D169" s="22">
        <v>168</v>
      </c>
      <c r="E169" s="11">
        <v>1</v>
      </c>
      <c r="F169" s="40">
        <v>40</v>
      </c>
      <c r="G169" s="11" t="s">
        <v>23</v>
      </c>
      <c r="H169" s="11">
        <v>1</v>
      </c>
      <c r="I169" s="11" t="s">
        <v>71</v>
      </c>
      <c r="J169" s="50">
        <v>211</v>
      </c>
      <c r="K169" s="50">
        <v>9</v>
      </c>
      <c r="L169" s="50">
        <v>37</v>
      </c>
      <c r="M169" s="50">
        <v>145</v>
      </c>
      <c r="N169" s="50">
        <v>9</v>
      </c>
      <c r="O169" s="50">
        <v>36</v>
      </c>
      <c r="P169" s="44">
        <f t="shared" si="25"/>
        <v>356</v>
      </c>
      <c r="Q169" s="42">
        <f t="shared" si="26"/>
        <v>18</v>
      </c>
      <c r="R169" s="42">
        <f t="shared" si="27"/>
        <v>73</v>
      </c>
      <c r="S169" s="44" t="s">
        <v>150</v>
      </c>
      <c r="T169" s="42">
        <f t="shared" si="28"/>
        <v>1</v>
      </c>
      <c r="U169" s="45">
        <v>1</v>
      </c>
      <c r="V169" s="13"/>
      <c r="W169" s="13"/>
      <c r="X169" s="13"/>
      <c r="Y169" s="13"/>
      <c r="Z169" s="11">
        <f t="shared" si="29"/>
        <v>18</v>
      </c>
      <c r="AJ169" s="10">
        <f t="shared" si="30"/>
        <v>0</v>
      </c>
      <c r="AK169" s="10">
        <f t="shared" si="31"/>
        <v>9</v>
      </c>
      <c r="AL169" s="10">
        <f t="shared" si="32"/>
        <v>-9</v>
      </c>
      <c r="AT169">
        <f t="shared" si="33"/>
        <v>0</v>
      </c>
      <c r="AU169">
        <f t="shared" si="34"/>
        <v>9</v>
      </c>
      <c r="AV169">
        <f t="shared" si="35"/>
        <v>-9</v>
      </c>
    </row>
    <row r="170" spans="1:48" x14ac:dyDescent="0.25">
      <c r="A170" s="11">
        <f t="shared" si="24"/>
        <v>1999</v>
      </c>
      <c r="B170" s="12">
        <v>36310</v>
      </c>
      <c r="C170" s="12"/>
      <c r="D170" s="22">
        <v>169</v>
      </c>
      <c r="E170" s="11">
        <v>1</v>
      </c>
      <c r="F170" s="40">
        <v>30</v>
      </c>
      <c r="G170" s="11" t="s">
        <v>23</v>
      </c>
      <c r="H170" s="11">
        <v>1</v>
      </c>
      <c r="I170" s="11" t="s">
        <v>104</v>
      </c>
      <c r="J170" s="50">
        <v>173</v>
      </c>
      <c r="K170" s="50">
        <v>7</v>
      </c>
      <c r="L170" s="50">
        <v>30</v>
      </c>
      <c r="M170" s="50">
        <v>96</v>
      </c>
      <c r="N170" s="50">
        <v>8</v>
      </c>
      <c r="O170" s="50">
        <v>28.166666666600001</v>
      </c>
      <c r="P170" s="44">
        <f t="shared" si="25"/>
        <v>269</v>
      </c>
      <c r="Q170" s="42">
        <f t="shared" si="26"/>
        <v>15</v>
      </c>
      <c r="R170" s="42">
        <f t="shared" si="27"/>
        <v>58.166666666600001</v>
      </c>
      <c r="S170" s="44" t="s">
        <v>275</v>
      </c>
      <c r="T170" s="42">
        <f t="shared" si="28"/>
        <v>1</v>
      </c>
      <c r="U170" s="45">
        <v>1</v>
      </c>
      <c r="V170" s="13"/>
      <c r="W170" s="13"/>
      <c r="X170" s="13"/>
      <c r="Y170" s="13"/>
      <c r="Z170" s="11">
        <f t="shared" si="29"/>
        <v>15</v>
      </c>
      <c r="AJ170" s="10">
        <f t="shared" si="30"/>
        <v>0</v>
      </c>
      <c r="AK170" s="10">
        <f t="shared" si="31"/>
        <v>7</v>
      </c>
      <c r="AL170" s="10">
        <f t="shared" si="32"/>
        <v>-7</v>
      </c>
      <c r="AT170">
        <f t="shared" si="33"/>
        <v>0</v>
      </c>
      <c r="AU170">
        <f t="shared" si="34"/>
        <v>8</v>
      </c>
      <c r="AV170">
        <f t="shared" si="35"/>
        <v>-8</v>
      </c>
    </row>
    <row r="171" spans="1:48" x14ac:dyDescent="0.25">
      <c r="A171" s="11">
        <f t="shared" si="24"/>
        <v>1999</v>
      </c>
      <c r="B171" s="12">
        <v>36317</v>
      </c>
      <c r="C171" s="12"/>
      <c r="D171" s="22">
        <v>170</v>
      </c>
      <c r="E171" s="11">
        <v>1</v>
      </c>
      <c r="F171" s="40">
        <v>35</v>
      </c>
      <c r="G171" s="11" t="s">
        <v>23</v>
      </c>
      <c r="H171" s="11">
        <v>2</v>
      </c>
      <c r="I171" s="11" t="s">
        <v>12</v>
      </c>
      <c r="J171" s="50">
        <v>103</v>
      </c>
      <c r="K171" s="50">
        <v>6</v>
      </c>
      <c r="L171" s="50">
        <v>28.33333333333</v>
      </c>
      <c r="M171" s="50">
        <v>101</v>
      </c>
      <c r="N171" s="50">
        <v>7</v>
      </c>
      <c r="O171" s="50">
        <v>35</v>
      </c>
      <c r="P171" s="44">
        <f t="shared" si="25"/>
        <v>204</v>
      </c>
      <c r="Q171" s="42">
        <f t="shared" si="26"/>
        <v>13</v>
      </c>
      <c r="R171" s="42">
        <f t="shared" si="27"/>
        <v>63.333333333330003</v>
      </c>
      <c r="S171" s="44" t="s">
        <v>28</v>
      </c>
      <c r="T171" s="42">
        <f t="shared" si="28"/>
        <v>1</v>
      </c>
      <c r="U171" s="45">
        <v>1</v>
      </c>
      <c r="V171" s="13"/>
      <c r="W171" s="13"/>
      <c r="X171" s="13"/>
      <c r="Y171" s="13"/>
      <c r="Z171" s="11">
        <f t="shared" si="29"/>
        <v>13</v>
      </c>
      <c r="AJ171" s="10">
        <f t="shared" si="30"/>
        <v>0</v>
      </c>
      <c r="AK171" s="10">
        <f t="shared" si="31"/>
        <v>6</v>
      </c>
      <c r="AL171" s="10">
        <f t="shared" si="32"/>
        <v>-6</v>
      </c>
      <c r="AT171">
        <f t="shared" si="33"/>
        <v>0</v>
      </c>
      <c r="AU171">
        <f t="shared" si="34"/>
        <v>7</v>
      </c>
      <c r="AV171">
        <f t="shared" si="35"/>
        <v>-7</v>
      </c>
    </row>
    <row r="172" spans="1:48" x14ac:dyDescent="0.25">
      <c r="A172" s="11">
        <f t="shared" si="24"/>
        <v>1999</v>
      </c>
      <c r="B172" s="36">
        <v>36323</v>
      </c>
      <c r="C172" s="36"/>
      <c r="D172" s="22">
        <v>171</v>
      </c>
      <c r="E172" s="31">
        <v>1</v>
      </c>
      <c r="F172" s="41" t="s">
        <v>93</v>
      </c>
      <c r="G172" s="31" t="s">
        <v>306</v>
      </c>
      <c r="H172" s="31">
        <v>1</v>
      </c>
      <c r="I172" s="31" t="s">
        <v>51</v>
      </c>
      <c r="J172" s="48">
        <v>151</v>
      </c>
      <c r="K172" s="48">
        <v>10</v>
      </c>
      <c r="L172" s="48">
        <v>43.6666666666666</v>
      </c>
      <c r="M172" s="48">
        <v>37</v>
      </c>
      <c r="N172" s="48">
        <v>1</v>
      </c>
      <c r="O172" s="48">
        <v>17.1666666666666</v>
      </c>
      <c r="P172" s="46">
        <f t="shared" si="25"/>
        <v>188</v>
      </c>
      <c r="Q172" s="42">
        <f t="shared" si="26"/>
        <v>11</v>
      </c>
      <c r="R172" s="42">
        <f t="shared" si="27"/>
        <v>60.833333333333201</v>
      </c>
      <c r="S172" s="46" t="s">
        <v>96</v>
      </c>
      <c r="T172" s="42">
        <f t="shared" si="28"/>
        <v>1</v>
      </c>
      <c r="U172" s="47"/>
      <c r="V172" s="35"/>
      <c r="W172" s="35">
        <v>1</v>
      </c>
      <c r="X172" s="35"/>
      <c r="Y172" s="35"/>
      <c r="Z172" s="31">
        <f t="shared" si="29"/>
        <v>11</v>
      </c>
      <c r="AJ172" s="10">
        <f t="shared" si="30"/>
        <v>0</v>
      </c>
      <c r="AK172" s="10">
        <f t="shared" si="31"/>
        <v>10</v>
      </c>
      <c r="AL172" s="10">
        <f t="shared" si="32"/>
        <v>-10</v>
      </c>
      <c r="AT172">
        <f t="shared" si="33"/>
        <v>0</v>
      </c>
      <c r="AU172">
        <f t="shared" si="34"/>
        <v>1</v>
      </c>
      <c r="AV172">
        <f t="shared" si="35"/>
        <v>-1</v>
      </c>
    </row>
    <row r="173" spans="1:48" x14ac:dyDescent="0.25">
      <c r="A173" s="11">
        <f t="shared" si="24"/>
        <v>1999</v>
      </c>
      <c r="B173" s="21">
        <v>36330</v>
      </c>
      <c r="C173" s="21"/>
      <c r="D173" s="22">
        <v>172</v>
      </c>
      <c r="E173" s="20">
        <v>1</v>
      </c>
      <c r="F173" s="39" t="s">
        <v>93</v>
      </c>
      <c r="G173" s="20" t="s">
        <v>73</v>
      </c>
      <c r="H173" s="20">
        <v>2</v>
      </c>
      <c r="I173" s="20" t="s">
        <v>70</v>
      </c>
      <c r="J173" s="49">
        <v>91</v>
      </c>
      <c r="K173" s="49">
        <v>10</v>
      </c>
      <c r="L173" s="49">
        <v>26</v>
      </c>
      <c r="M173" s="49">
        <v>154</v>
      </c>
      <c r="N173" s="49">
        <v>8</v>
      </c>
      <c r="O173" s="49">
        <v>38</v>
      </c>
      <c r="P173" s="42">
        <f t="shared" si="25"/>
        <v>245</v>
      </c>
      <c r="Q173" s="42">
        <f t="shared" si="26"/>
        <v>18</v>
      </c>
      <c r="R173" s="42">
        <f t="shared" si="27"/>
        <v>64</v>
      </c>
      <c r="S173" s="42" t="s">
        <v>5</v>
      </c>
      <c r="T173" s="42">
        <f t="shared" si="28"/>
        <v>1</v>
      </c>
      <c r="U173" s="43"/>
      <c r="V173" s="23"/>
      <c r="W173" s="23"/>
      <c r="X173" s="23"/>
      <c r="Y173" s="23">
        <v>1</v>
      </c>
      <c r="Z173" s="20">
        <f t="shared" si="29"/>
        <v>18</v>
      </c>
      <c r="AJ173" s="10">
        <f t="shared" si="30"/>
        <v>0</v>
      </c>
      <c r="AK173" s="10">
        <f t="shared" si="31"/>
        <v>10</v>
      </c>
      <c r="AL173" s="10">
        <f t="shared" si="32"/>
        <v>-10</v>
      </c>
      <c r="AT173">
        <f t="shared" si="33"/>
        <v>0</v>
      </c>
      <c r="AU173">
        <f t="shared" si="34"/>
        <v>8</v>
      </c>
      <c r="AV173">
        <f t="shared" si="35"/>
        <v>-8</v>
      </c>
    </row>
    <row r="174" spans="1:48" x14ac:dyDescent="0.25">
      <c r="A174" s="11">
        <f t="shared" si="24"/>
        <v>1999</v>
      </c>
      <c r="B174" s="12">
        <v>36331</v>
      </c>
      <c r="C174" s="12"/>
      <c r="D174" s="22">
        <v>173</v>
      </c>
      <c r="E174" s="11">
        <v>1</v>
      </c>
      <c r="F174" s="40">
        <v>35</v>
      </c>
      <c r="G174" s="11" t="s">
        <v>299</v>
      </c>
      <c r="H174" s="11">
        <v>1</v>
      </c>
      <c r="I174" s="11" t="s">
        <v>15</v>
      </c>
      <c r="J174" s="50">
        <v>147</v>
      </c>
      <c r="K174" s="50">
        <v>9</v>
      </c>
      <c r="L174" s="50">
        <v>35</v>
      </c>
      <c r="M174" s="50">
        <v>89</v>
      </c>
      <c r="N174" s="50">
        <v>11</v>
      </c>
      <c r="O174" s="50">
        <v>22.6666666666666</v>
      </c>
      <c r="P174" s="44">
        <f t="shared" si="25"/>
        <v>236</v>
      </c>
      <c r="Q174" s="42">
        <f t="shared" si="26"/>
        <v>20</v>
      </c>
      <c r="R174" s="42">
        <f t="shared" si="27"/>
        <v>57.6666666666666</v>
      </c>
      <c r="S174" s="44" t="s">
        <v>142</v>
      </c>
      <c r="T174" s="42">
        <f t="shared" si="28"/>
        <v>1</v>
      </c>
      <c r="U174" s="45">
        <v>1</v>
      </c>
      <c r="V174" s="13"/>
      <c r="W174" s="13"/>
      <c r="X174" s="13"/>
      <c r="Y174" s="13"/>
      <c r="Z174" s="11">
        <f t="shared" si="29"/>
        <v>20</v>
      </c>
      <c r="AJ174" s="10">
        <f t="shared" si="30"/>
        <v>0</v>
      </c>
      <c r="AK174" s="10">
        <f t="shared" si="31"/>
        <v>9</v>
      </c>
      <c r="AL174" s="10">
        <f t="shared" si="32"/>
        <v>-9</v>
      </c>
      <c r="AT174">
        <f t="shared" si="33"/>
        <v>0</v>
      </c>
      <c r="AU174">
        <f t="shared" si="34"/>
        <v>11</v>
      </c>
      <c r="AV174">
        <f t="shared" si="35"/>
        <v>-11</v>
      </c>
    </row>
    <row r="175" spans="1:48" x14ac:dyDescent="0.25">
      <c r="A175" s="11">
        <f t="shared" si="24"/>
        <v>1999</v>
      </c>
      <c r="B175" s="21">
        <v>36338</v>
      </c>
      <c r="C175" s="21"/>
      <c r="D175" s="22">
        <v>174</v>
      </c>
      <c r="E175" s="20">
        <v>1</v>
      </c>
      <c r="F175" s="39">
        <v>35</v>
      </c>
      <c r="G175" s="20" t="s">
        <v>307</v>
      </c>
      <c r="H175" s="20">
        <v>2</v>
      </c>
      <c r="I175" s="20" t="s">
        <v>325</v>
      </c>
      <c r="J175" s="49">
        <v>109</v>
      </c>
      <c r="K175" s="49">
        <v>10</v>
      </c>
      <c r="L175" s="49">
        <v>30.1666666666666</v>
      </c>
      <c r="M175" s="49">
        <v>174</v>
      </c>
      <c r="N175" s="49">
        <v>3</v>
      </c>
      <c r="O175" s="49">
        <v>35</v>
      </c>
      <c r="P175" s="42">
        <f t="shared" si="25"/>
        <v>283</v>
      </c>
      <c r="Q175" s="42">
        <f t="shared" si="26"/>
        <v>13</v>
      </c>
      <c r="R175" s="42">
        <f t="shared" si="27"/>
        <v>65.1666666666666</v>
      </c>
      <c r="S175" s="42" t="s">
        <v>350</v>
      </c>
      <c r="T175" s="42">
        <f t="shared" si="28"/>
        <v>1</v>
      </c>
      <c r="U175" s="43"/>
      <c r="V175" s="23"/>
      <c r="W175" s="23"/>
      <c r="X175" s="23"/>
      <c r="Y175" s="23">
        <v>1</v>
      </c>
      <c r="Z175" s="20">
        <f t="shared" si="29"/>
        <v>13</v>
      </c>
      <c r="AJ175" s="10">
        <f t="shared" si="30"/>
        <v>0</v>
      </c>
      <c r="AK175" s="10">
        <f t="shared" si="31"/>
        <v>10</v>
      </c>
      <c r="AL175" s="10">
        <f t="shared" si="32"/>
        <v>-10</v>
      </c>
      <c r="AT175">
        <f t="shared" si="33"/>
        <v>0</v>
      </c>
      <c r="AU175">
        <f t="shared" si="34"/>
        <v>3</v>
      </c>
      <c r="AV175">
        <f t="shared" si="35"/>
        <v>-3</v>
      </c>
    </row>
    <row r="176" spans="1:48" x14ac:dyDescent="0.25">
      <c r="A176" s="11">
        <f t="shared" si="24"/>
        <v>1999</v>
      </c>
      <c r="B176" s="21">
        <v>36345</v>
      </c>
      <c r="C176" s="21"/>
      <c r="D176" s="22">
        <v>175</v>
      </c>
      <c r="E176" s="20">
        <v>1</v>
      </c>
      <c r="F176" s="39" t="s">
        <v>93</v>
      </c>
      <c r="G176" s="20" t="s">
        <v>23</v>
      </c>
      <c r="H176" s="20">
        <v>1</v>
      </c>
      <c r="I176" s="20" t="s">
        <v>301</v>
      </c>
      <c r="J176" s="49">
        <v>125</v>
      </c>
      <c r="K176" s="49">
        <v>10</v>
      </c>
      <c r="L176" s="49">
        <v>32.8333333333333</v>
      </c>
      <c r="M176" s="49">
        <v>129</v>
      </c>
      <c r="N176" s="49">
        <v>7</v>
      </c>
      <c r="O176" s="49">
        <v>45.5</v>
      </c>
      <c r="P176" s="42">
        <f t="shared" si="25"/>
        <v>254</v>
      </c>
      <c r="Q176" s="42">
        <f t="shared" si="26"/>
        <v>17</v>
      </c>
      <c r="R176" s="42">
        <f t="shared" si="27"/>
        <v>78.3333333333333</v>
      </c>
      <c r="S176" s="42" t="s">
        <v>33</v>
      </c>
      <c r="T176" s="42">
        <f t="shared" si="28"/>
        <v>1</v>
      </c>
      <c r="U176" s="43"/>
      <c r="V176" s="23"/>
      <c r="W176" s="23"/>
      <c r="X176" s="23"/>
      <c r="Y176" s="23">
        <v>1</v>
      </c>
      <c r="Z176" s="20">
        <f t="shared" si="29"/>
        <v>17</v>
      </c>
      <c r="AJ176" s="10">
        <f t="shared" si="30"/>
        <v>0</v>
      </c>
      <c r="AK176" s="10">
        <f t="shared" si="31"/>
        <v>10</v>
      </c>
      <c r="AL176" s="10">
        <f t="shared" si="32"/>
        <v>-10</v>
      </c>
      <c r="AT176">
        <f t="shared" si="33"/>
        <v>0</v>
      </c>
      <c r="AU176">
        <f t="shared" si="34"/>
        <v>7</v>
      </c>
      <c r="AV176">
        <f t="shared" si="35"/>
        <v>-7</v>
      </c>
    </row>
    <row r="177" spans="1:48" x14ac:dyDescent="0.25">
      <c r="A177" s="11">
        <f t="shared" si="24"/>
        <v>1999</v>
      </c>
      <c r="B177" s="12">
        <v>36352</v>
      </c>
      <c r="C177" s="12"/>
      <c r="D177" s="22">
        <v>176</v>
      </c>
      <c r="E177" s="11">
        <v>1</v>
      </c>
      <c r="F177" s="40" t="s">
        <v>93</v>
      </c>
      <c r="G177" s="11" t="s">
        <v>23</v>
      </c>
      <c r="H177" s="11">
        <v>1</v>
      </c>
      <c r="I177" s="11" t="s">
        <v>103</v>
      </c>
      <c r="J177" s="50">
        <v>124</v>
      </c>
      <c r="K177" s="50">
        <v>11</v>
      </c>
      <c r="L177" s="50">
        <v>29.1666666666666</v>
      </c>
      <c r="M177" s="50">
        <v>83</v>
      </c>
      <c r="N177" s="50">
        <v>11</v>
      </c>
      <c r="O177" s="50">
        <v>31</v>
      </c>
      <c r="P177" s="44">
        <f t="shared" si="25"/>
        <v>207</v>
      </c>
      <c r="Q177" s="42">
        <f t="shared" si="26"/>
        <v>22</v>
      </c>
      <c r="R177" s="42">
        <f t="shared" si="27"/>
        <v>60.1666666666666</v>
      </c>
      <c r="S177" s="44" t="s">
        <v>337</v>
      </c>
      <c r="T177" s="42">
        <f t="shared" si="28"/>
        <v>1</v>
      </c>
      <c r="U177" s="45">
        <v>1</v>
      </c>
      <c r="V177" s="13"/>
      <c r="W177" s="13"/>
      <c r="X177" s="13"/>
      <c r="Y177" s="13"/>
      <c r="Z177" s="11">
        <f t="shared" si="29"/>
        <v>22</v>
      </c>
      <c r="AJ177" s="10">
        <f t="shared" si="30"/>
        <v>0</v>
      </c>
      <c r="AK177" s="10">
        <f t="shared" si="31"/>
        <v>11</v>
      </c>
      <c r="AL177" s="10">
        <f t="shared" si="32"/>
        <v>-11</v>
      </c>
      <c r="AT177">
        <f t="shared" si="33"/>
        <v>0</v>
      </c>
      <c r="AU177">
        <f t="shared" si="34"/>
        <v>11</v>
      </c>
      <c r="AV177">
        <f t="shared" si="35"/>
        <v>-11</v>
      </c>
    </row>
    <row r="178" spans="1:48" x14ac:dyDescent="0.25">
      <c r="A178" s="11">
        <f t="shared" si="24"/>
        <v>1999</v>
      </c>
      <c r="B178" s="12">
        <v>36359</v>
      </c>
      <c r="C178" s="12"/>
      <c r="D178" s="22">
        <v>177</v>
      </c>
      <c r="E178" s="11">
        <v>1</v>
      </c>
      <c r="F178" s="40">
        <v>35</v>
      </c>
      <c r="G178" s="11" t="s">
        <v>36</v>
      </c>
      <c r="H178" s="11">
        <v>1</v>
      </c>
      <c r="I178" s="11" t="s">
        <v>12</v>
      </c>
      <c r="J178" s="50">
        <v>166</v>
      </c>
      <c r="K178" s="50">
        <v>10</v>
      </c>
      <c r="L178" s="50">
        <v>34</v>
      </c>
      <c r="M178" s="50">
        <v>150</v>
      </c>
      <c r="N178" s="50">
        <v>7</v>
      </c>
      <c r="O178" s="50">
        <v>35</v>
      </c>
      <c r="P178" s="44">
        <f t="shared" si="25"/>
        <v>316</v>
      </c>
      <c r="Q178" s="42">
        <f t="shared" si="26"/>
        <v>17</v>
      </c>
      <c r="R178" s="42">
        <f t="shared" si="27"/>
        <v>69</v>
      </c>
      <c r="S178" s="44" t="s">
        <v>130</v>
      </c>
      <c r="T178" s="42">
        <f t="shared" si="28"/>
        <v>1</v>
      </c>
      <c r="U178" s="45">
        <v>1</v>
      </c>
      <c r="V178" s="13"/>
      <c r="W178" s="13"/>
      <c r="X178" s="13"/>
      <c r="Y178" s="13"/>
      <c r="Z178" s="11">
        <f t="shared" si="29"/>
        <v>17</v>
      </c>
      <c r="AJ178" s="10">
        <f t="shared" si="30"/>
        <v>0</v>
      </c>
      <c r="AK178" s="10">
        <f t="shared" si="31"/>
        <v>10</v>
      </c>
      <c r="AL178" s="10">
        <f t="shared" si="32"/>
        <v>-10</v>
      </c>
      <c r="AT178">
        <f t="shared" si="33"/>
        <v>0</v>
      </c>
      <c r="AU178">
        <f t="shared" si="34"/>
        <v>7</v>
      </c>
      <c r="AV178">
        <f t="shared" si="35"/>
        <v>-7</v>
      </c>
    </row>
    <row r="179" spans="1:48" x14ac:dyDescent="0.25">
      <c r="A179" s="11">
        <f t="shared" si="24"/>
        <v>1999</v>
      </c>
      <c r="B179" s="36">
        <v>36366</v>
      </c>
      <c r="C179" s="36"/>
      <c r="D179" s="22">
        <v>178</v>
      </c>
      <c r="E179" s="31">
        <v>1</v>
      </c>
      <c r="F179" s="41" t="s">
        <v>93</v>
      </c>
      <c r="G179" s="31" t="s">
        <v>299</v>
      </c>
      <c r="H179" s="31">
        <v>2</v>
      </c>
      <c r="I179" s="31" t="s">
        <v>51</v>
      </c>
      <c r="J179" s="48">
        <v>81</v>
      </c>
      <c r="K179" s="48">
        <v>9</v>
      </c>
      <c r="L179" s="48">
        <v>40</v>
      </c>
      <c r="M179" s="48">
        <v>174</v>
      </c>
      <c r="N179" s="48">
        <v>3</v>
      </c>
      <c r="O179" s="48">
        <v>41</v>
      </c>
      <c r="P179" s="46">
        <f t="shared" si="25"/>
        <v>255</v>
      </c>
      <c r="Q179" s="42">
        <f t="shared" si="26"/>
        <v>12</v>
      </c>
      <c r="R179" s="42">
        <f t="shared" si="27"/>
        <v>81</v>
      </c>
      <c r="S179" s="46" t="s">
        <v>97</v>
      </c>
      <c r="T179" s="42">
        <f t="shared" si="28"/>
        <v>1</v>
      </c>
      <c r="U179" s="47"/>
      <c r="V179" s="35">
        <v>1</v>
      </c>
      <c r="W179" s="35"/>
      <c r="X179" s="35"/>
      <c r="Y179" s="35"/>
      <c r="Z179" s="31">
        <f t="shared" si="29"/>
        <v>12</v>
      </c>
      <c r="AJ179" s="10">
        <f t="shared" si="30"/>
        <v>0</v>
      </c>
      <c r="AK179" s="10">
        <f t="shared" si="31"/>
        <v>9</v>
      </c>
      <c r="AL179" s="10">
        <f t="shared" si="32"/>
        <v>-9</v>
      </c>
      <c r="AT179">
        <f t="shared" si="33"/>
        <v>0</v>
      </c>
      <c r="AU179">
        <f t="shared" si="34"/>
        <v>3</v>
      </c>
      <c r="AV179">
        <f t="shared" si="35"/>
        <v>-3</v>
      </c>
    </row>
    <row r="180" spans="1:48" x14ac:dyDescent="0.25">
      <c r="A180" s="11">
        <f t="shared" si="24"/>
        <v>1999</v>
      </c>
      <c r="B180" s="12">
        <v>36372</v>
      </c>
      <c r="C180" s="12"/>
      <c r="D180" s="22">
        <v>179</v>
      </c>
      <c r="E180" s="11">
        <v>1</v>
      </c>
      <c r="F180" s="40">
        <v>40</v>
      </c>
      <c r="G180" s="11" t="s">
        <v>73</v>
      </c>
      <c r="H180" s="11">
        <v>1</v>
      </c>
      <c r="I180" s="11" t="s">
        <v>301</v>
      </c>
      <c r="J180" s="50">
        <v>188</v>
      </c>
      <c r="K180" s="50">
        <v>9</v>
      </c>
      <c r="L180" s="50">
        <v>40</v>
      </c>
      <c r="M180" s="50">
        <v>184</v>
      </c>
      <c r="N180" s="50">
        <v>9</v>
      </c>
      <c r="O180" s="50">
        <v>40</v>
      </c>
      <c r="P180" s="44">
        <f t="shared" si="25"/>
        <v>372</v>
      </c>
      <c r="Q180" s="42">
        <f t="shared" si="26"/>
        <v>18</v>
      </c>
      <c r="R180" s="42">
        <f t="shared" si="27"/>
        <v>80</v>
      </c>
      <c r="S180" s="44" t="s">
        <v>160</v>
      </c>
      <c r="T180" s="42">
        <f t="shared" si="28"/>
        <v>1</v>
      </c>
      <c r="U180" s="45">
        <v>1</v>
      </c>
      <c r="V180" s="13"/>
      <c r="W180" s="13"/>
      <c r="X180" s="13"/>
      <c r="Y180" s="13"/>
      <c r="Z180" s="11">
        <f t="shared" si="29"/>
        <v>18</v>
      </c>
      <c r="AJ180" s="10">
        <f t="shared" si="30"/>
        <v>0</v>
      </c>
      <c r="AK180" s="10">
        <f t="shared" si="31"/>
        <v>9</v>
      </c>
      <c r="AL180" s="10">
        <f t="shared" si="32"/>
        <v>-9</v>
      </c>
      <c r="AT180">
        <f t="shared" si="33"/>
        <v>0</v>
      </c>
      <c r="AU180">
        <f t="shared" si="34"/>
        <v>9</v>
      </c>
      <c r="AV180">
        <f t="shared" si="35"/>
        <v>-9</v>
      </c>
    </row>
    <row r="181" spans="1:48" x14ac:dyDescent="0.25">
      <c r="A181" s="11">
        <f t="shared" si="24"/>
        <v>1999</v>
      </c>
      <c r="B181" s="21">
        <v>36373</v>
      </c>
      <c r="C181" s="21"/>
      <c r="D181" s="22">
        <v>180</v>
      </c>
      <c r="E181" s="20">
        <v>1</v>
      </c>
      <c r="F181" s="39">
        <v>35</v>
      </c>
      <c r="G181" s="20" t="s">
        <v>23</v>
      </c>
      <c r="H181" s="20">
        <v>2</v>
      </c>
      <c r="I181" s="20" t="s">
        <v>15</v>
      </c>
      <c r="J181" s="49">
        <v>132</v>
      </c>
      <c r="K181" s="49">
        <v>7</v>
      </c>
      <c r="L181" s="49">
        <v>35</v>
      </c>
      <c r="M181" s="49">
        <v>135</v>
      </c>
      <c r="N181" s="49">
        <v>10</v>
      </c>
      <c r="O181" s="49">
        <v>26.3</v>
      </c>
      <c r="P181" s="42">
        <f t="shared" si="25"/>
        <v>267</v>
      </c>
      <c r="Q181" s="42">
        <f t="shared" si="26"/>
        <v>17</v>
      </c>
      <c r="R181" s="42">
        <f t="shared" si="27"/>
        <v>61.3</v>
      </c>
      <c r="S181" s="42" t="s">
        <v>249</v>
      </c>
      <c r="T181" s="42">
        <f t="shared" si="28"/>
        <v>1</v>
      </c>
      <c r="U181" s="43"/>
      <c r="V181" s="23"/>
      <c r="W181" s="23"/>
      <c r="X181" s="23"/>
      <c r="Y181" s="23">
        <v>1</v>
      </c>
      <c r="Z181" s="20">
        <f t="shared" si="29"/>
        <v>17</v>
      </c>
      <c r="AJ181" s="10">
        <f t="shared" si="30"/>
        <v>0</v>
      </c>
      <c r="AK181" s="10">
        <f t="shared" si="31"/>
        <v>7</v>
      </c>
      <c r="AL181" s="10">
        <f t="shared" si="32"/>
        <v>-7</v>
      </c>
      <c r="AT181">
        <f t="shared" si="33"/>
        <v>0</v>
      </c>
      <c r="AU181">
        <f t="shared" si="34"/>
        <v>10</v>
      </c>
      <c r="AV181">
        <f t="shared" si="35"/>
        <v>-10</v>
      </c>
    </row>
    <row r="182" spans="1:48" x14ac:dyDescent="0.25">
      <c r="A182" s="11">
        <f t="shared" si="24"/>
        <v>1999</v>
      </c>
      <c r="B182" s="21">
        <v>36387</v>
      </c>
      <c r="C182" s="21"/>
      <c r="D182" s="22">
        <v>181</v>
      </c>
      <c r="E182" s="20">
        <v>1</v>
      </c>
      <c r="F182" s="39" t="s">
        <v>93</v>
      </c>
      <c r="G182" s="20" t="s">
        <v>23</v>
      </c>
      <c r="H182" s="20">
        <v>2</v>
      </c>
      <c r="I182" s="20" t="s">
        <v>70</v>
      </c>
      <c r="J182" s="49">
        <v>174</v>
      </c>
      <c r="K182" s="49">
        <v>9</v>
      </c>
      <c r="L182" s="49">
        <v>38.5</v>
      </c>
      <c r="M182" s="49">
        <v>209</v>
      </c>
      <c r="N182" s="49">
        <v>4</v>
      </c>
      <c r="O182" s="49">
        <v>37</v>
      </c>
      <c r="P182" s="42">
        <f t="shared" si="25"/>
        <v>383</v>
      </c>
      <c r="Q182" s="42">
        <f t="shared" si="26"/>
        <v>13</v>
      </c>
      <c r="R182" s="42">
        <f t="shared" si="27"/>
        <v>75.5</v>
      </c>
      <c r="S182" s="42" t="s">
        <v>4</v>
      </c>
      <c r="T182" s="42">
        <f t="shared" si="28"/>
        <v>1</v>
      </c>
      <c r="U182" s="43"/>
      <c r="V182" s="23"/>
      <c r="W182" s="23"/>
      <c r="X182" s="23"/>
      <c r="Y182" s="23">
        <v>1</v>
      </c>
      <c r="Z182" s="20">
        <f t="shared" si="29"/>
        <v>13</v>
      </c>
      <c r="AJ182" s="10">
        <f t="shared" si="30"/>
        <v>0</v>
      </c>
      <c r="AK182" s="10">
        <f t="shared" si="31"/>
        <v>9</v>
      </c>
      <c r="AL182" s="10">
        <f t="shared" si="32"/>
        <v>-9</v>
      </c>
      <c r="AT182">
        <f t="shared" si="33"/>
        <v>0</v>
      </c>
      <c r="AU182">
        <f t="shared" si="34"/>
        <v>4</v>
      </c>
      <c r="AV182">
        <f t="shared" si="35"/>
        <v>-4</v>
      </c>
    </row>
    <row r="183" spans="1:48" x14ac:dyDescent="0.25">
      <c r="A183" s="11">
        <f t="shared" si="24"/>
        <v>1999</v>
      </c>
      <c r="B183" s="21">
        <v>36401</v>
      </c>
      <c r="C183" s="21"/>
      <c r="D183" s="22">
        <v>182</v>
      </c>
      <c r="E183" s="20">
        <v>1</v>
      </c>
      <c r="F183" s="39">
        <v>20</v>
      </c>
      <c r="G183" s="20" t="s">
        <v>56</v>
      </c>
      <c r="H183" s="20">
        <v>2</v>
      </c>
      <c r="I183" s="20" t="s">
        <v>71</v>
      </c>
      <c r="J183" s="49">
        <v>122</v>
      </c>
      <c r="K183" s="49">
        <v>9</v>
      </c>
      <c r="L183" s="49">
        <v>20</v>
      </c>
      <c r="M183" s="49">
        <v>127</v>
      </c>
      <c r="N183" s="49">
        <v>5</v>
      </c>
      <c r="O183" s="49">
        <v>20</v>
      </c>
      <c r="P183" s="42">
        <f t="shared" si="25"/>
        <v>249</v>
      </c>
      <c r="Q183" s="42">
        <f t="shared" si="26"/>
        <v>14</v>
      </c>
      <c r="R183" s="42">
        <f t="shared" si="27"/>
        <v>40</v>
      </c>
      <c r="S183" s="42" t="s">
        <v>250</v>
      </c>
      <c r="T183" s="42">
        <f t="shared" si="28"/>
        <v>1</v>
      </c>
      <c r="U183" s="43"/>
      <c r="V183" s="23"/>
      <c r="W183" s="23"/>
      <c r="X183" s="23"/>
      <c r="Y183" s="23">
        <v>1</v>
      </c>
      <c r="Z183" s="20">
        <f t="shared" si="29"/>
        <v>14</v>
      </c>
      <c r="AJ183" s="10">
        <f t="shared" si="30"/>
        <v>0</v>
      </c>
      <c r="AK183" s="10">
        <f t="shared" si="31"/>
        <v>9</v>
      </c>
      <c r="AL183" s="10">
        <f t="shared" si="32"/>
        <v>-9</v>
      </c>
      <c r="AT183">
        <f t="shared" si="33"/>
        <v>0</v>
      </c>
      <c r="AU183">
        <f t="shared" si="34"/>
        <v>5</v>
      </c>
      <c r="AV183">
        <f t="shared" si="35"/>
        <v>-5</v>
      </c>
    </row>
    <row r="184" spans="1:48" x14ac:dyDescent="0.25">
      <c r="A184" s="11">
        <f t="shared" si="24"/>
        <v>1999</v>
      </c>
      <c r="B184" s="21">
        <v>36401</v>
      </c>
      <c r="C184" s="21"/>
      <c r="D184" s="22">
        <v>183</v>
      </c>
      <c r="E184" s="20">
        <v>1</v>
      </c>
      <c r="F184" s="39">
        <v>20</v>
      </c>
      <c r="G184" s="20" t="s">
        <v>56</v>
      </c>
      <c r="H184" s="20">
        <v>1</v>
      </c>
      <c r="I184" s="20" t="s">
        <v>51</v>
      </c>
      <c r="J184" s="49">
        <v>87</v>
      </c>
      <c r="K184" s="49">
        <v>10</v>
      </c>
      <c r="L184" s="49">
        <v>20</v>
      </c>
      <c r="M184" s="49">
        <v>89</v>
      </c>
      <c r="N184" s="49">
        <v>2</v>
      </c>
      <c r="O184" s="49">
        <v>12.166666666666</v>
      </c>
      <c r="P184" s="42">
        <f t="shared" si="25"/>
        <v>176</v>
      </c>
      <c r="Q184" s="42">
        <f t="shared" si="26"/>
        <v>12</v>
      </c>
      <c r="R184" s="42">
        <f t="shared" si="27"/>
        <v>32.166666666666003</v>
      </c>
      <c r="S184" s="42" t="s">
        <v>9</v>
      </c>
      <c r="T184" s="42">
        <f t="shared" si="28"/>
        <v>1</v>
      </c>
      <c r="U184" s="43"/>
      <c r="V184" s="23"/>
      <c r="W184" s="23"/>
      <c r="X184" s="23"/>
      <c r="Y184" s="23">
        <v>1</v>
      </c>
      <c r="Z184" s="20">
        <f t="shared" si="29"/>
        <v>12</v>
      </c>
      <c r="AJ184" s="10">
        <f t="shared" si="30"/>
        <v>0</v>
      </c>
      <c r="AK184" s="10">
        <f t="shared" si="31"/>
        <v>10</v>
      </c>
      <c r="AL184" s="10">
        <f t="shared" si="32"/>
        <v>-10</v>
      </c>
      <c r="AT184">
        <f t="shared" si="33"/>
        <v>0</v>
      </c>
      <c r="AU184">
        <f t="shared" si="34"/>
        <v>2</v>
      </c>
      <c r="AV184">
        <f t="shared" si="35"/>
        <v>-2</v>
      </c>
    </row>
    <row r="185" spans="1:48" x14ac:dyDescent="0.25">
      <c r="A185" s="11">
        <f t="shared" si="24"/>
        <v>1999</v>
      </c>
      <c r="B185" s="36">
        <v>36408</v>
      </c>
      <c r="C185" s="36"/>
      <c r="D185" s="22">
        <v>184</v>
      </c>
      <c r="E185" s="31">
        <v>1</v>
      </c>
      <c r="F185" s="41" t="s">
        <v>93</v>
      </c>
      <c r="G185" s="31" t="s">
        <v>23</v>
      </c>
      <c r="H185" s="31">
        <v>2</v>
      </c>
      <c r="I185" s="31" t="s">
        <v>326</v>
      </c>
      <c r="J185" s="48">
        <v>0</v>
      </c>
      <c r="K185" s="48">
        <v>0</v>
      </c>
      <c r="L185" s="48">
        <v>0</v>
      </c>
      <c r="M185" s="48">
        <v>169</v>
      </c>
      <c r="N185" s="48">
        <v>4</v>
      </c>
      <c r="O185" s="48">
        <v>37</v>
      </c>
      <c r="P185" s="46">
        <f t="shared" si="25"/>
        <v>169</v>
      </c>
      <c r="Q185" s="42">
        <f t="shared" si="26"/>
        <v>4</v>
      </c>
      <c r="R185" s="42">
        <f t="shared" si="27"/>
        <v>37</v>
      </c>
      <c r="S185" s="46" t="s">
        <v>96</v>
      </c>
      <c r="T185" s="42">
        <f t="shared" si="28"/>
        <v>1</v>
      </c>
      <c r="U185" s="47"/>
      <c r="V185" s="35"/>
      <c r="W185" s="35">
        <v>1</v>
      </c>
      <c r="X185" s="35"/>
      <c r="Y185" s="35"/>
      <c r="Z185" s="31">
        <f t="shared" si="29"/>
        <v>4</v>
      </c>
      <c r="AJ185" s="10">
        <f t="shared" si="30"/>
        <v>0</v>
      </c>
      <c r="AK185" s="10">
        <f t="shared" si="31"/>
        <v>0</v>
      </c>
      <c r="AL185" s="10">
        <f t="shared" si="32"/>
        <v>0</v>
      </c>
      <c r="AT185">
        <f t="shared" si="33"/>
        <v>0</v>
      </c>
      <c r="AU185">
        <f t="shared" si="34"/>
        <v>4</v>
      </c>
      <c r="AV185">
        <f t="shared" si="35"/>
        <v>-4</v>
      </c>
    </row>
    <row r="186" spans="1:48" x14ac:dyDescent="0.25">
      <c r="A186" s="11">
        <f t="shared" si="24"/>
        <v>1999</v>
      </c>
      <c r="B186" s="12">
        <v>36415</v>
      </c>
      <c r="C186" s="12"/>
      <c r="D186" s="22">
        <v>185</v>
      </c>
      <c r="E186" s="11">
        <v>1</v>
      </c>
      <c r="F186" s="40">
        <v>35</v>
      </c>
      <c r="G186" s="11" t="s">
        <v>133</v>
      </c>
      <c r="H186" s="11">
        <v>2</v>
      </c>
      <c r="I186" s="11" t="s">
        <v>12</v>
      </c>
      <c r="J186" s="50">
        <v>134</v>
      </c>
      <c r="K186" s="50">
        <v>5</v>
      </c>
      <c r="L186" s="50">
        <v>30.3333333333333</v>
      </c>
      <c r="M186" s="50">
        <v>133</v>
      </c>
      <c r="N186" s="50">
        <v>10</v>
      </c>
      <c r="O186" s="50">
        <v>31.3333333333333</v>
      </c>
      <c r="P186" s="44">
        <f t="shared" si="25"/>
        <v>267</v>
      </c>
      <c r="Q186" s="42">
        <f t="shared" si="26"/>
        <v>15</v>
      </c>
      <c r="R186" s="42">
        <f t="shared" si="27"/>
        <v>61.6666666666666</v>
      </c>
      <c r="S186" s="44" t="s">
        <v>27</v>
      </c>
      <c r="T186" s="42">
        <f t="shared" si="28"/>
        <v>1</v>
      </c>
      <c r="U186" s="45">
        <v>1</v>
      </c>
      <c r="V186" s="13"/>
      <c r="W186" s="13"/>
      <c r="X186" s="13"/>
      <c r="Y186" s="13"/>
      <c r="Z186" s="11">
        <f t="shared" si="29"/>
        <v>15</v>
      </c>
      <c r="AJ186" s="10">
        <f t="shared" si="30"/>
        <v>0</v>
      </c>
      <c r="AK186" s="10">
        <f t="shared" si="31"/>
        <v>5</v>
      </c>
      <c r="AL186" s="10">
        <f t="shared" si="32"/>
        <v>-5</v>
      </c>
      <c r="AT186">
        <f t="shared" si="33"/>
        <v>0</v>
      </c>
      <c r="AU186">
        <f t="shared" si="34"/>
        <v>10</v>
      </c>
      <c r="AV186">
        <f t="shared" si="35"/>
        <v>-10</v>
      </c>
    </row>
    <row r="187" spans="1:48" x14ac:dyDescent="0.25">
      <c r="A187" s="11">
        <f t="shared" si="24"/>
        <v>2000</v>
      </c>
      <c r="B187" s="12">
        <v>36653</v>
      </c>
      <c r="C187" s="12"/>
      <c r="D187" s="22">
        <v>186</v>
      </c>
      <c r="E187" s="11">
        <v>1</v>
      </c>
      <c r="F187" s="40" t="s">
        <v>93</v>
      </c>
      <c r="G187" s="11" t="s">
        <v>245</v>
      </c>
      <c r="H187" s="11">
        <v>2</v>
      </c>
      <c r="I187" s="11" t="s">
        <v>103</v>
      </c>
      <c r="J187" s="50">
        <v>122</v>
      </c>
      <c r="K187" s="50">
        <v>8</v>
      </c>
      <c r="L187" s="50">
        <v>31.3333333333333</v>
      </c>
      <c r="M187" s="50">
        <v>121</v>
      </c>
      <c r="N187" s="50">
        <v>10</v>
      </c>
      <c r="O187" s="50">
        <v>47.1666666666666</v>
      </c>
      <c r="P187" s="44">
        <f t="shared" si="25"/>
        <v>243</v>
      </c>
      <c r="Q187" s="42">
        <f t="shared" si="26"/>
        <v>18</v>
      </c>
      <c r="R187" s="42">
        <f t="shared" si="27"/>
        <v>78.499999999999901</v>
      </c>
      <c r="S187" s="44" t="s">
        <v>65</v>
      </c>
      <c r="T187" s="42">
        <f t="shared" si="28"/>
        <v>1</v>
      </c>
      <c r="U187" s="45">
        <v>1</v>
      </c>
      <c r="V187" s="13"/>
      <c r="W187" s="13"/>
      <c r="X187" s="13"/>
      <c r="Y187" s="13"/>
      <c r="Z187" s="11">
        <f t="shared" si="29"/>
        <v>18</v>
      </c>
      <c r="AJ187" s="10">
        <f t="shared" si="30"/>
        <v>0</v>
      </c>
      <c r="AK187" s="10">
        <f t="shared" si="31"/>
        <v>8</v>
      </c>
      <c r="AL187" s="10">
        <f t="shared" si="32"/>
        <v>-8</v>
      </c>
      <c r="AT187">
        <f t="shared" si="33"/>
        <v>0</v>
      </c>
      <c r="AU187">
        <f t="shared" si="34"/>
        <v>10</v>
      </c>
      <c r="AV187">
        <f t="shared" si="35"/>
        <v>-10</v>
      </c>
    </row>
    <row r="188" spans="1:48" x14ac:dyDescent="0.25">
      <c r="A188" s="11">
        <f t="shared" si="24"/>
        <v>2000</v>
      </c>
      <c r="B188" s="36">
        <v>36660</v>
      </c>
      <c r="C188" s="36"/>
      <c r="D188" s="22">
        <v>187</v>
      </c>
      <c r="E188" s="31">
        <v>1</v>
      </c>
      <c r="F188" s="41" t="s">
        <v>93</v>
      </c>
      <c r="G188" s="31" t="s">
        <v>300</v>
      </c>
      <c r="H188" s="31">
        <v>1</v>
      </c>
      <c r="I188" s="31" t="s">
        <v>104</v>
      </c>
      <c r="J188" s="48">
        <v>185</v>
      </c>
      <c r="K188" s="48">
        <v>9</v>
      </c>
      <c r="L188" s="48">
        <v>44</v>
      </c>
      <c r="M188" s="48">
        <v>80</v>
      </c>
      <c r="N188" s="48">
        <v>7</v>
      </c>
      <c r="O188" s="48">
        <v>36</v>
      </c>
      <c r="P188" s="46">
        <f t="shared" si="25"/>
        <v>265</v>
      </c>
      <c r="Q188" s="42">
        <f t="shared" si="26"/>
        <v>16</v>
      </c>
      <c r="R188" s="42">
        <f t="shared" si="27"/>
        <v>80</v>
      </c>
      <c r="S188" s="46" t="s">
        <v>97</v>
      </c>
      <c r="T188" s="42">
        <f t="shared" si="28"/>
        <v>1</v>
      </c>
      <c r="U188" s="47"/>
      <c r="V188" s="35">
        <v>1</v>
      </c>
      <c r="W188" s="35"/>
      <c r="X188" s="35"/>
      <c r="Y188" s="35"/>
      <c r="Z188" s="31">
        <f t="shared" si="29"/>
        <v>16</v>
      </c>
      <c r="AJ188" s="10">
        <f t="shared" si="30"/>
        <v>0</v>
      </c>
      <c r="AK188" s="10">
        <f t="shared" si="31"/>
        <v>9</v>
      </c>
      <c r="AL188" s="10">
        <f t="shared" si="32"/>
        <v>-9</v>
      </c>
      <c r="AT188">
        <f t="shared" si="33"/>
        <v>0</v>
      </c>
      <c r="AU188">
        <f t="shared" si="34"/>
        <v>7</v>
      </c>
      <c r="AV188">
        <f t="shared" si="35"/>
        <v>-7</v>
      </c>
    </row>
    <row r="189" spans="1:48" x14ac:dyDescent="0.25">
      <c r="A189" s="11">
        <f t="shared" si="24"/>
        <v>2000</v>
      </c>
      <c r="B189" s="12">
        <v>36667</v>
      </c>
      <c r="C189" s="12"/>
      <c r="D189" s="22">
        <v>188</v>
      </c>
      <c r="E189" s="11">
        <v>1</v>
      </c>
      <c r="F189" s="40">
        <v>35</v>
      </c>
      <c r="G189" s="11" t="s">
        <v>23</v>
      </c>
      <c r="H189" s="11">
        <v>2</v>
      </c>
      <c r="I189" s="11" t="s">
        <v>50</v>
      </c>
      <c r="J189" s="50">
        <v>101</v>
      </c>
      <c r="K189" s="50">
        <v>3</v>
      </c>
      <c r="L189" s="50">
        <v>20</v>
      </c>
      <c r="M189" s="50">
        <v>98</v>
      </c>
      <c r="N189" s="50">
        <v>10</v>
      </c>
      <c r="O189" s="50">
        <v>29.8333333333333</v>
      </c>
      <c r="P189" s="44">
        <f t="shared" si="25"/>
        <v>199</v>
      </c>
      <c r="Q189" s="42">
        <f t="shared" si="26"/>
        <v>13</v>
      </c>
      <c r="R189" s="42">
        <f t="shared" si="27"/>
        <v>49.8333333333333</v>
      </c>
      <c r="S189" s="44" t="s">
        <v>26</v>
      </c>
      <c r="T189" s="42">
        <f t="shared" si="28"/>
        <v>1</v>
      </c>
      <c r="U189" s="45">
        <v>1</v>
      </c>
      <c r="V189" s="13"/>
      <c r="W189" s="13"/>
      <c r="X189" s="13"/>
      <c r="Y189" s="13"/>
      <c r="Z189" s="11">
        <f t="shared" si="29"/>
        <v>13</v>
      </c>
      <c r="AJ189" s="10">
        <f t="shared" si="30"/>
        <v>0</v>
      </c>
      <c r="AK189" s="10">
        <f t="shared" si="31"/>
        <v>3</v>
      </c>
      <c r="AL189" s="10">
        <f t="shared" si="32"/>
        <v>-3</v>
      </c>
      <c r="AT189">
        <f t="shared" si="33"/>
        <v>0</v>
      </c>
      <c r="AU189">
        <f t="shared" si="34"/>
        <v>10</v>
      </c>
      <c r="AV189">
        <f t="shared" si="35"/>
        <v>-10</v>
      </c>
    </row>
    <row r="190" spans="1:48" x14ac:dyDescent="0.25">
      <c r="A190" s="11">
        <f t="shared" si="24"/>
        <v>2000</v>
      </c>
      <c r="B190" s="12">
        <v>36681</v>
      </c>
      <c r="C190" s="12"/>
      <c r="D190" s="22">
        <v>189</v>
      </c>
      <c r="E190" s="11">
        <v>1</v>
      </c>
      <c r="F190" s="40">
        <v>40</v>
      </c>
      <c r="G190" s="11" t="s">
        <v>23</v>
      </c>
      <c r="H190" s="11">
        <v>1</v>
      </c>
      <c r="I190" s="11" t="s">
        <v>12</v>
      </c>
      <c r="J190" s="50">
        <v>139</v>
      </c>
      <c r="K190" s="50">
        <v>10</v>
      </c>
      <c r="L190" s="50">
        <v>39.3333333333333</v>
      </c>
      <c r="M190" s="50">
        <v>109</v>
      </c>
      <c r="N190" s="50">
        <v>10</v>
      </c>
      <c r="O190" s="50">
        <v>37.8333333333333</v>
      </c>
      <c r="P190" s="44">
        <f t="shared" si="25"/>
        <v>248</v>
      </c>
      <c r="Q190" s="42">
        <f t="shared" si="26"/>
        <v>20</v>
      </c>
      <c r="R190" s="42">
        <f t="shared" si="27"/>
        <v>77.1666666666666</v>
      </c>
      <c r="S190" s="44" t="s">
        <v>351</v>
      </c>
      <c r="T190" s="42">
        <f t="shared" si="28"/>
        <v>1</v>
      </c>
      <c r="U190" s="45">
        <v>1</v>
      </c>
      <c r="V190" s="13"/>
      <c r="W190" s="13"/>
      <c r="X190" s="13"/>
      <c r="Y190" s="13"/>
      <c r="Z190" s="11">
        <f t="shared" si="29"/>
        <v>20</v>
      </c>
      <c r="AJ190" s="10">
        <f t="shared" si="30"/>
        <v>0</v>
      </c>
      <c r="AK190" s="10">
        <f t="shared" si="31"/>
        <v>10</v>
      </c>
      <c r="AL190" s="10">
        <f t="shared" si="32"/>
        <v>-10</v>
      </c>
      <c r="AT190">
        <f t="shared" si="33"/>
        <v>0</v>
      </c>
      <c r="AU190">
        <f t="shared" si="34"/>
        <v>10</v>
      </c>
      <c r="AV190">
        <f t="shared" si="35"/>
        <v>-10</v>
      </c>
    </row>
    <row r="191" spans="1:48" x14ac:dyDescent="0.25">
      <c r="A191" s="11">
        <f t="shared" si="24"/>
        <v>2000</v>
      </c>
      <c r="B191" s="12">
        <v>36687</v>
      </c>
      <c r="C191" s="12"/>
      <c r="D191" s="22">
        <v>190</v>
      </c>
      <c r="E191" s="11">
        <v>1</v>
      </c>
      <c r="F191" s="40" t="s">
        <v>93</v>
      </c>
      <c r="G191" s="11" t="s">
        <v>73</v>
      </c>
      <c r="H191" s="11">
        <v>1</v>
      </c>
      <c r="I191" s="11" t="s">
        <v>70</v>
      </c>
      <c r="J191" s="50">
        <v>184</v>
      </c>
      <c r="K191" s="50">
        <v>4</v>
      </c>
      <c r="L191" s="50">
        <v>42</v>
      </c>
      <c r="M191" s="50">
        <v>113</v>
      </c>
      <c r="N191" s="50">
        <v>10</v>
      </c>
      <c r="O191" s="50">
        <v>41.1666666666666</v>
      </c>
      <c r="P191" s="44">
        <f t="shared" si="25"/>
        <v>297</v>
      </c>
      <c r="Q191" s="42">
        <f t="shared" si="26"/>
        <v>14</v>
      </c>
      <c r="R191" s="42">
        <f t="shared" si="27"/>
        <v>83.1666666666666</v>
      </c>
      <c r="S191" s="44" t="s">
        <v>296</v>
      </c>
      <c r="T191" s="42">
        <f t="shared" si="28"/>
        <v>1</v>
      </c>
      <c r="U191" s="45">
        <v>1</v>
      </c>
      <c r="V191" s="13"/>
      <c r="W191" s="13"/>
      <c r="X191" s="13"/>
      <c r="Y191" s="13"/>
      <c r="Z191" s="11">
        <f t="shared" si="29"/>
        <v>14</v>
      </c>
      <c r="AJ191" s="10">
        <f t="shared" si="30"/>
        <v>0</v>
      </c>
      <c r="AK191" s="10">
        <f t="shared" si="31"/>
        <v>4</v>
      </c>
      <c r="AL191" s="10">
        <f t="shared" si="32"/>
        <v>-4</v>
      </c>
      <c r="AT191">
        <f t="shared" si="33"/>
        <v>0</v>
      </c>
      <c r="AU191">
        <f t="shared" si="34"/>
        <v>10</v>
      </c>
      <c r="AV191">
        <f t="shared" si="35"/>
        <v>-10</v>
      </c>
    </row>
    <row r="192" spans="1:48" x14ac:dyDescent="0.25">
      <c r="A192" s="11">
        <f t="shared" si="24"/>
        <v>2000</v>
      </c>
      <c r="B192" s="21">
        <v>36688</v>
      </c>
      <c r="C192" s="21"/>
      <c r="D192" s="22">
        <v>191</v>
      </c>
      <c r="E192" s="20">
        <v>1</v>
      </c>
      <c r="F192" s="39">
        <v>35</v>
      </c>
      <c r="G192" s="20" t="s">
        <v>23</v>
      </c>
      <c r="H192" s="20">
        <v>2</v>
      </c>
      <c r="I192" s="20" t="s">
        <v>15</v>
      </c>
      <c r="J192" s="49">
        <v>141</v>
      </c>
      <c r="K192" s="49">
        <v>9</v>
      </c>
      <c r="L192" s="49">
        <v>30.1666666666666</v>
      </c>
      <c r="M192" s="49">
        <v>160</v>
      </c>
      <c r="N192" s="49">
        <v>9</v>
      </c>
      <c r="O192" s="49">
        <v>34.3333333333333</v>
      </c>
      <c r="P192" s="42">
        <f t="shared" si="25"/>
        <v>301</v>
      </c>
      <c r="Q192" s="42">
        <f t="shared" si="26"/>
        <v>18</v>
      </c>
      <c r="R192" s="42">
        <f t="shared" si="27"/>
        <v>64.499999999999901</v>
      </c>
      <c r="S192" s="42" t="s">
        <v>352</v>
      </c>
      <c r="T192" s="42">
        <f t="shared" si="28"/>
        <v>1</v>
      </c>
      <c r="U192" s="43"/>
      <c r="V192" s="23"/>
      <c r="W192" s="23"/>
      <c r="X192" s="23"/>
      <c r="Y192" s="23">
        <v>1</v>
      </c>
      <c r="Z192" s="20">
        <f t="shared" si="29"/>
        <v>18</v>
      </c>
      <c r="AJ192" s="10">
        <f t="shared" si="30"/>
        <v>0</v>
      </c>
      <c r="AK192" s="10">
        <f t="shared" si="31"/>
        <v>9</v>
      </c>
      <c r="AL192" s="10">
        <f t="shared" si="32"/>
        <v>-9</v>
      </c>
      <c r="AT192">
        <f t="shared" si="33"/>
        <v>0</v>
      </c>
      <c r="AU192">
        <f t="shared" si="34"/>
        <v>9</v>
      </c>
      <c r="AV192">
        <f t="shared" si="35"/>
        <v>-9</v>
      </c>
    </row>
    <row r="193" spans="1:48" x14ac:dyDescent="0.25">
      <c r="A193" s="11">
        <f t="shared" si="24"/>
        <v>2000</v>
      </c>
      <c r="B193" s="12">
        <v>36695</v>
      </c>
      <c r="C193" s="12"/>
      <c r="D193" s="22">
        <v>192</v>
      </c>
      <c r="E193" s="11">
        <v>1</v>
      </c>
      <c r="F193" s="40" t="s">
        <v>93</v>
      </c>
      <c r="G193" s="11" t="s">
        <v>56</v>
      </c>
      <c r="H193" s="11">
        <v>1</v>
      </c>
      <c r="I193" s="11" t="s">
        <v>51</v>
      </c>
      <c r="J193" s="50">
        <v>192</v>
      </c>
      <c r="K193" s="50">
        <v>7</v>
      </c>
      <c r="L193" s="50">
        <v>46</v>
      </c>
      <c r="M193" s="50">
        <v>72</v>
      </c>
      <c r="N193" s="50">
        <v>9</v>
      </c>
      <c r="O193" s="50">
        <v>29</v>
      </c>
      <c r="P193" s="44">
        <f t="shared" si="25"/>
        <v>264</v>
      </c>
      <c r="Q193" s="42">
        <f t="shared" si="26"/>
        <v>16</v>
      </c>
      <c r="R193" s="42">
        <f t="shared" si="27"/>
        <v>75</v>
      </c>
      <c r="S193" s="44" t="s">
        <v>353</v>
      </c>
      <c r="T193" s="42">
        <f t="shared" si="28"/>
        <v>1</v>
      </c>
      <c r="U193" s="45">
        <v>1</v>
      </c>
      <c r="V193" s="13"/>
      <c r="W193" s="13"/>
      <c r="X193" s="13"/>
      <c r="Y193" s="13"/>
      <c r="Z193" s="11">
        <f t="shared" si="29"/>
        <v>16</v>
      </c>
      <c r="AJ193" s="10">
        <f t="shared" si="30"/>
        <v>0</v>
      </c>
      <c r="AK193" s="10">
        <f t="shared" si="31"/>
        <v>7</v>
      </c>
      <c r="AL193" s="10">
        <f t="shared" si="32"/>
        <v>-7</v>
      </c>
      <c r="AT193">
        <f t="shared" si="33"/>
        <v>0</v>
      </c>
      <c r="AU193">
        <f t="shared" si="34"/>
        <v>9</v>
      </c>
      <c r="AV193">
        <f t="shared" si="35"/>
        <v>-9</v>
      </c>
    </row>
    <row r="194" spans="1:48" x14ac:dyDescent="0.25">
      <c r="A194" s="11">
        <f t="shared" ref="A194:A257" si="36">YEAR(B194)</f>
        <v>2000</v>
      </c>
      <c r="B194" s="12">
        <v>36702</v>
      </c>
      <c r="C194" s="12"/>
      <c r="D194" s="22">
        <v>193</v>
      </c>
      <c r="E194" s="11">
        <v>1</v>
      </c>
      <c r="F194" s="40">
        <v>35</v>
      </c>
      <c r="G194" s="11" t="s">
        <v>23</v>
      </c>
      <c r="H194" s="11">
        <v>1</v>
      </c>
      <c r="I194" s="11" t="s">
        <v>327</v>
      </c>
      <c r="J194" s="50">
        <v>174</v>
      </c>
      <c r="K194" s="50">
        <v>3</v>
      </c>
      <c r="L194" s="50">
        <v>35</v>
      </c>
      <c r="M194" s="50">
        <v>109</v>
      </c>
      <c r="N194" s="50">
        <v>10</v>
      </c>
      <c r="O194" s="50">
        <v>34.3333333333333</v>
      </c>
      <c r="P194" s="44">
        <f t="shared" ref="P194:P257" si="37">J194+M194</f>
        <v>283</v>
      </c>
      <c r="Q194" s="42">
        <f t="shared" ref="Q194:Q257" si="38">K194+N194</f>
        <v>13</v>
      </c>
      <c r="R194" s="42">
        <f t="shared" ref="R194:R257" si="39">L194+O194</f>
        <v>69.3333333333333</v>
      </c>
      <c r="S194" s="44" t="s">
        <v>354</v>
      </c>
      <c r="T194" s="42">
        <f t="shared" ref="T194:T257" si="40">SUM(U194:Y194)</f>
        <v>1</v>
      </c>
      <c r="U194" s="45">
        <v>1</v>
      </c>
      <c r="V194" s="13"/>
      <c r="W194" s="13"/>
      <c r="X194" s="13"/>
      <c r="Y194" s="13"/>
      <c r="Z194" s="11">
        <f t="shared" ref="Z194:Z257" si="41">K194+N194</f>
        <v>13</v>
      </c>
      <c r="AJ194" s="10">
        <f t="shared" si="30"/>
        <v>0</v>
      </c>
      <c r="AK194" s="10">
        <f t="shared" si="31"/>
        <v>3</v>
      </c>
      <c r="AL194" s="10">
        <f t="shared" si="32"/>
        <v>-3</v>
      </c>
      <c r="AT194">
        <f t="shared" si="33"/>
        <v>0</v>
      </c>
      <c r="AU194">
        <f t="shared" si="34"/>
        <v>10</v>
      </c>
      <c r="AV194">
        <f t="shared" si="35"/>
        <v>-10</v>
      </c>
    </row>
    <row r="195" spans="1:48" x14ac:dyDescent="0.25">
      <c r="A195" s="11">
        <f t="shared" si="36"/>
        <v>2000</v>
      </c>
      <c r="B195" s="12">
        <v>36708</v>
      </c>
      <c r="C195" s="12"/>
      <c r="D195" s="22">
        <v>194</v>
      </c>
      <c r="E195" s="11">
        <v>1</v>
      </c>
      <c r="F195" s="40">
        <v>35</v>
      </c>
      <c r="G195" s="11" t="s">
        <v>98</v>
      </c>
      <c r="H195" s="11">
        <v>1</v>
      </c>
      <c r="I195" s="11" t="s">
        <v>15</v>
      </c>
      <c r="J195" s="50">
        <v>181</v>
      </c>
      <c r="K195" s="50">
        <v>7</v>
      </c>
      <c r="L195" s="50">
        <v>35</v>
      </c>
      <c r="M195" s="50">
        <v>105</v>
      </c>
      <c r="N195" s="50">
        <v>9</v>
      </c>
      <c r="O195" s="50">
        <v>25</v>
      </c>
      <c r="P195" s="44">
        <f t="shared" si="37"/>
        <v>286</v>
      </c>
      <c r="Q195" s="42">
        <f t="shared" si="38"/>
        <v>16</v>
      </c>
      <c r="R195" s="42">
        <f t="shared" si="39"/>
        <v>60</v>
      </c>
      <c r="S195" s="44" t="s">
        <v>355</v>
      </c>
      <c r="T195" s="42">
        <f t="shared" si="40"/>
        <v>1</v>
      </c>
      <c r="U195" s="45">
        <v>1</v>
      </c>
      <c r="V195" s="13"/>
      <c r="W195" s="13"/>
      <c r="X195" s="13"/>
      <c r="Y195" s="13"/>
      <c r="Z195" s="11">
        <f t="shared" si="41"/>
        <v>16</v>
      </c>
      <c r="AJ195" s="10">
        <f t="shared" ref="AJ195:AJ258" si="42">SUM(AC195:AI195)</f>
        <v>0</v>
      </c>
      <c r="AK195" s="10">
        <f t="shared" ref="AK195:AK258" si="43">K195</f>
        <v>7</v>
      </c>
      <c r="AL195" s="10">
        <f t="shared" ref="AL195:AL258" si="44">AJ195-AK195</f>
        <v>-7</v>
      </c>
      <c r="AT195">
        <f t="shared" ref="AT195:AT258" si="45">SUM(AM195:AS195)</f>
        <v>0</v>
      </c>
      <c r="AU195">
        <f t="shared" ref="AU195:AU258" si="46">N195</f>
        <v>9</v>
      </c>
      <c r="AV195">
        <f t="shared" ref="AV195:AV258" si="47">AT195-AU195</f>
        <v>-9</v>
      </c>
    </row>
    <row r="196" spans="1:48" x14ac:dyDescent="0.25">
      <c r="A196" s="11">
        <f t="shared" si="36"/>
        <v>2000</v>
      </c>
      <c r="B196" s="36">
        <v>36716</v>
      </c>
      <c r="C196" s="36"/>
      <c r="D196" s="22">
        <v>195</v>
      </c>
      <c r="E196" s="31">
        <v>1</v>
      </c>
      <c r="F196" s="41">
        <v>35</v>
      </c>
      <c r="G196" s="31" t="s">
        <v>23</v>
      </c>
      <c r="H196" s="31">
        <v>2</v>
      </c>
      <c r="I196" s="31" t="s">
        <v>328</v>
      </c>
      <c r="J196" s="48">
        <v>0</v>
      </c>
      <c r="K196" s="48">
        <v>0</v>
      </c>
      <c r="L196" s="48">
        <v>0</v>
      </c>
      <c r="M196" s="48">
        <v>96</v>
      </c>
      <c r="N196" s="48">
        <v>6</v>
      </c>
      <c r="O196" s="48">
        <v>25</v>
      </c>
      <c r="P196" s="46">
        <f t="shared" si="37"/>
        <v>96</v>
      </c>
      <c r="Q196" s="42">
        <f t="shared" si="38"/>
        <v>6</v>
      </c>
      <c r="R196" s="42">
        <f t="shared" si="39"/>
        <v>25</v>
      </c>
      <c r="S196" s="46" t="s">
        <v>96</v>
      </c>
      <c r="T196" s="42">
        <f t="shared" si="40"/>
        <v>1</v>
      </c>
      <c r="U196" s="47"/>
      <c r="V196" s="35"/>
      <c r="W196" s="35">
        <v>1</v>
      </c>
      <c r="X196" s="35"/>
      <c r="Y196" s="35"/>
      <c r="Z196" s="31">
        <f t="shared" si="41"/>
        <v>6</v>
      </c>
      <c r="AJ196" s="10">
        <f t="shared" si="42"/>
        <v>0</v>
      </c>
      <c r="AK196" s="10">
        <f t="shared" si="43"/>
        <v>0</v>
      </c>
      <c r="AL196" s="10">
        <f t="shared" si="44"/>
        <v>0</v>
      </c>
      <c r="AT196">
        <f t="shared" si="45"/>
        <v>0</v>
      </c>
      <c r="AU196">
        <f t="shared" si="46"/>
        <v>6</v>
      </c>
      <c r="AV196">
        <f t="shared" si="47"/>
        <v>-6</v>
      </c>
    </row>
    <row r="197" spans="1:48" x14ac:dyDescent="0.25">
      <c r="A197" s="11">
        <f t="shared" si="36"/>
        <v>2000</v>
      </c>
      <c r="B197" s="12">
        <v>36723</v>
      </c>
      <c r="C197" s="12"/>
      <c r="D197" s="22">
        <v>196</v>
      </c>
      <c r="E197" s="11">
        <v>1</v>
      </c>
      <c r="F197" s="40">
        <v>40</v>
      </c>
      <c r="G197" s="11" t="s">
        <v>23</v>
      </c>
      <c r="H197" s="11">
        <v>1</v>
      </c>
      <c r="I197" s="11" t="s">
        <v>51</v>
      </c>
      <c r="J197" s="50">
        <v>208</v>
      </c>
      <c r="K197" s="50">
        <v>10</v>
      </c>
      <c r="L197" s="50">
        <v>38.8333333333333</v>
      </c>
      <c r="M197" s="50">
        <v>101</v>
      </c>
      <c r="N197" s="50">
        <v>10</v>
      </c>
      <c r="O197" s="50">
        <v>35.6666666666666</v>
      </c>
      <c r="P197" s="44">
        <f t="shared" si="37"/>
        <v>309</v>
      </c>
      <c r="Q197" s="42">
        <f t="shared" si="38"/>
        <v>20</v>
      </c>
      <c r="R197" s="42">
        <f t="shared" si="39"/>
        <v>74.499999999999901</v>
      </c>
      <c r="S197" s="44" t="s">
        <v>356</v>
      </c>
      <c r="T197" s="42">
        <f t="shared" si="40"/>
        <v>1</v>
      </c>
      <c r="U197" s="45">
        <v>1</v>
      </c>
      <c r="V197" s="13"/>
      <c r="W197" s="13"/>
      <c r="X197" s="13"/>
      <c r="Y197" s="13"/>
      <c r="Z197" s="11">
        <f t="shared" si="41"/>
        <v>20</v>
      </c>
      <c r="AJ197" s="10">
        <f t="shared" si="42"/>
        <v>0</v>
      </c>
      <c r="AK197" s="10">
        <f t="shared" si="43"/>
        <v>10</v>
      </c>
      <c r="AL197" s="10">
        <f t="shared" si="44"/>
        <v>-10</v>
      </c>
      <c r="AT197">
        <f t="shared" si="45"/>
        <v>0</v>
      </c>
      <c r="AU197">
        <f t="shared" si="46"/>
        <v>10</v>
      </c>
      <c r="AV197">
        <f t="shared" si="47"/>
        <v>-10</v>
      </c>
    </row>
    <row r="198" spans="1:48" x14ac:dyDescent="0.25">
      <c r="A198" s="11">
        <f t="shared" si="36"/>
        <v>2000</v>
      </c>
      <c r="B198" s="12">
        <v>36730</v>
      </c>
      <c r="C198" s="12"/>
      <c r="D198" s="22">
        <v>197</v>
      </c>
      <c r="E198" s="11">
        <v>1</v>
      </c>
      <c r="F198" s="40">
        <v>40</v>
      </c>
      <c r="G198" s="11" t="s">
        <v>36</v>
      </c>
      <c r="H198" s="11">
        <v>2</v>
      </c>
      <c r="I198" s="11" t="s">
        <v>12</v>
      </c>
      <c r="J198" s="50">
        <v>97</v>
      </c>
      <c r="K198" s="50">
        <v>5</v>
      </c>
      <c r="L198" s="50">
        <v>27.1666666666666</v>
      </c>
      <c r="M198" s="50">
        <v>96</v>
      </c>
      <c r="N198" s="50">
        <v>10</v>
      </c>
      <c r="O198" s="50">
        <v>38.6666666666666</v>
      </c>
      <c r="P198" s="44">
        <f t="shared" si="37"/>
        <v>193</v>
      </c>
      <c r="Q198" s="42">
        <f t="shared" si="38"/>
        <v>15</v>
      </c>
      <c r="R198" s="42">
        <f t="shared" si="39"/>
        <v>65.833333333333201</v>
      </c>
      <c r="S198" s="44" t="s">
        <v>27</v>
      </c>
      <c r="T198" s="42">
        <f t="shared" si="40"/>
        <v>1</v>
      </c>
      <c r="U198" s="45">
        <v>1</v>
      </c>
      <c r="V198" s="13"/>
      <c r="W198" s="13"/>
      <c r="X198" s="13"/>
      <c r="Y198" s="13"/>
      <c r="Z198" s="11">
        <f t="shared" si="41"/>
        <v>15</v>
      </c>
      <c r="AJ198" s="10">
        <f t="shared" si="42"/>
        <v>0</v>
      </c>
      <c r="AK198" s="10">
        <f t="shared" si="43"/>
        <v>5</v>
      </c>
      <c r="AL198" s="10">
        <f t="shared" si="44"/>
        <v>-5</v>
      </c>
      <c r="AT198">
        <f t="shared" si="45"/>
        <v>0</v>
      </c>
      <c r="AU198">
        <f t="shared" si="46"/>
        <v>10</v>
      </c>
      <c r="AV198">
        <f t="shared" si="47"/>
        <v>-10</v>
      </c>
    </row>
    <row r="199" spans="1:48" x14ac:dyDescent="0.25">
      <c r="A199" s="11">
        <f t="shared" si="36"/>
        <v>2000</v>
      </c>
      <c r="B199" s="12">
        <v>36744</v>
      </c>
      <c r="C199" s="12"/>
      <c r="D199" s="22">
        <v>198</v>
      </c>
      <c r="E199" s="11">
        <v>1</v>
      </c>
      <c r="F199" s="40">
        <v>40</v>
      </c>
      <c r="G199" s="11" t="s">
        <v>98</v>
      </c>
      <c r="H199" s="11">
        <v>2</v>
      </c>
      <c r="I199" s="11" t="s">
        <v>301</v>
      </c>
      <c r="J199" s="50">
        <v>95</v>
      </c>
      <c r="K199" s="50">
        <v>3</v>
      </c>
      <c r="L199" s="50">
        <v>16.1666666666666</v>
      </c>
      <c r="M199" s="50">
        <v>94</v>
      </c>
      <c r="N199" s="50">
        <v>10</v>
      </c>
      <c r="O199" s="50">
        <v>36.6666666666666</v>
      </c>
      <c r="P199" s="44">
        <f t="shared" si="37"/>
        <v>189</v>
      </c>
      <c r="Q199" s="42">
        <f t="shared" si="38"/>
        <v>13</v>
      </c>
      <c r="R199" s="42">
        <f t="shared" si="39"/>
        <v>52.833333333333201</v>
      </c>
      <c r="S199" s="44" t="s">
        <v>26</v>
      </c>
      <c r="T199" s="42">
        <f t="shared" si="40"/>
        <v>1</v>
      </c>
      <c r="U199" s="45">
        <v>1</v>
      </c>
      <c r="V199" s="13"/>
      <c r="W199" s="13"/>
      <c r="X199" s="13"/>
      <c r="Y199" s="13"/>
      <c r="Z199" s="11">
        <f t="shared" si="41"/>
        <v>13</v>
      </c>
      <c r="AJ199" s="10">
        <f t="shared" si="42"/>
        <v>0</v>
      </c>
      <c r="AK199" s="10">
        <f t="shared" si="43"/>
        <v>3</v>
      </c>
      <c r="AL199" s="10">
        <f t="shared" si="44"/>
        <v>-3</v>
      </c>
      <c r="AT199">
        <f t="shared" si="45"/>
        <v>0</v>
      </c>
      <c r="AU199">
        <f t="shared" si="46"/>
        <v>10</v>
      </c>
      <c r="AV199">
        <f t="shared" si="47"/>
        <v>-10</v>
      </c>
    </row>
    <row r="200" spans="1:48" x14ac:dyDescent="0.25">
      <c r="A200" s="11">
        <f t="shared" si="36"/>
        <v>2000</v>
      </c>
      <c r="B200" s="12">
        <v>36750</v>
      </c>
      <c r="C200" s="12"/>
      <c r="D200" s="22">
        <v>199</v>
      </c>
      <c r="E200" s="11">
        <v>1</v>
      </c>
      <c r="F200" s="40">
        <v>40</v>
      </c>
      <c r="G200" s="11" t="s">
        <v>308</v>
      </c>
      <c r="H200" s="11">
        <v>1</v>
      </c>
      <c r="I200" s="11" t="s">
        <v>309</v>
      </c>
      <c r="J200" s="50">
        <v>190</v>
      </c>
      <c r="K200" s="50">
        <v>8</v>
      </c>
      <c r="L200" s="50">
        <v>40</v>
      </c>
      <c r="M200" s="50">
        <v>151</v>
      </c>
      <c r="N200" s="50">
        <v>11</v>
      </c>
      <c r="O200" s="50">
        <v>39.6666666666666</v>
      </c>
      <c r="P200" s="44">
        <f t="shared" si="37"/>
        <v>341</v>
      </c>
      <c r="Q200" s="42">
        <f t="shared" si="38"/>
        <v>19</v>
      </c>
      <c r="R200" s="42">
        <f t="shared" si="39"/>
        <v>79.6666666666666</v>
      </c>
      <c r="S200" s="44" t="s">
        <v>126</v>
      </c>
      <c r="T200" s="42">
        <f t="shared" si="40"/>
        <v>1</v>
      </c>
      <c r="U200" s="45">
        <v>1</v>
      </c>
      <c r="V200" s="13"/>
      <c r="W200" s="13"/>
      <c r="X200" s="13"/>
      <c r="Y200" s="13"/>
      <c r="Z200" s="11">
        <f t="shared" si="41"/>
        <v>19</v>
      </c>
      <c r="AJ200" s="10">
        <f t="shared" si="42"/>
        <v>0</v>
      </c>
      <c r="AK200" s="10">
        <f t="shared" si="43"/>
        <v>8</v>
      </c>
      <c r="AL200" s="10">
        <f t="shared" si="44"/>
        <v>-8</v>
      </c>
      <c r="AT200">
        <f t="shared" si="45"/>
        <v>0</v>
      </c>
      <c r="AU200">
        <f t="shared" si="46"/>
        <v>11</v>
      </c>
      <c r="AV200">
        <f t="shared" si="47"/>
        <v>-11</v>
      </c>
    </row>
    <row r="201" spans="1:48" x14ac:dyDescent="0.25">
      <c r="A201" s="11">
        <f t="shared" si="36"/>
        <v>2000</v>
      </c>
      <c r="B201" s="36">
        <v>36751</v>
      </c>
      <c r="C201" s="36"/>
      <c r="D201" s="22">
        <v>200</v>
      </c>
      <c r="E201" s="31">
        <v>1</v>
      </c>
      <c r="F201" s="41">
        <v>40</v>
      </c>
      <c r="G201" s="31" t="s">
        <v>309</v>
      </c>
      <c r="H201" s="31">
        <v>2</v>
      </c>
      <c r="I201" s="31" t="s">
        <v>329</v>
      </c>
      <c r="J201" s="48">
        <v>0</v>
      </c>
      <c r="K201" s="48">
        <v>0</v>
      </c>
      <c r="L201" s="48">
        <v>0</v>
      </c>
      <c r="M201" s="48">
        <v>145</v>
      </c>
      <c r="N201" s="48">
        <v>1</v>
      </c>
      <c r="O201" s="48">
        <v>25</v>
      </c>
      <c r="P201" s="46">
        <f t="shared" si="37"/>
        <v>145</v>
      </c>
      <c r="Q201" s="42">
        <f t="shared" si="38"/>
        <v>1</v>
      </c>
      <c r="R201" s="42">
        <f t="shared" si="39"/>
        <v>25</v>
      </c>
      <c r="S201" s="46" t="s">
        <v>96</v>
      </c>
      <c r="T201" s="42">
        <f t="shared" si="40"/>
        <v>1</v>
      </c>
      <c r="U201" s="47"/>
      <c r="V201" s="35"/>
      <c r="W201" s="35">
        <v>1</v>
      </c>
      <c r="X201" s="35"/>
      <c r="Y201" s="35"/>
      <c r="Z201" s="31">
        <f t="shared" si="41"/>
        <v>1</v>
      </c>
      <c r="AJ201" s="10">
        <f t="shared" si="42"/>
        <v>0</v>
      </c>
      <c r="AK201" s="10">
        <f t="shared" si="43"/>
        <v>0</v>
      </c>
      <c r="AL201" s="10">
        <f t="shared" si="44"/>
        <v>0</v>
      </c>
      <c r="AT201">
        <f t="shared" si="45"/>
        <v>0</v>
      </c>
      <c r="AU201">
        <f t="shared" si="46"/>
        <v>1</v>
      </c>
      <c r="AV201">
        <f t="shared" si="47"/>
        <v>-1</v>
      </c>
    </row>
    <row r="202" spans="1:48" x14ac:dyDescent="0.25">
      <c r="A202" s="11">
        <f t="shared" si="36"/>
        <v>2000</v>
      </c>
      <c r="B202" s="21">
        <v>36758</v>
      </c>
      <c r="C202" s="21"/>
      <c r="D202" s="22">
        <v>201</v>
      </c>
      <c r="E202" s="20">
        <v>1</v>
      </c>
      <c r="F202" s="39">
        <v>35</v>
      </c>
      <c r="G202" s="20" t="s">
        <v>23</v>
      </c>
      <c r="H202" s="20">
        <v>1</v>
      </c>
      <c r="I202" s="20" t="s">
        <v>70</v>
      </c>
      <c r="J202" s="49">
        <v>142</v>
      </c>
      <c r="K202" s="49">
        <v>8</v>
      </c>
      <c r="L202" s="49">
        <v>32.3333333333333</v>
      </c>
      <c r="M202" s="49">
        <v>145</v>
      </c>
      <c r="N202" s="49">
        <v>8</v>
      </c>
      <c r="O202" s="49">
        <v>34.1666666666666</v>
      </c>
      <c r="P202" s="42">
        <f t="shared" si="37"/>
        <v>287</v>
      </c>
      <c r="Q202" s="42">
        <f t="shared" si="38"/>
        <v>16</v>
      </c>
      <c r="R202" s="42">
        <f t="shared" si="39"/>
        <v>66.499999999999901</v>
      </c>
      <c r="S202" s="42" t="s">
        <v>77</v>
      </c>
      <c r="T202" s="42">
        <f t="shared" si="40"/>
        <v>1</v>
      </c>
      <c r="U202" s="43"/>
      <c r="V202" s="23"/>
      <c r="W202" s="23"/>
      <c r="X202" s="23"/>
      <c r="Y202" s="23">
        <v>1</v>
      </c>
      <c r="Z202" s="20">
        <f t="shared" si="41"/>
        <v>16</v>
      </c>
      <c r="AJ202" s="10">
        <f t="shared" si="42"/>
        <v>0</v>
      </c>
      <c r="AK202" s="10">
        <f t="shared" si="43"/>
        <v>8</v>
      </c>
      <c r="AL202" s="10">
        <f t="shared" si="44"/>
        <v>-8</v>
      </c>
      <c r="AT202">
        <f t="shared" si="45"/>
        <v>0</v>
      </c>
      <c r="AU202">
        <f t="shared" si="46"/>
        <v>8</v>
      </c>
      <c r="AV202">
        <f t="shared" si="47"/>
        <v>-8</v>
      </c>
    </row>
    <row r="203" spans="1:48" x14ac:dyDescent="0.25">
      <c r="A203" s="11">
        <f t="shared" si="36"/>
        <v>2000</v>
      </c>
      <c r="B203" s="12">
        <v>36765</v>
      </c>
      <c r="C203" s="12"/>
      <c r="D203" s="22">
        <v>202</v>
      </c>
      <c r="E203" s="11">
        <v>1</v>
      </c>
      <c r="F203" s="40">
        <v>20</v>
      </c>
      <c r="G203" s="11" t="s">
        <v>56</v>
      </c>
      <c r="H203" s="11">
        <v>1</v>
      </c>
      <c r="I203" s="11" t="s">
        <v>51</v>
      </c>
      <c r="J203" s="50">
        <v>174</v>
      </c>
      <c r="K203" s="50">
        <v>6</v>
      </c>
      <c r="L203" s="50">
        <v>20</v>
      </c>
      <c r="M203" s="50">
        <v>107</v>
      </c>
      <c r="N203" s="50">
        <v>4</v>
      </c>
      <c r="O203" s="50">
        <v>20</v>
      </c>
      <c r="P203" s="44">
        <f t="shared" si="37"/>
        <v>281</v>
      </c>
      <c r="Q203" s="42">
        <f t="shared" si="38"/>
        <v>10</v>
      </c>
      <c r="R203" s="42">
        <f t="shared" si="39"/>
        <v>40</v>
      </c>
      <c r="S203" s="44" t="s">
        <v>189</v>
      </c>
      <c r="T203" s="42">
        <f t="shared" si="40"/>
        <v>1</v>
      </c>
      <c r="U203" s="45">
        <v>1</v>
      </c>
      <c r="V203" s="13"/>
      <c r="W203" s="13"/>
      <c r="X203" s="13"/>
      <c r="Y203" s="13"/>
      <c r="Z203" s="11">
        <f t="shared" si="41"/>
        <v>10</v>
      </c>
      <c r="AJ203" s="10">
        <f t="shared" si="42"/>
        <v>0</v>
      </c>
      <c r="AK203" s="10">
        <f t="shared" si="43"/>
        <v>6</v>
      </c>
      <c r="AL203" s="10">
        <f t="shared" si="44"/>
        <v>-6</v>
      </c>
      <c r="AT203">
        <f t="shared" si="45"/>
        <v>0</v>
      </c>
      <c r="AU203">
        <f t="shared" si="46"/>
        <v>4</v>
      </c>
      <c r="AV203">
        <f t="shared" si="47"/>
        <v>-4</v>
      </c>
    </row>
    <row r="204" spans="1:48" x14ac:dyDescent="0.25">
      <c r="A204" s="11">
        <f t="shared" si="36"/>
        <v>2000</v>
      </c>
      <c r="B204" s="12">
        <v>36765</v>
      </c>
      <c r="C204" s="12"/>
      <c r="D204" s="22">
        <v>203</v>
      </c>
      <c r="E204" s="11">
        <v>1</v>
      </c>
      <c r="F204" s="40">
        <v>20</v>
      </c>
      <c r="G204" s="11" t="s">
        <v>56</v>
      </c>
      <c r="H204" s="11">
        <v>2</v>
      </c>
      <c r="I204" s="11" t="s">
        <v>51</v>
      </c>
      <c r="J204" s="50">
        <v>68</v>
      </c>
      <c r="K204" s="50">
        <v>4</v>
      </c>
      <c r="L204" s="50">
        <v>13.8333333333333</v>
      </c>
      <c r="M204" s="50">
        <v>67</v>
      </c>
      <c r="N204" s="50">
        <v>7</v>
      </c>
      <c r="O204" s="50">
        <v>20</v>
      </c>
      <c r="P204" s="44">
        <f t="shared" si="37"/>
        <v>135</v>
      </c>
      <c r="Q204" s="42">
        <f t="shared" si="38"/>
        <v>11</v>
      </c>
      <c r="R204" s="42">
        <f t="shared" si="39"/>
        <v>33.8333333333333</v>
      </c>
      <c r="S204" s="44" t="s">
        <v>58</v>
      </c>
      <c r="T204" s="42">
        <f t="shared" si="40"/>
        <v>1</v>
      </c>
      <c r="U204" s="45">
        <v>1</v>
      </c>
      <c r="V204" s="13"/>
      <c r="W204" s="13"/>
      <c r="X204" s="13"/>
      <c r="Y204" s="13"/>
      <c r="Z204" s="11">
        <f t="shared" si="41"/>
        <v>11</v>
      </c>
      <c r="AJ204" s="10">
        <f t="shared" si="42"/>
        <v>0</v>
      </c>
      <c r="AK204" s="10">
        <f t="shared" si="43"/>
        <v>4</v>
      </c>
      <c r="AL204" s="10">
        <f t="shared" si="44"/>
        <v>-4</v>
      </c>
      <c r="AT204">
        <f t="shared" si="45"/>
        <v>0</v>
      </c>
      <c r="AU204">
        <f t="shared" si="46"/>
        <v>7</v>
      </c>
      <c r="AV204">
        <f t="shared" si="47"/>
        <v>-7</v>
      </c>
    </row>
    <row r="205" spans="1:48" x14ac:dyDescent="0.25">
      <c r="A205" s="11">
        <f t="shared" si="36"/>
        <v>2000</v>
      </c>
      <c r="B205" s="12">
        <v>36772</v>
      </c>
      <c r="C205" s="12"/>
      <c r="D205" s="22">
        <v>204</v>
      </c>
      <c r="E205" s="11">
        <v>1</v>
      </c>
      <c r="F205" s="40">
        <v>40</v>
      </c>
      <c r="G205" s="11" t="s">
        <v>23</v>
      </c>
      <c r="H205" s="11">
        <v>2</v>
      </c>
      <c r="I205" s="11" t="s">
        <v>103</v>
      </c>
      <c r="J205" s="50">
        <v>235</v>
      </c>
      <c r="K205" s="50">
        <v>9</v>
      </c>
      <c r="L205" s="50">
        <v>39.1666666666666</v>
      </c>
      <c r="M205" s="50">
        <v>231</v>
      </c>
      <c r="N205" s="50">
        <v>3</v>
      </c>
      <c r="O205" s="50">
        <v>40</v>
      </c>
      <c r="P205" s="44">
        <f t="shared" si="37"/>
        <v>466</v>
      </c>
      <c r="Q205" s="42">
        <f t="shared" si="38"/>
        <v>12</v>
      </c>
      <c r="R205" s="42">
        <f t="shared" si="39"/>
        <v>79.1666666666666</v>
      </c>
      <c r="S205" s="44" t="s">
        <v>81</v>
      </c>
      <c r="T205" s="42">
        <f t="shared" si="40"/>
        <v>1</v>
      </c>
      <c r="U205" s="45">
        <v>1</v>
      </c>
      <c r="V205" s="13"/>
      <c r="W205" s="13"/>
      <c r="X205" s="13"/>
      <c r="Y205" s="13"/>
      <c r="Z205" s="11">
        <f t="shared" si="41"/>
        <v>12</v>
      </c>
      <c r="AJ205" s="10">
        <f t="shared" si="42"/>
        <v>0</v>
      </c>
      <c r="AK205" s="10">
        <f t="shared" si="43"/>
        <v>9</v>
      </c>
      <c r="AL205" s="10">
        <f t="shared" si="44"/>
        <v>-9</v>
      </c>
      <c r="AT205">
        <f t="shared" si="45"/>
        <v>0</v>
      </c>
      <c r="AU205">
        <f t="shared" si="46"/>
        <v>3</v>
      </c>
      <c r="AV205">
        <f t="shared" si="47"/>
        <v>-3</v>
      </c>
    </row>
    <row r="206" spans="1:48" x14ac:dyDescent="0.25">
      <c r="A206" s="11">
        <f t="shared" si="36"/>
        <v>2000</v>
      </c>
      <c r="B206" s="21">
        <v>36779</v>
      </c>
      <c r="C206" s="21"/>
      <c r="D206" s="22">
        <v>205</v>
      </c>
      <c r="E206" s="20">
        <v>1</v>
      </c>
      <c r="F206" s="39">
        <v>35</v>
      </c>
      <c r="G206" s="20" t="s">
        <v>310</v>
      </c>
      <c r="H206" s="20">
        <v>2</v>
      </c>
      <c r="I206" s="20" t="s">
        <v>12</v>
      </c>
      <c r="J206" s="49">
        <v>162</v>
      </c>
      <c r="K206" s="49">
        <v>8</v>
      </c>
      <c r="L206" s="49">
        <v>35</v>
      </c>
      <c r="M206" s="49">
        <v>178</v>
      </c>
      <c r="N206" s="49">
        <v>7</v>
      </c>
      <c r="O206" s="49">
        <v>35</v>
      </c>
      <c r="P206" s="42">
        <f t="shared" si="37"/>
        <v>340</v>
      </c>
      <c r="Q206" s="42">
        <f t="shared" si="38"/>
        <v>15</v>
      </c>
      <c r="R206" s="42">
        <f t="shared" si="39"/>
        <v>70</v>
      </c>
      <c r="S206" s="42" t="s">
        <v>357</v>
      </c>
      <c r="T206" s="42">
        <f t="shared" si="40"/>
        <v>1</v>
      </c>
      <c r="U206" s="43"/>
      <c r="V206" s="23"/>
      <c r="W206" s="23"/>
      <c r="X206" s="23"/>
      <c r="Y206" s="23">
        <v>1</v>
      </c>
      <c r="Z206" s="20">
        <f t="shared" si="41"/>
        <v>15</v>
      </c>
      <c r="AJ206" s="10">
        <f t="shared" si="42"/>
        <v>0</v>
      </c>
      <c r="AK206" s="10">
        <f t="shared" si="43"/>
        <v>8</v>
      </c>
      <c r="AL206" s="10">
        <f t="shared" si="44"/>
        <v>-8</v>
      </c>
      <c r="AT206">
        <f t="shared" si="45"/>
        <v>0</v>
      </c>
      <c r="AU206">
        <f t="shared" si="46"/>
        <v>7</v>
      </c>
      <c r="AV206">
        <f t="shared" si="47"/>
        <v>-7</v>
      </c>
    </row>
    <row r="207" spans="1:48" x14ac:dyDescent="0.25">
      <c r="A207" s="11">
        <f t="shared" si="36"/>
        <v>2000</v>
      </c>
      <c r="B207" s="12">
        <v>36786</v>
      </c>
      <c r="C207" s="12"/>
      <c r="D207" s="22">
        <v>206</v>
      </c>
      <c r="E207" s="11">
        <v>1</v>
      </c>
      <c r="F207" s="40">
        <v>40</v>
      </c>
      <c r="G207" s="11" t="s">
        <v>311</v>
      </c>
      <c r="H207" s="11">
        <v>1</v>
      </c>
      <c r="I207" s="11" t="s">
        <v>162</v>
      </c>
      <c r="J207" s="50">
        <v>213</v>
      </c>
      <c r="K207" s="50">
        <v>10</v>
      </c>
      <c r="L207" s="50">
        <v>39.8333333333333</v>
      </c>
      <c r="M207" s="50">
        <v>146</v>
      </c>
      <c r="N207" s="50">
        <v>10</v>
      </c>
      <c r="O207" s="50">
        <v>36.3333333333333</v>
      </c>
      <c r="P207" s="44">
        <f t="shared" si="37"/>
        <v>359</v>
      </c>
      <c r="Q207" s="42">
        <f t="shared" si="38"/>
        <v>20</v>
      </c>
      <c r="R207" s="42">
        <f t="shared" si="39"/>
        <v>76.1666666666666</v>
      </c>
      <c r="S207" s="44" t="s">
        <v>189</v>
      </c>
      <c r="T207" s="42">
        <f t="shared" si="40"/>
        <v>1</v>
      </c>
      <c r="U207" s="45">
        <v>1</v>
      </c>
      <c r="V207" s="13"/>
      <c r="W207" s="13"/>
      <c r="X207" s="13"/>
      <c r="Y207" s="13"/>
      <c r="Z207" s="11">
        <f t="shared" si="41"/>
        <v>20</v>
      </c>
      <c r="AJ207" s="10">
        <f t="shared" si="42"/>
        <v>0</v>
      </c>
      <c r="AK207" s="10">
        <f t="shared" si="43"/>
        <v>10</v>
      </c>
      <c r="AL207" s="10">
        <f t="shared" si="44"/>
        <v>-10</v>
      </c>
      <c r="AT207">
        <f t="shared" si="45"/>
        <v>0</v>
      </c>
      <c r="AU207">
        <f t="shared" si="46"/>
        <v>10</v>
      </c>
      <c r="AV207">
        <f t="shared" si="47"/>
        <v>-10</v>
      </c>
    </row>
    <row r="208" spans="1:48" x14ac:dyDescent="0.25">
      <c r="A208" s="11">
        <f t="shared" si="36"/>
        <v>2001</v>
      </c>
      <c r="B208" s="12">
        <v>37017</v>
      </c>
      <c r="C208" s="12"/>
      <c r="D208" s="22">
        <v>207</v>
      </c>
      <c r="E208" s="11">
        <v>1</v>
      </c>
      <c r="F208" s="40">
        <v>35</v>
      </c>
      <c r="G208" s="11" t="s">
        <v>23</v>
      </c>
      <c r="H208" s="11">
        <v>1</v>
      </c>
      <c r="I208" s="11" t="s">
        <v>166</v>
      </c>
      <c r="J208" s="50">
        <v>168</v>
      </c>
      <c r="K208" s="50">
        <v>9</v>
      </c>
      <c r="L208" s="50">
        <v>35</v>
      </c>
      <c r="M208" s="50">
        <v>117</v>
      </c>
      <c r="N208" s="50">
        <v>9</v>
      </c>
      <c r="O208" s="50">
        <v>29.3333333333333</v>
      </c>
      <c r="P208" s="44">
        <f t="shared" si="37"/>
        <v>285</v>
      </c>
      <c r="Q208" s="42">
        <f t="shared" si="38"/>
        <v>18</v>
      </c>
      <c r="R208" s="42">
        <f t="shared" si="39"/>
        <v>64.3333333333333</v>
      </c>
      <c r="S208" s="44" t="s">
        <v>277</v>
      </c>
      <c r="T208" s="42">
        <f t="shared" si="40"/>
        <v>1</v>
      </c>
      <c r="U208" s="45">
        <v>1</v>
      </c>
      <c r="V208" s="13"/>
      <c r="W208" s="13"/>
      <c r="X208" s="13"/>
      <c r="Y208" s="13"/>
      <c r="Z208" s="11">
        <f t="shared" si="41"/>
        <v>18</v>
      </c>
      <c r="AJ208" s="10">
        <f t="shared" si="42"/>
        <v>0</v>
      </c>
      <c r="AK208" s="10">
        <f t="shared" si="43"/>
        <v>9</v>
      </c>
      <c r="AL208" s="10">
        <f t="shared" si="44"/>
        <v>-9</v>
      </c>
      <c r="AT208">
        <f t="shared" si="45"/>
        <v>0</v>
      </c>
      <c r="AU208">
        <f t="shared" si="46"/>
        <v>9</v>
      </c>
      <c r="AV208">
        <f t="shared" si="47"/>
        <v>-9</v>
      </c>
    </row>
    <row r="209" spans="1:48" x14ac:dyDescent="0.25">
      <c r="A209" s="11">
        <f t="shared" si="36"/>
        <v>2001</v>
      </c>
      <c r="B209" s="12">
        <v>37031</v>
      </c>
      <c r="C209" s="12"/>
      <c r="D209" s="22">
        <v>208</v>
      </c>
      <c r="E209" s="11">
        <v>1</v>
      </c>
      <c r="F209" s="40">
        <v>35</v>
      </c>
      <c r="G209" s="11" t="s">
        <v>23</v>
      </c>
      <c r="H209" s="11">
        <v>2</v>
      </c>
      <c r="I209" s="11" t="s">
        <v>89</v>
      </c>
      <c r="J209" s="50">
        <v>127</v>
      </c>
      <c r="K209" s="50">
        <v>5</v>
      </c>
      <c r="L209" s="50">
        <v>32.3333333333333</v>
      </c>
      <c r="M209" s="50">
        <v>123</v>
      </c>
      <c r="N209" s="50">
        <v>10</v>
      </c>
      <c r="O209" s="50">
        <v>35</v>
      </c>
      <c r="P209" s="44">
        <f t="shared" si="37"/>
        <v>250</v>
      </c>
      <c r="Q209" s="42">
        <f t="shared" si="38"/>
        <v>15</v>
      </c>
      <c r="R209" s="42">
        <f t="shared" si="39"/>
        <v>67.3333333333333</v>
      </c>
      <c r="S209" s="44" t="s">
        <v>27</v>
      </c>
      <c r="T209" s="42">
        <f t="shared" si="40"/>
        <v>1</v>
      </c>
      <c r="U209" s="45">
        <v>1</v>
      </c>
      <c r="V209" s="13"/>
      <c r="W209" s="13"/>
      <c r="X209" s="13"/>
      <c r="Y209" s="13"/>
      <c r="Z209" s="11">
        <f t="shared" si="41"/>
        <v>15</v>
      </c>
      <c r="AJ209" s="10">
        <f t="shared" si="42"/>
        <v>0</v>
      </c>
      <c r="AK209" s="10">
        <f t="shared" si="43"/>
        <v>5</v>
      </c>
      <c r="AL209" s="10">
        <f t="shared" si="44"/>
        <v>-5</v>
      </c>
      <c r="AT209">
        <f t="shared" si="45"/>
        <v>0</v>
      </c>
      <c r="AU209">
        <f t="shared" si="46"/>
        <v>10</v>
      </c>
      <c r="AV209">
        <f t="shared" si="47"/>
        <v>-10</v>
      </c>
    </row>
    <row r="210" spans="1:48" x14ac:dyDescent="0.25">
      <c r="A210" s="11">
        <f t="shared" si="36"/>
        <v>2001</v>
      </c>
      <c r="B210" s="21">
        <v>37037</v>
      </c>
      <c r="C210" s="21"/>
      <c r="D210" s="22">
        <v>209</v>
      </c>
      <c r="E210" s="20">
        <v>1</v>
      </c>
      <c r="F210" s="39">
        <v>35</v>
      </c>
      <c r="G210" s="20" t="s">
        <v>23</v>
      </c>
      <c r="H210" s="20">
        <v>1</v>
      </c>
      <c r="I210" s="20" t="s">
        <v>301</v>
      </c>
      <c r="J210" s="49">
        <v>81</v>
      </c>
      <c r="K210" s="49">
        <v>10</v>
      </c>
      <c r="L210" s="49">
        <v>25.6666666666666</v>
      </c>
      <c r="M210" s="49">
        <v>82</v>
      </c>
      <c r="N210" s="49">
        <v>8</v>
      </c>
      <c r="O210" s="49">
        <v>29.8333333333333</v>
      </c>
      <c r="P210" s="42">
        <f t="shared" si="37"/>
        <v>163</v>
      </c>
      <c r="Q210" s="42">
        <f t="shared" si="38"/>
        <v>18</v>
      </c>
      <c r="R210" s="42">
        <f t="shared" si="39"/>
        <v>55.499999999999901</v>
      </c>
      <c r="S210" s="42" t="s">
        <v>75</v>
      </c>
      <c r="T210" s="42">
        <f t="shared" si="40"/>
        <v>1</v>
      </c>
      <c r="U210" s="43"/>
      <c r="V210" s="23"/>
      <c r="W210" s="23"/>
      <c r="X210" s="23"/>
      <c r="Y210" s="23">
        <v>1</v>
      </c>
      <c r="Z210" s="20">
        <f t="shared" si="41"/>
        <v>18</v>
      </c>
      <c r="AJ210" s="10">
        <f t="shared" si="42"/>
        <v>0</v>
      </c>
      <c r="AK210" s="10">
        <f t="shared" si="43"/>
        <v>10</v>
      </c>
      <c r="AL210" s="10">
        <f t="shared" si="44"/>
        <v>-10</v>
      </c>
      <c r="AT210">
        <f t="shared" si="45"/>
        <v>0</v>
      </c>
      <c r="AU210">
        <f t="shared" si="46"/>
        <v>8</v>
      </c>
      <c r="AV210">
        <f t="shared" si="47"/>
        <v>-8</v>
      </c>
    </row>
    <row r="211" spans="1:48" x14ac:dyDescent="0.25">
      <c r="A211" s="11">
        <f t="shared" si="36"/>
        <v>2001</v>
      </c>
      <c r="B211" s="21">
        <v>37045</v>
      </c>
      <c r="C211" s="21"/>
      <c r="D211" s="22">
        <v>210</v>
      </c>
      <c r="E211" s="20">
        <v>1</v>
      </c>
      <c r="F211" s="39">
        <v>35</v>
      </c>
      <c r="G211" s="20" t="s">
        <v>113</v>
      </c>
      <c r="H211" s="20">
        <v>2</v>
      </c>
      <c r="I211" s="20" t="s">
        <v>12</v>
      </c>
      <c r="J211" s="49">
        <v>142</v>
      </c>
      <c r="K211" s="49">
        <v>10</v>
      </c>
      <c r="L211" s="49">
        <v>34</v>
      </c>
      <c r="M211" s="49">
        <v>152</v>
      </c>
      <c r="N211" s="49">
        <v>10</v>
      </c>
      <c r="O211" s="49">
        <v>34.8333333333333</v>
      </c>
      <c r="P211" s="42">
        <f t="shared" si="37"/>
        <v>294</v>
      </c>
      <c r="Q211" s="42">
        <f t="shared" si="38"/>
        <v>20</v>
      </c>
      <c r="R211" s="42">
        <f t="shared" si="39"/>
        <v>68.8333333333333</v>
      </c>
      <c r="S211" s="42" t="s">
        <v>358</v>
      </c>
      <c r="T211" s="42">
        <f t="shared" si="40"/>
        <v>1</v>
      </c>
      <c r="U211" s="43"/>
      <c r="V211" s="23"/>
      <c r="W211" s="23"/>
      <c r="X211" s="23"/>
      <c r="Y211" s="23">
        <v>1</v>
      </c>
      <c r="Z211" s="20">
        <f t="shared" si="41"/>
        <v>20</v>
      </c>
      <c r="AJ211" s="10">
        <f t="shared" si="42"/>
        <v>0</v>
      </c>
      <c r="AK211" s="10">
        <f t="shared" si="43"/>
        <v>10</v>
      </c>
      <c r="AL211" s="10">
        <f t="shared" si="44"/>
        <v>-10</v>
      </c>
      <c r="AT211">
        <f t="shared" si="45"/>
        <v>0</v>
      </c>
      <c r="AU211">
        <f t="shared" si="46"/>
        <v>10</v>
      </c>
      <c r="AV211">
        <f t="shared" si="47"/>
        <v>-10</v>
      </c>
    </row>
    <row r="212" spans="1:48" x14ac:dyDescent="0.25">
      <c r="A212" s="11">
        <f t="shared" si="36"/>
        <v>2001</v>
      </c>
      <c r="B212" s="21">
        <v>37051</v>
      </c>
      <c r="C212" s="21"/>
      <c r="D212" s="22">
        <v>211</v>
      </c>
      <c r="E212" s="20">
        <v>1</v>
      </c>
      <c r="F212" s="39" t="s">
        <v>93</v>
      </c>
      <c r="G212" s="20" t="s">
        <v>312</v>
      </c>
      <c r="H212" s="20">
        <v>2</v>
      </c>
      <c r="I212" s="20" t="s">
        <v>70</v>
      </c>
      <c r="J212" s="49">
        <v>62</v>
      </c>
      <c r="K212" s="49">
        <v>9</v>
      </c>
      <c r="L212" s="49">
        <v>35</v>
      </c>
      <c r="M212" s="49">
        <v>164</v>
      </c>
      <c r="N212" s="49">
        <v>6</v>
      </c>
      <c r="O212" s="49">
        <v>38</v>
      </c>
      <c r="P212" s="42">
        <f t="shared" si="37"/>
        <v>226</v>
      </c>
      <c r="Q212" s="42">
        <f t="shared" si="38"/>
        <v>15</v>
      </c>
      <c r="R212" s="42">
        <f t="shared" si="39"/>
        <v>73</v>
      </c>
      <c r="S212" s="42" t="s">
        <v>359</v>
      </c>
      <c r="T212" s="42">
        <f t="shared" si="40"/>
        <v>1</v>
      </c>
      <c r="U212" s="43"/>
      <c r="V212" s="23"/>
      <c r="W212" s="23"/>
      <c r="X212" s="23"/>
      <c r="Y212" s="23">
        <v>1</v>
      </c>
      <c r="Z212" s="20">
        <f t="shared" si="41"/>
        <v>15</v>
      </c>
      <c r="AJ212" s="10">
        <f t="shared" si="42"/>
        <v>0</v>
      </c>
      <c r="AK212" s="10">
        <f t="shared" si="43"/>
        <v>9</v>
      </c>
      <c r="AL212" s="10">
        <f t="shared" si="44"/>
        <v>-9</v>
      </c>
      <c r="AT212">
        <f t="shared" si="45"/>
        <v>0</v>
      </c>
      <c r="AU212">
        <f t="shared" si="46"/>
        <v>6</v>
      </c>
      <c r="AV212">
        <f t="shared" si="47"/>
        <v>-6</v>
      </c>
    </row>
    <row r="213" spans="1:48" x14ac:dyDescent="0.25">
      <c r="A213" s="11">
        <f t="shared" si="36"/>
        <v>2001</v>
      </c>
      <c r="B213" s="12">
        <v>37052</v>
      </c>
      <c r="C213" s="12"/>
      <c r="D213" s="22">
        <v>212</v>
      </c>
      <c r="E213" s="11">
        <v>1</v>
      </c>
      <c r="F213" s="40">
        <v>35</v>
      </c>
      <c r="G213" s="11" t="s">
        <v>23</v>
      </c>
      <c r="H213" s="11">
        <v>1</v>
      </c>
      <c r="I213" s="11" t="s">
        <v>15</v>
      </c>
      <c r="J213" s="50">
        <v>172</v>
      </c>
      <c r="K213" s="50">
        <v>10</v>
      </c>
      <c r="L213" s="50">
        <v>31.8333333333333</v>
      </c>
      <c r="M213" s="50">
        <v>47</v>
      </c>
      <c r="N213" s="50">
        <v>9</v>
      </c>
      <c r="O213" s="50">
        <v>14.8333333333333</v>
      </c>
      <c r="P213" s="44">
        <f t="shared" si="37"/>
        <v>219</v>
      </c>
      <c r="Q213" s="42">
        <f t="shared" si="38"/>
        <v>19</v>
      </c>
      <c r="R213" s="42">
        <f t="shared" si="39"/>
        <v>46.6666666666666</v>
      </c>
      <c r="S213" s="44" t="s">
        <v>105</v>
      </c>
      <c r="T213" s="42">
        <f t="shared" si="40"/>
        <v>1</v>
      </c>
      <c r="U213" s="45">
        <v>1</v>
      </c>
      <c r="V213" s="13"/>
      <c r="W213" s="13"/>
      <c r="X213" s="13"/>
      <c r="Y213" s="13"/>
      <c r="Z213" s="11">
        <f t="shared" si="41"/>
        <v>19</v>
      </c>
      <c r="AJ213" s="10">
        <f t="shared" si="42"/>
        <v>0</v>
      </c>
      <c r="AK213" s="10">
        <f t="shared" si="43"/>
        <v>10</v>
      </c>
      <c r="AL213" s="10">
        <f t="shared" si="44"/>
        <v>-10</v>
      </c>
      <c r="AT213">
        <f t="shared" si="45"/>
        <v>0</v>
      </c>
      <c r="AU213">
        <f t="shared" si="46"/>
        <v>9</v>
      </c>
      <c r="AV213">
        <f t="shared" si="47"/>
        <v>-9</v>
      </c>
    </row>
    <row r="214" spans="1:48" x14ac:dyDescent="0.25">
      <c r="A214" s="11">
        <f t="shared" si="36"/>
        <v>2001</v>
      </c>
      <c r="B214" s="21">
        <v>37065</v>
      </c>
      <c r="C214" s="21"/>
      <c r="D214" s="22">
        <v>213</v>
      </c>
      <c r="E214" s="20">
        <v>1</v>
      </c>
      <c r="F214" s="39">
        <v>35</v>
      </c>
      <c r="G214" s="20" t="s">
        <v>23</v>
      </c>
      <c r="H214" s="20">
        <v>1</v>
      </c>
      <c r="I214" s="20" t="s">
        <v>301</v>
      </c>
      <c r="J214" s="49">
        <v>174</v>
      </c>
      <c r="K214" s="49">
        <v>8</v>
      </c>
      <c r="L214" s="49">
        <v>35</v>
      </c>
      <c r="M214" s="49">
        <v>178</v>
      </c>
      <c r="N214" s="49">
        <v>6</v>
      </c>
      <c r="O214" s="49">
        <v>34.8333333333333</v>
      </c>
      <c r="P214" s="42">
        <f t="shared" si="37"/>
        <v>352</v>
      </c>
      <c r="Q214" s="42">
        <f t="shared" si="38"/>
        <v>14</v>
      </c>
      <c r="R214" s="42">
        <f t="shared" si="39"/>
        <v>69.8333333333333</v>
      </c>
      <c r="S214" s="42" t="s">
        <v>7</v>
      </c>
      <c r="T214" s="42">
        <f t="shared" si="40"/>
        <v>1</v>
      </c>
      <c r="U214" s="43"/>
      <c r="V214" s="23"/>
      <c r="W214" s="23"/>
      <c r="X214" s="23"/>
      <c r="Y214" s="23">
        <v>1</v>
      </c>
      <c r="Z214" s="20">
        <f t="shared" si="41"/>
        <v>14</v>
      </c>
      <c r="AJ214" s="10">
        <f t="shared" si="42"/>
        <v>0</v>
      </c>
      <c r="AK214" s="10">
        <f t="shared" si="43"/>
        <v>8</v>
      </c>
      <c r="AL214" s="10">
        <f t="shared" si="44"/>
        <v>-8</v>
      </c>
      <c r="AT214">
        <f t="shared" si="45"/>
        <v>0</v>
      </c>
      <c r="AU214">
        <f t="shared" si="46"/>
        <v>6</v>
      </c>
      <c r="AV214">
        <f t="shared" si="47"/>
        <v>-6</v>
      </c>
    </row>
    <row r="215" spans="1:48" x14ac:dyDescent="0.25">
      <c r="A215" s="11">
        <f t="shared" si="36"/>
        <v>2001</v>
      </c>
      <c r="B215" s="12">
        <v>37066</v>
      </c>
      <c r="C215" s="12"/>
      <c r="D215" s="22">
        <v>214</v>
      </c>
      <c r="E215" s="11">
        <v>1</v>
      </c>
      <c r="F215" s="40">
        <v>35</v>
      </c>
      <c r="G215" s="11" t="s">
        <v>23</v>
      </c>
      <c r="H215" s="11">
        <v>2</v>
      </c>
      <c r="I215" s="11" t="s">
        <v>50</v>
      </c>
      <c r="J215" s="50">
        <v>157</v>
      </c>
      <c r="K215" s="50">
        <v>6</v>
      </c>
      <c r="L215" s="50">
        <v>28.1666666666666</v>
      </c>
      <c r="M215" s="50">
        <v>156</v>
      </c>
      <c r="N215" s="50">
        <v>10</v>
      </c>
      <c r="O215" s="50">
        <v>31.3333333333333</v>
      </c>
      <c r="P215" s="44">
        <f t="shared" si="37"/>
        <v>313</v>
      </c>
      <c r="Q215" s="42">
        <f t="shared" si="38"/>
        <v>16</v>
      </c>
      <c r="R215" s="42">
        <f t="shared" si="39"/>
        <v>59.499999999999901</v>
      </c>
      <c r="S215" s="44" t="s">
        <v>28</v>
      </c>
      <c r="T215" s="42">
        <f t="shared" si="40"/>
        <v>1</v>
      </c>
      <c r="U215" s="45">
        <v>1</v>
      </c>
      <c r="V215" s="13"/>
      <c r="W215" s="13"/>
      <c r="X215" s="13"/>
      <c r="Y215" s="13"/>
      <c r="Z215" s="11">
        <f t="shared" si="41"/>
        <v>16</v>
      </c>
      <c r="AJ215" s="10">
        <f t="shared" si="42"/>
        <v>0</v>
      </c>
      <c r="AK215" s="10">
        <f t="shared" si="43"/>
        <v>6</v>
      </c>
      <c r="AL215" s="10">
        <f t="shared" si="44"/>
        <v>-6</v>
      </c>
      <c r="AT215">
        <f t="shared" si="45"/>
        <v>0</v>
      </c>
      <c r="AU215">
        <f t="shared" si="46"/>
        <v>10</v>
      </c>
      <c r="AV215">
        <f t="shared" si="47"/>
        <v>-10</v>
      </c>
    </row>
    <row r="216" spans="1:48" x14ac:dyDescent="0.25">
      <c r="A216" s="11">
        <f t="shared" si="36"/>
        <v>2001</v>
      </c>
      <c r="B216" s="12">
        <v>37073</v>
      </c>
      <c r="C216" s="12"/>
      <c r="D216" s="22">
        <v>215</v>
      </c>
      <c r="E216" s="11">
        <v>1</v>
      </c>
      <c r="F216" s="40">
        <v>35</v>
      </c>
      <c r="G216" s="11" t="s">
        <v>23</v>
      </c>
      <c r="H216" s="11">
        <v>1</v>
      </c>
      <c r="I216" s="11" t="s">
        <v>327</v>
      </c>
      <c r="J216" s="50">
        <v>225</v>
      </c>
      <c r="K216" s="50">
        <v>5</v>
      </c>
      <c r="L216" s="50">
        <v>35</v>
      </c>
      <c r="M216" s="50">
        <v>17</v>
      </c>
      <c r="N216" s="50">
        <v>10</v>
      </c>
      <c r="O216" s="50">
        <v>10.3333333333333</v>
      </c>
      <c r="P216" s="44">
        <f t="shared" si="37"/>
        <v>242</v>
      </c>
      <c r="Q216" s="42">
        <f t="shared" si="38"/>
        <v>15</v>
      </c>
      <c r="R216" s="42">
        <f t="shared" si="39"/>
        <v>45.3333333333333</v>
      </c>
      <c r="S216" s="44" t="s">
        <v>360</v>
      </c>
      <c r="T216" s="42">
        <f t="shared" si="40"/>
        <v>1</v>
      </c>
      <c r="U216" s="45">
        <v>1</v>
      </c>
      <c r="V216" s="13"/>
      <c r="W216" s="13"/>
      <c r="X216" s="13"/>
      <c r="Y216" s="13"/>
      <c r="Z216" s="11">
        <f t="shared" si="41"/>
        <v>15</v>
      </c>
      <c r="AJ216" s="10">
        <f t="shared" si="42"/>
        <v>0</v>
      </c>
      <c r="AK216" s="10">
        <f t="shared" si="43"/>
        <v>5</v>
      </c>
      <c r="AL216" s="10">
        <f t="shared" si="44"/>
        <v>-5</v>
      </c>
      <c r="AT216">
        <f t="shared" si="45"/>
        <v>0</v>
      </c>
      <c r="AU216">
        <f t="shared" si="46"/>
        <v>10</v>
      </c>
      <c r="AV216">
        <f t="shared" si="47"/>
        <v>-10</v>
      </c>
    </row>
    <row r="217" spans="1:48" x14ac:dyDescent="0.25">
      <c r="A217" s="11">
        <f t="shared" si="36"/>
        <v>2001</v>
      </c>
      <c r="B217" s="12">
        <v>37080</v>
      </c>
      <c r="C217" s="12"/>
      <c r="D217" s="22">
        <v>216</v>
      </c>
      <c r="E217" s="11">
        <v>1</v>
      </c>
      <c r="F217" s="40">
        <v>35</v>
      </c>
      <c r="G217" s="11" t="s">
        <v>23</v>
      </c>
      <c r="H217" s="11">
        <v>1</v>
      </c>
      <c r="I217" s="11" t="s">
        <v>15</v>
      </c>
      <c r="J217" s="50">
        <v>181</v>
      </c>
      <c r="K217" s="50">
        <v>5</v>
      </c>
      <c r="L217" s="50">
        <v>36</v>
      </c>
      <c r="M217" s="50">
        <v>107</v>
      </c>
      <c r="N217" s="50">
        <v>9</v>
      </c>
      <c r="O217" s="50">
        <v>26.8333333333333</v>
      </c>
      <c r="P217" s="44">
        <f t="shared" si="37"/>
        <v>288</v>
      </c>
      <c r="Q217" s="42">
        <f t="shared" si="38"/>
        <v>14</v>
      </c>
      <c r="R217" s="42">
        <f t="shared" si="39"/>
        <v>62.8333333333333</v>
      </c>
      <c r="S217" s="44" t="s">
        <v>112</v>
      </c>
      <c r="T217" s="42">
        <f t="shared" si="40"/>
        <v>1</v>
      </c>
      <c r="U217" s="45">
        <v>1</v>
      </c>
      <c r="V217" s="13"/>
      <c r="W217" s="13"/>
      <c r="X217" s="13"/>
      <c r="Y217" s="13"/>
      <c r="Z217" s="11">
        <f t="shared" si="41"/>
        <v>14</v>
      </c>
      <c r="AJ217" s="10">
        <f t="shared" si="42"/>
        <v>0</v>
      </c>
      <c r="AK217" s="10">
        <f t="shared" si="43"/>
        <v>5</v>
      </c>
      <c r="AL217" s="10">
        <f t="shared" si="44"/>
        <v>-5</v>
      </c>
      <c r="AT217">
        <f t="shared" si="45"/>
        <v>0</v>
      </c>
      <c r="AU217">
        <f t="shared" si="46"/>
        <v>9</v>
      </c>
      <c r="AV217">
        <f t="shared" si="47"/>
        <v>-9</v>
      </c>
    </row>
    <row r="218" spans="1:48" x14ac:dyDescent="0.25">
      <c r="A218" s="11">
        <f t="shared" si="36"/>
        <v>2001</v>
      </c>
      <c r="B218" s="12">
        <v>37087</v>
      </c>
      <c r="C218" s="12"/>
      <c r="D218" s="22">
        <v>217</v>
      </c>
      <c r="E218" s="11">
        <v>1</v>
      </c>
      <c r="F218" s="40" t="s">
        <v>93</v>
      </c>
      <c r="G218" s="11" t="s">
        <v>23</v>
      </c>
      <c r="H218" s="11">
        <v>1</v>
      </c>
      <c r="I218" s="11" t="s">
        <v>51</v>
      </c>
      <c r="J218" s="50">
        <v>261</v>
      </c>
      <c r="K218" s="50">
        <v>4</v>
      </c>
      <c r="L218" s="50">
        <v>39</v>
      </c>
      <c r="M218" s="50">
        <v>77</v>
      </c>
      <c r="N218" s="50">
        <v>9</v>
      </c>
      <c r="O218" s="50">
        <v>20.8333333333333</v>
      </c>
      <c r="P218" s="44">
        <f t="shared" si="37"/>
        <v>338</v>
      </c>
      <c r="Q218" s="42">
        <f t="shared" si="38"/>
        <v>13</v>
      </c>
      <c r="R218" s="42">
        <f t="shared" si="39"/>
        <v>59.8333333333333</v>
      </c>
      <c r="S218" s="44" t="s">
        <v>361</v>
      </c>
      <c r="T218" s="42">
        <f t="shared" si="40"/>
        <v>1</v>
      </c>
      <c r="U218" s="45">
        <v>1</v>
      </c>
      <c r="V218" s="13"/>
      <c r="W218" s="13"/>
      <c r="X218" s="13"/>
      <c r="Y218" s="13"/>
      <c r="Z218" s="11">
        <f t="shared" si="41"/>
        <v>13</v>
      </c>
      <c r="AJ218" s="10">
        <f t="shared" si="42"/>
        <v>0</v>
      </c>
      <c r="AK218" s="10">
        <f t="shared" si="43"/>
        <v>4</v>
      </c>
      <c r="AL218" s="10">
        <f t="shared" si="44"/>
        <v>-4</v>
      </c>
      <c r="AT218">
        <f t="shared" si="45"/>
        <v>0</v>
      </c>
      <c r="AU218">
        <f t="shared" si="46"/>
        <v>9</v>
      </c>
      <c r="AV218">
        <f t="shared" si="47"/>
        <v>-9</v>
      </c>
    </row>
    <row r="219" spans="1:48" x14ac:dyDescent="0.25">
      <c r="A219" s="11">
        <f t="shared" si="36"/>
        <v>2001</v>
      </c>
      <c r="B219" s="12">
        <v>37094</v>
      </c>
      <c r="C219" s="12"/>
      <c r="D219" s="22">
        <v>218</v>
      </c>
      <c r="E219" s="11">
        <v>1</v>
      </c>
      <c r="F219" s="40">
        <v>35</v>
      </c>
      <c r="G219" s="11" t="s">
        <v>36</v>
      </c>
      <c r="H219" s="11">
        <v>2</v>
      </c>
      <c r="I219" s="11" t="s">
        <v>12</v>
      </c>
      <c r="J219" s="50">
        <v>126</v>
      </c>
      <c r="K219" s="50">
        <v>6</v>
      </c>
      <c r="L219" s="50">
        <v>32.3333333333333</v>
      </c>
      <c r="M219" s="50">
        <v>125</v>
      </c>
      <c r="N219" s="50">
        <v>8</v>
      </c>
      <c r="O219" s="50">
        <v>35</v>
      </c>
      <c r="P219" s="44">
        <f t="shared" si="37"/>
        <v>251</v>
      </c>
      <c r="Q219" s="42">
        <f t="shared" si="38"/>
        <v>14</v>
      </c>
      <c r="R219" s="42">
        <f t="shared" si="39"/>
        <v>67.3333333333333</v>
      </c>
      <c r="S219" s="44" t="s">
        <v>28</v>
      </c>
      <c r="T219" s="42">
        <f t="shared" si="40"/>
        <v>1</v>
      </c>
      <c r="U219" s="45">
        <v>1</v>
      </c>
      <c r="V219" s="13"/>
      <c r="W219" s="13"/>
      <c r="X219" s="13"/>
      <c r="Y219" s="13"/>
      <c r="Z219" s="11">
        <f t="shared" si="41"/>
        <v>14</v>
      </c>
      <c r="AJ219" s="10">
        <f t="shared" si="42"/>
        <v>0</v>
      </c>
      <c r="AK219" s="10">
        <f t="shared" si="43"/>
        <v>6</v>
      </c>
      <c r="AL219" s="10">
        <f t="shared" si="44"/>
        <v>-6</v>
      </c>
      <c r="AT219">
        <f t="shared" si="45"/>
        <v>0</v>
      </c>
      <c r="AU219">
        <f t="shared" si="46"/>
        <v>8</v>
      </c>
      <c r="AV219">
        <f t="shared" si="47"/>
        <v>-8</v>
      </c>
    </row>
    <row r="220" spans="1:48" x14ac:dyDescent="0.25">
      <c r="A220" s="11">
        <f t="shared" si="36"/>
        <v>2001</v>
      </c>
      <c r="B220" s="12">
        <v>37100</v>
      </c>
      <c r="C220" s="12"/>
      <c r="D220" s="22">
        <v>219</v>
      </c>
      <c r="E220" s="11">
        <v>1</v>
      </c>
      <c r="F220" s="40">
        <v>35</v>
      </c>
      <c r="G220" s="11" t="s">
        <v>313</v>
      </c>
      <c r="H220" s="11">
        <v>2</v>
      </c>
      <c r="I220" s="11" t="s">
        <v>166</v>
      </c>
      <c r="J220" s="50">
        <v>119</v>
      </c>
      <c r="K220" s="50">
        <v>7</v>
      </c>
      <c r="L220" s="50">
        <v>28</v>
      </c>
      <c r="M220" s="50">
        <v>117</v>
      </c>
      <c r="N220" s="50">
        <v>9</v>
      </c>
      <c r="O220" s="50">
        <v>32</v>
      </c>
      <c r="P220" s="44">
        <f t="shared" si="37"/>
        <v>236</v>
      </c>
      <c r="Q220" s="42">
        <f t="shared" si="38"/>
        <v>16</v>
      </c>
      <c r="R220" s="42">
        <f t="shared" si="39"/>
        <v>60</v>
      </c>
      <c r="S220" s="44" t="s">
        <v>204</v>
      </c>
      <c r="T220" s="42">
        <f t="shared" si="40"/>
        <v>1</v>
      </c>
      <c r="U220" s="45">
        <v>1</v>
      </c>
      <c r="V220" s="13"/>
      <c r="W220" s="13"/>
      <c r="X220" s="13"/>
      <c r="Y220" s="13"/>
      <c r="Z220" s="11">
        <f t="shared" si="41"/>
        <v>16</v>
      </c>
      <c r="AJ220" s="10">
        <f t="shared" si="42"/>
        <v>0</v>
      </c>
      <c r="AK220" s="10">
        <f t="shared" si="43"/>
        <v>7</v>
      </c>
      <c r="AL220" s="10">
        <f t="shared" si="44"/>
        <v>-7</v>
      </c>
      <c r="AT220">
        <f t="shared" si="45"/>
        <v>0</v>
      </c>
      <c r="AU220">
        <f t="shared" si="46"/>
        <v>9</v>
      </c>
      <c r="AV220">
        <f t="shared" si="47"/>
        <v>-9</v>
      </c>
    </row>
    <row r="221" spans="1:48" x14ac:dyDescent="0.25">
      <c r="A221" s="11">
        <f t="shared" si="36"/>
        <v>2001</v>
      </c>
      <c r="B221" s="21">
        <v>37101</v>
      </c>
      <c r="C221" s="21"/>
      <c r="D221" s="22">
        <v>220</v>
      </c>
      <c r="E221" s="20">
        <v>1</v>
      </c>
      <c r="F221" s="39">
        <v>40</v>
      </c>
      <c r="G221" s="20" t="s">
        <v>23</v>
      </c>
      <c r="H221" s="20">
        <v>2</v>
      </c>
      <c r="I221" s="20" t="s">
        <v>103</v>
      </c>
      <c r="J221" s="49">
        <v>164</v>
      </c>
      <c r="K221" s="49">
        <v>10</v>
      </c>
      <c r="L221" s="49">
        <v>32</v>
      </c>
      <c r="M221" s="49">
        <v>284</v>
      </c>
      <c r="N221" s="49">
        <v>3</v>
      </c>
      <c r="O221" s="49">
        <v>40</v>
      </c>
      <c r="P221" s="42">
        <f t="shared" si="37"/>
        <v>448</v>
      </c>
      <c r="Q221" s="42">
        <f t="shared" si="38"/>
        <v>13</v>
      </c>
      <c r="R221" s="42">
        <f t="shared" si="39"/>
        <v>72</v>
      </c>
      <c r="S221" s="42" t="s">
        <v>362</v>
      </c>
      <c r="T221" s="42">
        <f t="shared" si="40"/>
        <v>1</v>
      </c>
      <c r="U221" s="43"/>
      <c r="V221" s="23"/>
      <c r="W221" s="23"/>
      <c r="X221" s="23"/>
      <c r="Y221" s="23">
        <v>1</v>
      </c>
      <c r="Z221" s="20">
        <f t="shared" si="41"/>
        <v>13</v>
      </c>
      <c r="AJ221" s="10">
        <f t="shared" si="42"/>
        <v>0</v>
      </c>
      <c r="AK221" s="10">
        <f t="shared" si="43"/>
        <v>10</v>
      </c>
      <c r="AL221" s="10">
        <f t="shared" si="44"/>
        <v>-10</v>
      </c>
      <c r="AT221">
        <f t="shared" si="45"/>
        <v>0</v>
      </c>
      <c r="AU221">
        <f t="shared" si="46"/>
        <v>3</v>
      </c>
      <c r="AV221">
        <f t="shared" si="47"/>
        <v>-3</v>
      </c>
    </row>
    <row r="222" spans="1:48" x14ac:dyDescent="0.25">
      <c r="A222" s="11">
        <f t="shared" si="36"/>
        <v>2001</v>
      </c>
      <c r="B222" s="21">
        <v>37108</v>
      </c>
      <c r="C222" s="21"/>
      <c r="D222" s="22">
        <v>221</v>
      </c>
      <c r="E222" s="20">
        <v>1</v>
      </c>
      <c r="F222" s="39">
        <v>35</v>
      </c>
      <c r="G222" s="20" t="s">
        <v>23</v>
      </c>
      <c r="H222" s="20">
        <v>2</v>
      </c>
      <c r="I222" s="20" t="s">
        <v>324</v>
      </c>
      <c r="J222" s="49">
        <v>62</v>
      </c>
      <c r="K222" s="49">
        <v>10</v>
      </c>
      <c r="L222" s="49">
        <v>22</v>
      </c>
      <c r="M222" s="49">
        <v>221</v>
      </c>
      <c r="N222" s="49">
        <v>6</v>
      </c>
      <c r="O222" s="49">
        <v>35</v>
      </c>
      <c r="P222" s="42">
        <f t="shared" si="37"/>
        <v>283</v>
      </c>
      <c r="Q222" s="42">
        <f t="shared" si="38"/>
        <v>16</v>
      </c>
      <c r="R222" s="42">
        <f t="shared" si="39"/>
        <v>57</v>
      </c>
      <c r="S222" s="42" t="s">
        <v>363</v>
      </c>
      <c r="T222" s="42">
        <f t="shared" si="40"/>
        <v>1</v>
      </c>
      <c r="U222" s="43"/>
      <c r="V222" s="23"/>
      <c r="W222" s="23"/>
      <c r="X222" s="23"/>
      <c r="Y222" s="23">
        <v>1</v>
      </c>
      <c r="Z222" s="20">
        <f t="shared" si="41"/>
        <v>16</v>
      </c>
      <c r="AJ222" s="10">
        <f t="shared" si="42"/>
        <v>0</v>
      </c>
      <c r="AK222" s="10">
        <f t="shared" si="43"/>
        <v>10</v>
      </c>
      <c r="AL222" s="10">
        <f t="shared" si="44"/>
        <v>-10</v>
      </c>
      <c r="AT222">
        <f t="shared" si="45"/>
        <v>0</v>
      </c>
      <c r="AU222">
        <f t="shared" si="46"/>
        <v>6</v>
      </c>
      <c r="AV222">
        <f t="shared" si="47"/>
        <v>-6</v>
      </c>
    </row>
    <row r="223" spans="1:48" x14ac:dyDescent="0.25">
      <c r="A223" s="11">
        <f t="shared" si="36"/>
        <v>2001</v>
      </c>
      <c r="B223" s="12">
        <v>37114</v>
      </c>
      <c r="C223" s="12"/>
      <c r="D223" s="22">
        <v>222</v>
      </c>
      <c r="E223" s="11">
        <v>1</v>
      </c>
      <c r="F223" s="40">
        <v>35</v>
      </c>
      <c r="G223" s="11" t="s">
        <v>308</v>
      </c>
      <c r="H223" s="11">
        <v>1</v>
      </c>
      <c r="I223" s="11" t="s">
        <v>309</v>
      </c>
      <c r="J223" s="50">
        <v>200</v>
      </c>
      <c r="K223" s="50">
        <v>10</v>
      </c>
      <c r="L223" s="50">
        <v>34</v>
      </c>
      <c r="M223" s="50">
        <v>140</v>
      </c>
      <c r="N223" s="50">
        <v>10</v>
      </c>
      <c r="O223" s="50">
        <v>32</v>
      </c>
      <c r="P223" s="44">
        <f t="shared" si="37"/>
        <v>340</v>
      </c>
      <c r="Q223" s="42">
        <f t="shared" si="38"/>
        <v>20</v>
      </c>
      <c r="R223" s="42">
        <f t="shared" si="39"/>
        <v>66</v>
      </c>
      <c r="S223" s="44" t="s">
        <v>364</v>
      </c>
      <c r="T223" s="42">
        <f t="shared" si="40"/>
        <v>1</v>
      </c>
      <c r="U223" s="45">
        <v>1</v>
      </c>
      <c r="V223" s="13"/>
      <c r="W223" s="13"/>
      <c r="X223" s="13"/>
      <c r="Y223" s="13"/>
      <c r="Z223" s="11">
        <f t="shared" si="41"/>
        <v>20</v>
      </c>
      <c r="AJ223" s="10">
        <f t="shared" si="42"/>
        <v>0</v>
      </c>
      <c r="AK223" s="10">
        <f t="shared" si="43"/>
        <v>10</v>
      </c>
      <c r="AL223" s="10">
        <f t="shared" si="44"/>
        <v>-10</v>
      </c>
      <c r="AT223">
        <f t="shared" si="45"/>
        <v>0</v>
      </c>
      <c r="AU223">
        <f t="shared" si="46"/>
        <v>10</v>
      </c>
      <c r="AV223">
        <f t="shared" si="47"/>
        <v>-10</v>
      </c>
    </row>
    <row r="224" spans="1:48" x14ac:dyDescent="0.25">
      <c r="A224" s="11">
        <f t="shared" si="36"/>
        <v>2001</v>
      </c>
      <c r="B224" s="36">
        <v>37122</v>
      </c>
      <c r="C224" s="36"/>
      <c r="D224" s="22">
        <v>223</v>
      </c>
      <c r="E224" s="31">
        <v>1</v>
      </c>
      <c r="F224" s="41">
        <v>35</v>
      </c>
      <c r="G224" s="31" t="s">
        <v>23</v>
      </c>
      <c r="H224" s="31">
        <v>2</v>
      </c>
      <c r="I224" s="31" t="s">
        <v>70</v>
      </c>
      <c r="J224" s="48">
        <v>6</v>
      </c>
      <c r="K224" s="48">
        <v>2</v>
      </c>
      <c r="L224" s="48">
        <v>3</v>
      </c>
      <c r="M224" s="48">
        <v>86</v>
      </c>
      <c r="N224" s="48">
        <v>10</v>
      </c>
      <c r="O224" s="48">
        <v>30</v>
      </c>
      <c r="P224" s="46">
        <f t="shared" si="37"/>
        <v>92</v>
      </c>
      <c r="Q224" s="42">
        <f t="shared" si="38"/>
        <v>12</v>
      </c>
      <c r="R224" s="42">
        <f t="shared" si="39"/>
        <v>33</v>
      </c>
      <c r="S224" s="46" t="s">
        <v>96</v>
      </c>
      <c r="T224" s="42">
        <f t="shared" si="40"/>
        <v>1</v>
      </c>
      <c r="U224" s="47"/>
      <c r="V224" s="35"/>
      <c r="W224" s="35">
        <v>1</v>
      </c>
      <c r="X224" s="35"/>
      <c r="Y224" s="35"/>
      <c r="Z224" s="31">
        <f t="shared" si="41"/>
        <v>12</v>
      </c>
      <c r="AJ224" s="10">
        <f t="shared" si="42"/>
        <v>0</v>
      </c>
      <c r="AK224" s="10">
        <f t="shared" si="43"/>
        <v>2</v>
      </c>
      <c r="AL224" s="10">
        <f t="shared" si="44"/>
        <v>-2</v>
      </c>
      <c r="AT224">
        <f t="shared" si="45"/>
        <v>0</v>
      </c>
      <c r="AU224">
        <f t="shared" si="46"/>
        <v>10</v>
      </c>
      <c r="AV224">
        <f t="shared" si="47"/>
        <v>-10</v>
      </c>
    </row>
    <row r="225" spans="1:48" x14ac:dyDescent="0.25">
      <c r="A225" s="11">
        <f t="shared" si="36"/>
        <v>2001</v>
      </c>
      <c r="B225" s="12">
        <v>37129</v>
      </c>
      <c r="C225" s="12"/>
      <c r="D225" s="22">
        <v>224</v>
      </c>
      <c r="E225" s="11">
        <v>1</v>
      </c>
      <c r="F225" s="40">
        <v>20</v>
      </c>
      <c r="G225" s="11" t="s">
        <v>314</v>
      </c>
      <c r="H225" s="11">
        <v>2</v>
      </c>
      <c r="I225" s="11" t="s">
        <v>51</v>
      </c>
      <c r="J225" s="50">
        <v>131</v>
      </c>
      <c r="K225" s="50">
        <v>2</v>
      </c>
      <c r="L225" s="50">
        <v>18</v>
      </c>
      <c r="M225" s="50">
        <v>130</v>
      </c>
      <c r="N225" s="50">
        <v>10</v>
      </c>
      <c r="O225" s="50">
        <v>18</v>
      </c>
      <c r="P225" s="44">
        <f t="shared" si="37"/>
        <v>261</v>
      </c>
      <c r="Q225" s="42">
        <f t="shared" si="38"/>
        <v>12</v>
      </c>
      <c r="R225" s="42">
        <f t="shared" si="39"/>
        <v>36</v>
      </c>
      <c r="S225" s="44" t="s">
        <v>84</v>
      </c>
      <c r="T225" s="42">
        <f t="shared" si="40"/>
        <v>1</v>
      </c>
      <c r="U225" s="45">
        <v>1</v>
      </c>
      <c r="V225" s="13"/>
      <c r="W225" s="13"/>
      <c r="X225" s="13"/>
      <c r="Y225" s="13"/>
      <c r="Z225" s="11">
        <f t="shared" si="41"/>
        <v>12</v>
      </c>
      <c r="AJ225" s="10">
        <f t="shared" si="42"/>
        <v>0</v>
      </c>
      <c r="AK225" s="10">
        <f t="shared" si="43"/>
        <v>2</v>
      </c>
      <c r="AL225" s="10">
        <f t="shared" si="44"/>
        <v>-2</v>
      </c>
      <c r="AT225">
        <f t="shared" si="45"/>
        <v>0</v>
      </c>
      <c r="AU225">
        <f t="shared" si="46"/>
        <v>10</v>
      </c>
      <c r="AV225">
        <f t="shared" si="47"/>
        <v>-10</v>
      </c>
    </row>
    <row r="226" spans="1:48" x14ac:dyDescent="0.25">
      <c r="A226" s="11">
        <f t="shared" si="36"/>
        <v>2001</v>
      </c>
      <c r="B226" s="12">
        <v>37136</v>
      </c>
      <c r="C226" s="12"/>
      <c r="D226" s="22">
        <v>225</v>
      </c>
      <c r="E226" s="11">
        <v>1</v>
      </c>
      <c r="F226" s="40">
        <v>35</v>
      </c>
      <c r="G226" s="11" t="s">
        <v>23</v>
      </c>
      <c r="H226" s="11">
        <v>1</v>
      </c>
      <c r="I226" s="11" t="s">
        <v>328</v>
      </c>
      <c r="J226" s="50">
        <v>177</v>
      </c>
      <c r="K226" s="50">
        <v>10</v>
      </c>
      <c r="L226" s="50">
        <v>34</v>
      </c>
      <c r="M226" s="50">
        <v>151</v>
      </c>
      <c r="N226" s="50">
        <v>9</v>
      </c>
      <c r="O226" s="50">
        <v>35</v>
      </c>
      <c r="P226" s="44">
        <f t="shared" si="37"/>
        <v>328</v>
      </c>
      <c r="Q226" s="42">
        <f t="shared" si="38"/>
        <v>19</v>
      </c>
      <c r="R226" s="42">
        <f t="shared" si="39"/>
        <v>69</v>
      </c>
      <c r="S226" s="44" t="s">
        <v>348</v>
      </c>
      <c r="T226" s="42">
        <f t="shared" si="40"/>
        <v>1</v>
      </c>
      <c r="U226" s="45">
        <v>1</v>
      </c>
      <c r="V226" s="13"/>
      <c r="W226" s="13"/>
      <c r="X226" s="13"/>
      <c r="Y226" s="13"/>
      <c r="Z226" s="11">
        <f t="shared" si="41"/>
        <v>19</v>
      </c>
      <c r="AJ226" s="10">
        <f t="shared" si="42"/>
        <v>0</v>
      </c>
      <c r="AK226" s="10">
        <f t="shared" si="43"/>
        <v>10</v>
      </c>
      <c r="AL226" s="10">
        <f t="shared" si="44"/>
        <v>-10</v>
      </c>
      <c r="AT226">
        <f t="shared" si="45"/>
        <v>0</v>
      </c>
      <c r="AU226">
        <f t="shared" si="46"/>
        <v>9</v>
      </c>
      <c r="AV226">
        <f t="shared" si="47"/>
        <v>-9</v>
      </c>
    </row>
    <row r="227" spans="1:48" x14ac:dyDescent="0.25">
      <c r="A227" s="11">
        <f t="shared" si="36"/>
        <v>2001</v>
      </c>
      <c r="B227" s="21">
        <v>37143</v>
      </c>
      <c r="C227" s="21"/>
      <c r="D227" s="22">
        <v>226</v>
      </c>
      <c r="E227" s="20">
        <v>1</v>
      </c>
      <c r="F227" s="39">
        <v>35</v>
      </c>
      <c r="G227" s="20" t="s">
        <v>315</v>
      </c>
      <c r="H227" s="20">
        <v>2</v>
      </c>
      <c r="I227" s="20" t="s">
        <v>162</v>
      </c>
      <c r="J227" s="49">
        <v>108</v>
      </c>
      <c r="K227" s="49">
        <v>10</v>
      </c>
      <c r="L227" s="49">
        <v>30</v>
      </c>
      <c r="M227" s="49">
        <v>207</v>
      </c>
      <c r="N227" s="49">
        <v>7</v>
      </c>
      <c r="O227" s="49">
        <v>35</v>
      </c>
      <c r="P227" s="42">
        <f t="shared" si="37"/>
        <v>315</v>
      </c>
      <c r="Q227" s="42">
        <f t="shared" si="38"/>
        <v>17</v>
      </c>
      <c r="R227" s="42">
        <f t="shared" si="39"/>
        <v>65</v>
      </c>
      <c r="S227" s="42" t="s">
        <v>365</v>
      </c>
      <c r="T227" s="42">
        <f t="shared" si="40"/>
        <v>1</v>
      </c>
      <c r="U227" s="43"/>
      <c r="V227" s="23"/>
      <c r="W227" s="23"/>
      <c r="X227" s="23"/>
      <c r="Y227" s="23">
        <v>1</v>
      </c>
      <c r="Z227" s="20">
        <f t="shared" si="41"/>
        <v>17</v>
      </c>
      <c r="AJ227" s="10">
        <f t="shared" si="42"/>
        <v>0</v>
      </c>
      <c r="AK227" s="10">
        <f t="shared" si="43"/>
        <v>10</v>
      </c>
      <c r="AL227" s="10">
        <f t="shared" si="44"/>
        <v>-10</v>
      </c>
      <c r="AT227">
        <f t="shared" si="45"/>
        <v>0</v>
      </c>
      <c r="AU227">
        <f t="shared" si="46"/>
        <v>7</v>
      </c>
      <c r="AV227">
        <f t="shared" si="47"/>
        <v>-7</v>
      </c>
    </row>
    <row r="228" spans="1:48" x14ac:dyDescent="0.25">
      <c r="A228" s="11">
        <f t="shared" si="36"/>
        <v>2001</v>
      </c>
      <c r="B228" s="21">
        <v>37150</v>
      </c>
      <c r="C228" s="21"/>
      <c r="D228" s="22">
        <v>227</v>
      </c>
      <c r="E228" s="20">
        <v>1</v>
      </c>
      <c r="F228" s="39">
        <v>35</v>
      </c>
      <c r="G228" s="20" t="s">
        <v>316</v>
      </c>
      <c r="H228" s="20">
        <v>1</v>
      </c>
      <c r="I228" s="20" t="s">
        <v>12</v>
      </c>
      <c r="J228" s="49">
        <v>194</v>
      </c>
      <c r="K228" s="49">
        <v>8</v>
      </c>
      <c r="L228" s="49">
        <v>35</v>
      </c>
      <c r="M228" s="49">
        <v>196</v>
      </c>
      <c r="N228" s="49">
        <v>5</v>
      </c>
      <c r="O228" s="49">
        <v>33</v>
      </c>
      <c r="P228" s="42">
        <f t="shared" si="37"/>
        <v>390</v>
      </c>
      <c r="Q228" s="42">
        <f t="shared" si="38"/>
        <v>13</v>
      </c>
      <c r="R228" s="42">
        <f t="shared" si="39"/>
        <v>68</v>
      </c>
      <c r="S228" s="42" t="s">
        <v>61</v>
      </c>
      <c r="T228" s="42">
        <f t="shared" si="40"/>
        <v>1</v>
      </c>
      <c r="U228" s="43"/>
      <c r="V228" s="23"/>
      <c r="W228" s="23"/>
      <c r="X228" s="23"/>
      <c r="Y228" s="23">
        <v>1</v>
      </c>
      <c r="Z228" s="20">
        <f t="shared" si="41"/>
        <v>13</v>
      </c>
      <c r="AJ228" s="10">
        <f t="shared" si="42"/>
        <v>0</v>
      </c>
      <c r="AK228" s="10">
        <f t="shared" si="43"/>
        <v>8</v>
      </c>
      <c r="AL228" s="10">
        <f t="shared" si="44"/>
        <v>-8</v>
      </c>
      <c r="AT228">
        <f t="shared" si="45"/>
        <v>0</v>
      </c>
      <c r="AU228">
        <f t="shared" si="46"/>
        <v>5</v>
      </c>
      <c r="AV228">
        <f t="shared" si="47"/>
        <v>-5</v>
      </c>
    </row>
    <row r="229" spans="1:48" x14ac:dyDescent="0.25">
      <c r="A229" s="11">
        <f t="shared" si="36"/>
        <v>2002</v>
      </c>
      <c r="B229" s="36">
        <v>37374</v>
      </c>
      <c r="C229" s="36"/>
      <c r="D229" s="22">
        <v>228</v>
      </c>
      <c r="E229" s="31">
        <v>1</v>
      </c>
      <c r="F229" s="41">
        <v>35</v>
      </c>
      <c r="G229" s="31" t="s">
        <v>23</v>
      </c>
      <c r="H229" s="31">
        <v>1</v>
      </c>
      <c r="I229" s="31" t="s">
        <v>426</v>
      </c>
      <c r="J229" s="48">
        <v>137</v>
      </c>
      <c r="K229" s="48">
        <v>3</v>
      </c>
      <c r="L229" s="48">
        <v>35</v>
      </c>
      <c r="M229" s="48">
        <v>7</v>
      </c>
      <c r="N229" s="48">
        <v>1</v>
      </c>
      <c r="O229" s="48">
        <v>3</v>
      </c>
      <c r="P229" s="46">
        <f t="shared" si="37"/>
        <v>144</v>
      </c>
      <c r="Q229" s="42">
        <f t="shared" si="38"/>
        <v>4</v>
      </c>
      <c r="R229" s="42">
        <f t="shared" si="39"/>
        <v>38</v>
      </c>
      <c r="S229" s="46" t="s">
        <v>96</v>
      </c>
      <c r="T229" s="42">
        <f t="shared" si="40"/>
        <v>1</v>
      </c>
      <c r="U229" s="47"/>
      <c r="V229" s="35"/>
      <c r="W229" s="35">
        <v>1</v>
      </c>
      <c r="X229" s="35"/>
      <c r="Y229" s="35"/>
      <c r="Z229" s="31">
        <f t="shared" si="41"/>
        <v>4</v>
      </c>
      <c r="AJ229" s="10">
        <f t="shared" si="42"/>
        <v>0</v>
      </c>
      <c r="AK229" s="10">
        <f t="shared" si="43"/>
        <v>3</v>
      </c>
      <c r="AL229" s="10">
        <f t="shared" si="44"/>
        <v>-3</v>
      </c>
      <c r="AT229">
        <f t="shared" si="45"/>
        <v>0</v>
      </c>
      <c r="AU229">
        <f t="shared" si="46"/>
        <v>1</v>
      </c>
      <c r="AV229">
        <f t="shared" si="47"/>
        <v>-1</v>
      </c>
    </row>
    <row r="230" spans="1:48" x14ac:dyDescent="0.25">
      <c r="A230" s="11">
        <f t="shared" si="36"/>
        <v>2002</v>
      </c>
      <c r="B230" s="36">
        <v>37381</v>
      </c>
      <c r="C230" s="36"/>
      <c r="D230" s="22">
        <v>229</v>
      </c>
      <c r="E230" s="31">
        <v>1</v>
      </c>
      <c r="F230" s="41">
        <v>35</v>
      </c>
      <c r="G230" s="31" t="s">
        <v>23</v>
      </c>
      <c r="H230" s="31">
        <v>1</v>
      </c>
      <c r="I230" s="31" t="s">
        <v>166</v>
      </c>
      <c r="J230" s="48">
        <v>160</v>
      </c>
      <c r="K230" s="48">
        <v>7</v>
      </c>
      <c r="L230" s="48">
        <v>35</v>
      </c>
      <c r="M230" s="48">
        <v>160</v>
      </c>
      <c r="N230" s="48">
        <v>8</v>
      </c>
      <c r="O230" s="48">
        <v>35</v>
      </c>
      <c r="P230" s="46">
        <f t="shared" si="37"/>
        <v>320</v>
      </c>
      <c r="Q230" s="42">
        <f t="shared" si="38"/>
        <v>15</v>
      </c>
      <c r="R230" s="42">
        <f t="shared" si="39"/>
        <v>70</v>
      </c>
      <c r="S230" s="46" t="s">
        <v>57</v>
      </c>
      <c r="T230" s="42">
        <f t="shared" si="40"/>
        <v>1</v>
      </c>
      <c r="U230" s="47"/>
      <c r="V230" s="35"/>
      <c r="W230" s="35"/>
      <c r="X230" s="35">
        <v>1</v>
      </c>
      <c r="Y230" s="35"/>
      <c r="Z230" s="31">
        <f t="shared" si="41"/>
        <v>15</v>
      </c>
      <c r="AJ230" s="10">
        <f t="shared" si="42"/>
        <v>0</v>
      </c>
      <c r="AK230" s="10">
        <f t="shared" si="43"/>
        <v>7</v>
      </c>
      <c r="AL230" s="10">
        <f t="shared" si="44"/>
        <v>-7</v>
      </c>
      <c r="AT230">
        <f t="shared" si="45"/>
        <v>0</v>
      </c>
      <c r="AU230">
        <f t="shared" si="46"/>
        <v>8</v>
      </c>
      <c r="AV230">
        <f t="shared" si="47"/>
        <v>-8</v>
      </c>
    </row>
    <row r="231" spans="1:48" x14ac:dyDescent="0.25">
      <c r="A231" s="11">
        <f t="shared" si="36"/>
        <v>2002</v>
      </c>
      <c r="B231" s="12">
        <v>37388</v>
      </c>
      <c r="C231" s="12"/>
      <c r="D231" s="22">
        <v>230</v>
      </c>
      <c r="E231" s="11">
        <v>1</v>
      </c>
      <c r="F231" s="40">
        <v>35</v>
      </c>
      <c r="G231" s="11" t="s">
        <v>317</v>
      </c>
      <c r="H231" s="11">
        <v>1</v>
      </c>
      <c r="I231" s="11" t="s">
        <v>103</v>
      </c>
      <c r="J231" s="50">
        <v>91</v>
      </c>
      <c r="K231" s="50">
        <v>10</v>
      </c>
      <c r="L231" s="50">
        <v>30</v>
      </c>
      <c r="M231" s="50">
        <v>78</v>
      </c>
      <c r="N231" s="50">
        <v>10</v>
      </c>
      <c r="O231" s="50">
        <v>29</v>
      </c>
      <c r="P231" s="44">
        <f t="shared" si="37"/>
        <v>169</v>
      </c>
      <c r="Q231" s="42">
        <f t="shared" si="38"/>
        <v>20</v>
      </c>
      <c r="R231" s="42">
        <f t="shared" si="39"/>
        <v>59</v>
      </c>
      <c r="S231" s="44" t="s">
        <v>187</v>
      </c>
      <c r="T231" s="42">
        <f t="shared" si="40"/>
        <v>1</v>
      </c>
      <c r="U231" s="45">
        <v>1</v>
      </c>
      <c r="V231" s="13"/>
      <c r="W231" s="13"/>
      <c r="X231" s="13"/>
      <c r="Y231" s="13"/>
      <c r="Z231" s="11">
        <f t="shared" si="41"/>
        <v>20</v>
      </c>
      <c r="AJ231" s="10">
        <f t="shared" si="42"/>
        <v>0</v>
      </c>
      <c r="AK231" s="10">
        <f t="shared" si="43"/>
        <v>10</v>
      </c>
      <c r="AL231" s="10">
        <f t="shared" si="44"/>
        <v>-10</v>
      </c>
      <c r="AT231">
        <f t="shared" si="45"/>
        <v>0</v>
      </c>
      <c r="AU231">
        <f t="shared" si="46"/>
        <v>10</v>
      </c>
      <c r="AV231">
        <f t="shared" si="47"/>
        <v>-10</v>
      </c>
    </row>
    <row r="232" spans="1:48" x14ac:dyDescent="0.25">
      <c r="A232" s="11">
        <f t="shared" si="36"/>
        <v>2002</v>
      </c>
      <c r="B232" s="21">
        <v>37395</v>
      </c>
      <c r="C232" s="21"/>
      <c r="D232" s="22">
        <v>231</v>
      </c>
      <c r="E232" s="20">
        <v>1</v>
      </c>
      <c r="F232" s="39">
        <v>35</v>
      </c>
      <c r="G232" s="20" t="s">
        <v>23</v>
      </c>
      <c r="H232" s="20">
        <v>2</v>
      </c>
      <c r="I232" s="20" t="s">
        <v>89</v>
      </c>
      <c r="J232" s="49">
        <v>96</v>
      </c>
      <c r="K232" s="49">
        <v>10</v>
      </c>
      <c r="L232" s="49">
        <v>28</v>
      </c>
      <c r="M232" s="49">
        <v>193</v>
      </c>
      <c r="N232" s="49">
        <v>4</v>
      </c>
      <c r="O232" s="49">
        <v>35</v>
      </c>
      <c r="P232" s="42">
        <f t="shared" si="37"/>
        <v>289</v>
      </c>
      <c r="Q232" s="42">
        <f t="shared" si="38"/>
        <v>14</v>
      </c>
      <c r="R232" s="42">
        <f t="shared" si="39"/>
        <v>63</v>
      </c>
      <c r="S232" s="42" t="s">
        <v>366</v>
      </c>
      <c r="T232" s="42">
        <f t="shared" si="40"/>
        <v>1</v>
      </c>
      <c r="U232" s="43"/>
      <c r="V232" s="23"/>
      <c r="W232" s="23"/>
      <c r="X232" s="23"/>
      <c r="Y232" s="23">
        <v>1</v>
      </c>
      <c r="Z232" s="20">
        <f t="shared" si="41"/>
        <v>14</v>
      </c>
      <c r="AJ232" s="10">
        <f t="shared" si="42"/>
        <v>0</v>
      </c>
      <c r="AK232" s="10">
        <f t="shared" si="43"/>
        <v>10</v>
      </c>
      <c r="AL232" s="10">
        <f t="shared" si="44"/>
        <v>-10</v>
      </c>
      <c r="AT232">
        <f t="shared" si="45"/>
        <v>0</v>
      </c>
      <c r="AU232">
        <f t="shared" si="46"/>
        <v>4</v>
      </c>
      <c r="AV232">
        <f t="shared" si="47"/>
        <v>-4</v>
      </c>
    </row>
    <row r="233" spans="1:48" x14ac:dyDescent="0.25">
      <c r="A233" s="11">
        <f t="shared" si="36"/>
        <v>2002</v>
      </c>
      <c r="B233" s="12">
        <v>37401</v>
      </c>
      <c r="C233" s="12"/>
      <c r="D233" s="22">
        <v>232</v>
      </c>
      <c r="E233" s="11">
        <v>1</v>
      </c>
      <c r="F233" s="40">
        <v>35</v>
      </c>
      <c r="G233" s="11" t="s">
        <v>23</v>
      </c>
      <c r="H233" s="11">
        <v>1</v>
      </c>
      <c r="I233" s="11" t="s">
        <v>301</v>
      </c>
      <c r="J233" s="50">
        <v>189</v>
      </c>
      <c r="K233" s="50">
        <v>9</v>
      </c>
      <c r="L233" s="50">
        <v>35</v>
      </c>
      <c r="M233" s="50">
        <v>77</v>
      </c>
      <c r="N233" s="50">
        <v>10</v>
      </c>
      <c r="O233" s="50">
        <v>30.5</v>
      </c>
      <c r="P233" s="44">
        <f t="shared" si="37"/>
        <v>266</v>
      </c>
      <c r="Q233" s="42">
        <f t="shared" si="38"/>
        <v>19</v>
      </c>
      <c r="R233" s="42">
        <f t="shared" si="39"/>
        <v>65.5</v>
      </c>
      <c r="S233" s="44" t="s">
        <v>289</v>
      </c>
      <c r="T233" s="42">
        <f t="shared" si="40"/>
        <v>1</v>
      </c>
      <c r="U233" s="45">
        <v>1</v>
      </c>
      <c r="V233" s="13"/>
      <c r="W233" s="13"/>
      <c r="X233" s="13"/>
      <c r="Y233" s="13"/>
      <c r="Z233" s="11">
        <f t="shared" si="41"/>
        <v>19</v>
      </c>
      <c r="AJ233" s="10">
        <f t="shared" si="42"/>
        <v>0</v>
      </c>
      <c r="AK233" s="10">
        <f t="shared" si="43"/>
        <v>9</v>
      </c>
      <c r="AL233" s="10">
        <f t="shared" si="44"/>
        <v>-9</v>
      </c>
      <c r="AT233">
        <f t="shared" si="45"/>
        <v>0</v>
      </c>
      <c r="AU233">
        <f t="shared" si="46"/>
        <v>10</v>
      </c>
      <c r="AV233">
        <f t="shared" si="47"/>
        <v>-10</v>
      </c>
    </row>
    <row r="234" spans="1:48" x14ac:dyDescent="0.25">
      <c r="A234" s="11">
        <f t="shared" si="36"/>
        <v>2002</v>
      </c>
      <c r="B234" s="21">
        <v>37409</v>
      </c>
      <c r="C234" s="21"/>
      <c r="D234" s="22">
        <v>233</v>
      </c>
      <c r="E234" s="20">
        <v>1</v>
      </c>
      <c r="F234" s="39">
        <v>35</v>
      </c>
      <c r="G234" s="20" t="s">
        <v>23</v>
      </c>
      <c r="H234" s="20">
        <v>2</v>
      </c>
      <c r="I234" s="20" t="s">
        <v>12</v>
      </c>
      <c r="J234" s="49">
        <v>145</v>
      </c>
      <c r="K234" s="49">
        <v>10</v>
      </c>
      <c r="L234" s="49">
        <v>26.3333333333333</v>
      </c>
      <c r="M234" s="49">
        <v>227</v>
      </c>
      <c r="N234" s="49">
        <v>6</v>
      </c>
      <c r="O234" s="49">
        <v>35</v>
      </c>
      <c r="P234" s="42">
        <f t="shared" si="37"/>
        <v>372</v>
      </c>
      <c r="Q234" s="42">
        <f t="shared" si="38"/>
        <v>16</v>
      </c>
      <c r="R234" s="42">
        <f t="shared" si="39"/>
        <v>61.3333333333333</v>
      </c>
      <c r="S234" s="42" t="s">
        <v>367</v>
      </c>
      <c r="T234" s="42">
        <f t="shared" si="40"/>
        <v>1</v>
      </c>
      <c r="U234" s="43"/>
      <c r="V234" s="23"/>
      <c r="W234" s="23"/>
      <c r="X234" s="23"/>
      <c r="Y234" s="23">
        <v>1</v>
      </c>
      <c r="Z234" s="20">
        <f t="shared" si="41"/>
        <v>16</v>
      </c>
      <c r="AJ234" s="10">
        <f t="shared" si="42"/>
        <v>0</v>
      </c>
      <c r="AK234" s="10">
        <f t="shared" si="43"/>
        <v>10</v>
      </c>
      <c r="AL234" s="10">
        <f t="shared" si="44"/>
        <v>-10</v>
      </c>
      <c r="AT234">
        <f t="shared" si="45"/>
        <v>0</v>
      </c>
      <c r="AU234">
        <f t="shared" si="46"/>
        <v>6</v>
      </c>
      <c r="AV234">
        <f t="shared" si="47"/>
        <v>-6</v>
      </c>
    </row>
    <row r="235" spans="1:48" x14ac:dyDescent="0.25">
      <c r="A235" s="11">
        <f t="shared" si="36"/>
        <v>2002</v>
      </c>
      <c r="B235" s="12">
        <v>37415</v>
      </c>
      <c r="C235" s="12"/>
      <c r="D235" s="22">
        <v>234</v>
      </c>
      <c r="E235" s="11">
        <v>1</v>
      </c>
      <c r="F235" s="40">
        <v>35</v>
      </c>
      <c r="G235" s="11" t="s">
        <v>73</v>
      </c>
      <c r="H235" s="11">
        <v>2</v>
      </c>
      <c r="I235" s="11" t="s">
        <v>70</v>
      </c>
      <c r="J235" s="50">
        <v>94</v>
      </c>
      <c r="K235" s="50">
        <v>2</v>
      </c>
      <c r="L235" s="50">
        <v>31</v>
      </c>
      <c r="M235" s="50">
        <v>90</v>
      </c>
      <c r="N235" s="50">
        <v>9</v>
      </c>
      <c r="O235" s="50">
        <v>26</v>
      </c>
      <c r="P235" s="44">
        <f t="shared" si="37"/>
        <v>184</v>
      </c>
      <c r="Q235" s="42">
        <f t="shared" si="38"/>
        <v>11</v>
      </c>
      <c r="R235" s="42">
        <f t="shared" si="39"/>
        <v>57</v>
      </c>
      <c r="S235" s="44" t="s">
        <v>84</v>
      </c>
      <c r="T235" s="42">
        <f t="shared" si="40"/>
        <v>1</v>
      </c>
      <c r="U235" s="45">
        <v>1</v>
      </c>
      <c r="V235" s="13"/>
      <c r="W235" s="13"/>
      <c r="X235" s="13"/>
      <c r="Y235" s="13"/>
      <c r="Z235" s="11">
        <f t="shared" si="41"/>
        <v>11</v>
      </c>
      <c r="AJ235" s="10">
        <f t="shared" si="42"/>
        <v>0</v>
      </c>
      <c r="AK235" s="10">
        <f t="shared" si="43"/>
        <v>2</v>
      </c>
      <c r="AL235" s="10">
        <f t="shared" si="44"/>
        <v>-2</v>
      </c>
      <c r="AT235">
        <f t="shared" si="45"/>
        <v>0</v>
      </c>
      <c r="AU235">
        <f t="shared" si="46"/>
        <v>9</v>
      </c>
      <c r="AV235">
        <f t="shared" si="47"/>
        <v>-9</v>
      </c>
    </row>
    <row r="236" spans="1:48" x14ac:dyDescent="0.25">
      <c r="A236" s="11">
        <f t="shared" si="36"/>
        <v>2002</v>
      </c>
      <c r="B236" s="21">
        <v>37422</v>
      </c>
      <c r="C236" s="21"/>
      <c r="D236" s="22">
        <v>235</v>
      </c>
      <c r="E236" s="20">
        <v>1</v>
      </c>
      <c r="F236" s="39">
        <v>35</v>
      </c>
      <c r="G236" s="20" t="s">
        <v>116</v>
      </c>
      <c r="H236" s="20">
        <v>2</v>
      </c>
      <c r="I236" s="20" t="s">
        <v>51</v>
      </c>
      <c r="J236" s="49">
        <v>90</v>
      </c>
      <c r="K236" s="49">
        <v>10</v>
      </c>
      <c r="L236" s="49">
        <v>28</v>
      </c>
      <c r="M236" s="49">
        <v>167</v>
      </c>
      <c r="N236" s="49">
        <v>9</v>
      </c>
      <c r="O236" s="49">
        <v>34</v>
      </c>
      <c r="P236" s="42">
        <f t="shared" si="37"/>
        <v>257</v>
      </c>
      <c r="Q236" s="42">
        <f t="shared" si="38"/>
        <v>19</v>
      </c>
      <c r="R236" s="42">
        <f t="shared" si="39"/>
        <v>62</v>
      </c>
      <c r="S236" s="42" t="s">
        <v>368</v>
      </c>
      <c r="T236" s="42">
        <f t="shared" si="40"/>
        <v>1</v>
      </c>
      <c r="U236" s="43"/>
      <c r="V236" s="23"/>
      <c r="W236" s="23"/>
      <c r="X236" s="23"/>
      <c r="Y236" s="23">
        <v>1</v>
      </c>
      <c r="Z236" s="20">
        <f t="shared" si="41"/>
        <v>19</v>
      </c>
      <c r="AJ236" s="10">
        <f t="shared" si="42"/>
        <v>0</v>
      </c>
      <c r="AK236" s="10">
        <f t="shared" si="43"/>
        <v>10</v>
      </c>
      <c r="AL236" s="10">
        <f t="shared" si="44"/>
        <v>-10</v>
      </c>
      <c r="AT236">
        <f t="shared" si="45"/>
        <v>0</v>
      </c>
      <c r="AU236">
        <f t="shared" si="46"/>
        <v>9</v>
      </c>
      <c r="AV236">
        <f t="shared" si="47"/>
        <v>-9</v>
      </c>
    </row>
    <row r="237" spans="1:48" x14ac:dyDescent="0.25">
      <c r="A237" s="11">
        <f t="shared" si="36"/>
        <v>2002</v>
      </c>
      <c r="B237" s="12">
        <v>37436</v>
      </c>
      <c r="C237" s="12"/>
      <c r="D237" s="22">
        <v>236</v>
      </c>
      <c r="E237" s="11">
        <v>1</v>
      </c>
      <c r="F237" s="40">
        <v>35</v>
      </c>
      <c r="G237" s="11" t="s">
        <v>23</v>
      </c>
      <c r="H237" s="11">
        <v>1</v>
      </c>
      <c r="I237" s="11" t="s">
        <v>327</v>
      </c>
      <c r="J237" s="50">
        <v>193</v>
      </c>
      <c r="K237" s="50">
        <v>6</v>
      </c>
      <c r="L237" s="50">
        <v>35</v>
      </c>
      <c r="M237" s="50">
        <v>59</v>
      </c>
      <c r="N237" s="50">
        <v>10</v>
      </c>
      <c r="O237" s="50">
        <v>20</v>
      </c>
      <c r="P237" s="44">
        <f t="shared" si="37"/>
        <v>252</v>
      </c>
      <c r="Q237" s="42">
        <f t="shared" si="38"/>
        <v>16</v>
      </c>
      <c r="R237" s="42">
        <f t="shared" si="39"/>
        <v>55</v>
      </c>
      <c r="S237" s="44" t="s">
        <v>369</v>
      </c>
      <c r="T237" s="42">
        <f t="shared" si="40"/>
        <v>1</v>
      </c>
      <c r="U237" s="45">
        <v>1</v>
      </c>
      <c r="V237" s="13"/>
      <c r="W237" s="13"/>
      <c r="X237" s="13"/>
      <c r="Y237" s="13"/>
      <c r="Z237" s="11">
        <f t="shared" si="41"/>
        <v>16</v>
      </c>
      <c r="AJ237" s="10">
        <f t="shared" si="42"/>
        <v>0</v>
      </c>
      <c r="AK237" s="10">
        <f t="shared" si="43"/>
        <v>6</v>
      </c>
      <c r="AL237" s="10">
        <f t="shared" si="44"/>
        <v>-6</v>
      </c>
      <c r="AT237">
        <f t="shared" si="45"/>
        <v>0</v>
      </c>
      <c r="AU237">
        <f t="shared" si="46"/>
        <v>10</v>
      </c>
      <c r="AV237">
        <f t="shared" si="47"/>
        <v>-10</v>
      </c>
    </row>
    <row r="238" spans="1:48" x14ac:dyDescent="0.25">
      <c r="A238" s="11">
        <f t="shared" si="36"/>
        <v>2002</v>
      </c>
      <c r="B238" s="21">
        <v>37444</v>
      </c>
      <c r="C238" s="21"/>
      <c r="D238" s="22">
        <v>237</v>
      </c>
      <c r="E238" s="20">
        <v>1</v>
      </c>
      <c r="F238" s="39">
        <v>35</v>
      </c>
      <c r="G238" s="20" t="s">
        <v>287</v>
      </c>
      <c r="H238" s="20">
        <v>2</v>
      </c>
      <c r="I238" s="20" t="s">
        <v>89</v>
      </c>
      <c r="J238" s="49">
        <v>97</v>
      </c>
      <c r="K238" s="49">
        <v>9</v>
      </c>
      <c r="L238" s="49">
        <v>30</v>
      </c>
      <c r="M238" s="49">
        <v>174</v>
      </c>
      <c r="N238" s="49">
        <v>5</v>
      </c>
      <c r="O238" s="49">
        <v>35</v>
      </c>
      <c r="P238" s="42">
        <f t="shared" si="37"/>
        <v>271</v>
      </c>
      <c r="Q238" s="42">
        <f t="shared" si="38"/>
        <v>14</v>
      </c>
      <c r="R238" s="42">
        <f t="shared" si="39"/>
        <v>65</v>
      </c>
      <c r="S238" s="42" t="s">
        <v>368</v>
      </c>
      <c r="T238" s="42">
        <f t="shared" si="40"/>
        <v>1</v>
      </c>
      <c r="U238" s="43"/>
      <c r="V238" s="23"/>
      <c r="W238" s="23"/>
      <c r="X238" s="23"/>
      <c r="Y238" s="23">
        <v>1</v>
      </c>
      <c r="Z238" s="20">
        <f t="shared" si="41"/>
        <v>14</v>
      </c>
      <c r="AJ238" s="10">
        <f t="shared" si="42"/>
        <v>0</v>
      </c>
      <c r="AK238" s="10">
        <f t="shared" si="43"/>
        <v>9</v>
      </c>
      <c r="AL238" s="10">
        <f t="shared" si="44"/>
        <v>-9</v>
      </c>
      <c r="AT238">
        <f t="shared" si="45"/>
        <v>0</v>
      </c>
      <c r="AU238">
        <f t="shared" si="46"/>
        <v>5</v>
      </c>
      <c r="AV238">
        <f t="shared" si="47"/>
        <v>-5</v>
      </c>
    </row>
    <row r="239" spans="1:48" x14ac:dyDescent="0.25">
      <c r="A239" s="11">
        <f t="shared" si="36"/>
        <v>2002</v>
      </c>
      <c r="B239" s="12">
        <v>37450</v>
      </c>
      <c r="C239" s="12"/>
      <c r="D239" s="22">
        <v>238</v>
      </c>
      <c r="E239" s="11">
        <v>1</v>
      </c>
      <c r="F239" s="40">
        <v>35</v>
      </c>
      <c r="G239" s="11" t="s">
        <v>23</v>
      </c>
      <c r="H239" s="11">
        <v>1</v>
      </c>
      <c r="I239" s="11" t="s">
        <v>51</v>
      </c>
      <c r="J239" s="50">
        <v>208</v>
      </c>
      <c r="K239" s="50">
        <v>10</v>
      </c>
      <c r="L239" s="50">
        <v>35</v>
      </c>
      <c r="M239" s="50">
        <v>180</v>
      </c>
      <c r="N239" s="50">
        <v>4</v>
      </c>
      <c r="O239" s="50">
        <v>35</v>
      </c>
      <c r="P239" s="44">
        <f t="shared" si="37"/>
        <v>388</v>
      </c>
      <c r="Q239" s="42">
        <f t="shared" si="38"/>
        <v>14</v>
      </c>
      <c r="R239" s="42">
        <f t="shared" si="39"/>
        <v>70</v>
      </c>
      <c r="S239" s="44" t="s">
        <v>68</v>
      </c>
      <c r="T239" s="42">
        <f t="shared" si="40"/>
        <v>1</v>
      </c>
      <c r="U239" s="45">
        <v>1</v>
      </c>
      <c r="V239" s="13"/>
      <c r="W239" s="13"/>
      <c r="X239" s="13"/>
      <c r="Y239" s="13"/>
      <c r="Z239" s="11">
        <f t="shared" si="41"/>
        <v>14</v>
      </c>
      <c r="AJ239" s="10">
        <f t="shared" si="42"/>
        <v>0</v>
      </c>
      <c r="AK239" s="10">
        <f t="shared" si="43"/>
        <v>10</v>
      </c>
      <c r="AL239" s="10">
        <f t="shared" si="44"/>
        <v>-10</v>
      </c>
      <c r="AT239">
        <f t="shared" si="45"/>
        <v>0</v>
      </c>
      <c r="AU239">
        <f t="shared" si="46"/>
        <v>4</v>
      </c>
      <c r="AV239">
        <f t="shared" si="47"/>
        <v>-4</v>
      </c>
    </row>
    <row r="240" spans="1:48" x14ac:dyDescent="0.25">
      <c r="A240" s="11">
        <f t="shared" si="36"/>
        <v>2002</v>
      </c>
      <c r="B240" s="12">
        <v>37458</v>
      </c>
      <c r="C240" s="12"/>
      <c r="D240" s="22">
        <v>239</v>
      </c>
      <c r="E240" s="11">
        <v>1</v>
      </c>
      <c r="F240" s="40">
        <v>35</v>
      </c>
      <c r="G240" s="11" t="s">
        <v>36</v>
      </c>
      <c r="H240" s="11">
        <v>1</v>
      </c>
      <c r="I240" s="11" t="s">
        <v>12</v>
      </c>
      <c r="J240" s="50">
        <v>249</v>
      </c>
      <c r="K240" s="50">
        <v>6</v>
      </c>
      <c r="L240" s="50">
        <v>35</v>
      </c>
      <c r="M240" s="50">
        <v>150</v>
      </c>
      <c r="N240" s="50">
        <v>6</v>
      </c>
      <c r="O240" s="50">
        <v>35</v>
      </c>
      <c r="P240" s="44">
        <f t="shared" si="37"/>
        <v>399</v>
      </c>
      <c r="Q240" s="42">
        <f t="shared" si="38"/>
        <v>12</v>
      </c>
      <c r="R240" s="42">
        <f t="shared" si="39"/>
        <v>70</v>
      </c>
      <c r="S240" s="44" t="s">
        <v>274</v>
      </c>
      <c r="T240" s="42">
        <f t="shared" si="40"/>
        <v>1</v>
      </c>
      <c r="U240" s="45">
        <v>1</v>
      </c>
      <c r="V240" s="13"/>
      <c r="W240" s="13"/>
      <c r="X240" s="13"/>
      <c r="Y240" s="13"/>
      <c r="Z240" s="11">
        <f t="shared" si="41"/>
        <v>12</v>
      </c>
      <c r="AJ240" s="10">
        <f t="shared" si="42"/>
        <v>0</v>
      </c>
      <c r="AK240" s="10">
        <f t="shared" si="43"/>
        <v>6</v>
      </c>
      <c r="AL240" s="10">
        <f t="shared" si="44"/>
        <v>-6</v>
      </c>
      <c r="AT240">
        <f t="shared" si="45"/>
        <v>0</v>
      </c>
      <c r="AU240">
        <f t="shared" si="46"/>
        <v>6</v>
      </c>
      <c r="AV240">
        <f t="shared" si="47"/>
        <v>-6</v>
      </c>
    </row>
    <row r="241" spans="1:48" x14ac:dyDescent="0.25">
      <c r="A241" s="11">
        <f t="shared" si="36"/>
        <v>2002</v>
      </c>
      <c r="B241" s="12">
        <v>37464</v>
      </c>
      <c r="C241" s="12"/>
      <c r="D241" s="22">
        <v>240</v>
      </c>
      <c r="E241" s="11">
        <v>1</v>
      </c>
      <c r="F241" s="40">
        <v>35</v>
      </c>
      <c r="G241" s="11" t="s">
        <v>318</v>
      </c>
      <c r="H241" s="11">
        <v>2</v>
      </c>
      <c r="I241" s="11" t="s">
        <v>166</v>
      </c>
      <c r="J241" s="50">
        <v>89</v>
      </c>
      <c r="K241" s="50">
        <v>4</v>
      </c>
      <c r="L241" s="50">
        <v>16.1666666666666</v>
      </c>
      <c r="M241" s="50">
        <v>85</v>
      </c>
      <c r="N241" s="50">
        <v>10</v>
      </c>
      <c r="O241" s="50">
        <v>24.8333333333333</v>
      </c>
      <c r="P241" s="44">
        <f t="shared" si="37"/>
        <v>174</v>
      </c>
      <c r="Q241" s="42">
        <f t="shared" si="38"/>
        <v>14</v>
      </c>
      <c r="R241" s="42">
        <f t="shared" si="39"/>
        <v>40.999999999999901</v>
      </c>
      <c r="S241" s="44" t="s">
        <v>58</v>
      </c>
      <c r="T241" s="42">
        <f t="shared" si="40"/>
        <v>1</v>
      </c>
      <c r="U241" s="45">
        <v>1</v>
      </c>
      <c r="V241" s="13"/>
      <c r="W241" s="13"/>
      <c r="X241" s="13"/>
      <c r="Y241" s="13"/>
      <c r="Z241" s="11">
        <f t="shared" si="41"/>
        <v>14</v>
      </c>
      <c r="AJ241" s="10">
        <f t="shared" si="42"/>
        <v>0</v>
      </c>
      <c r="AK241" s="10">
        <f t="shared" si="43"/>
        <v>4</v>
      </c>
      <c r="AL241" s="10">
        <f t="shared" si="44"/>
        <v>-4</v>
      </c>
      <c r="AT241">
        <f t="shared" si="45"/>
        <v>0</v>
      </c>
      <c r="AU241">
        <f t="shared" si="46"/>
        <v>10</v>
      </c>
      <c r="AV241">
        <f t="shared" si="47"/>
        <v>-10</v>
      </c>
    </row>
    <row r="242" spans="1:48" x14ac:dyDescent="0.25">
      <c r="A242" s="11">
        <f t="shared" si="36"/>
        <v>2002</v>
      </c>
      <c r="B242" s="12">
        <v>37465</v>
      </c>
      <c r="C242" s="12"/>
      <c r="D242" s="22">
        <v>241</v>
      </c>
      <c r="E242" s="11">
        <v>1</v>
      </c>
      <c r="F242" s="40">
        <v>35</v>
      </c>
      <c r="G242" s="11" t="s">
        <v>23</v>
      </c>
      <c r="H242" s="11">
        <v>2</v>
      </c>
      <c r="I242" s="11" t="s">
        <v>103</v>
      </c>
      <c r="J242" s="50">
        <v>164</v>
      </c>
      <c r="K242" s="50">
        <v>9</v>
      </c>
      <c r="L242" s="50">
        <v>31</v>
      </c>
      <c r="M242" s="50">
        <v>160</v>
      </c>
      <c r="N242" s="50">
        <v>6</v>
      </c>
      <c r="O242" s="50">
        <v>35</v>
      </c>
      <c r="P242" s="44">
        <f t="shared" si="37"/>
        <v>324</v>
      </c>
      <c r="Q242" s="42">
        <f t="shared" si="38"/>
        <v>15</v>
      </c>
      <c r="R242" s="42">
        <f t="shared" si="39"/>
        <v>66</v>
      </c>
      <c r="S242" s="44" t="s">
        <v>81</v>
      </c>
      <c r="T242" s="42">
        <f t="shared" si="40"/>
        <v>1</v>
      </c>
      <c r="U242" s="45">
        <v>1</v>
      </c>
      <c r="V242" s="13"/>
      <c r="W242" s="13"/>
      <c r="X242" s="13"/>
      <c r="Y242" s="13"/>
      <c r="Z242" s="11">
        <f t="shared" si="41"/>
        <v>15</v>
      </c>
      <c r="AJ242" s="10">
        <f t="shared" si="42"/>
        <v>0</v>
      </c>
      <c r="AK242" s="10">
        <f t="shared" si="43"/>
        <v>9</v>
      </c>
      <c r="AL242" s="10">
        <f t="shared" si="44"/>
        <v>-9</v>
      </c>
      <c r="AT242">
        <f t="shared" si="45"/>
        <v>0</v>
      </c>
      <c r="AU242">
        <f t="shared" si="46"/>
        <v>6</v>
      </c>
      <c r="AV242">
        <f t="shared" si="47"/>
        <v>-6</v>
      </c>
    </row>
    <row r="243" spans="1:48" x14ac:dyDescent="0.25">
      <c r="A243" s="11">
        <f t="shared" si="36"/>
        <v>2002</v>
      </c>
      <c r="B243" s="36">
        <v>37472</v>
      </c>
      <c r="C243" s="36"/>
      <c r="D243" s="22">
        <v>242</v>
      </c>
      <c r="E243" s="31">
        <v>1</v>
      </c>
      <c r="F243" s="41">
        <v>35</v>
      </c>
      <c r="G243" s="31" t="s">
        <v>23</v>
      </c>
      <c r="H243" s="31">
        <v>2</v>
      </c>
      <c r="I243" s="31" t="s">
        <v>301</v>
      </c>
      <c r="J243" s="48">
        <v>0</v>
      </c>
      <c r="K243" s="48">
        <v>0</v>
      </c>
      <c r="L243" s="48">
        <v>0</v>
      </c>
      <c r="M243" s="48">
        <v>121</v>
      </c>
      <c r="N243" s="48">
        <v>3</v>
      </c>
      <c r="O243" s="48">
        <v>33</v>
      </c>
      <c r="P243" s="46">
        <f t="shared" si="37"/>
        <v>121</v>
      </c>
      <c r="Q243" s="42">
        <f t="shared" si="38"/>
        <v>3</v>
      </c>
      <c r="R243" s="42">
        <f t="shared" si="39"/>
        <v>33</v>
      </c>
      <c r="S243" s="46" t="s">
        <v>96</v>
      </c>
      <c r="T243" s="42">
        <f t="shared" si="40"/>
        <v>1</v>
      </c>
      <c r="U243" s="47"/>
      <c r="V243" s="35"/>
      <c r="W243" s="35">
        <v>1</v>
      </c>
      <c r="X243" s="35"/>
      <c r="Y243" s="35"/>
      <c r="Z243" s="31">
        <f t="shared" si="41"/>
        <v>3</v>
      </c>
      <c r="AJ243" s="10">
        <f t="shared" si="42"/>
        <v>0</v>
      </c>
      <c r="AK243" s="10">
        <f t="shared" si="43"/>
        <v>0</v>
      </c>
      <c r="AL243" s="10">
        <f t="shared" si="44"/>
        <v>0</v>
      </c>
      <c r="AT243">
        <f t="shared" si="45"/>
        <v>0</v>
      </c>
      <c r="AU243">
        <f t="shared" si="46"/>
        <v>3</v>
      </c>
      <c r="AV243">
        <f t="shared" si="47"/>
        <v>-3</v>
      </c>
    </row>
    <row r="244" spans="1:48" x14ac:dyDescent="0.25">
      <c r="A244" s="11">
        <f t="shared" si="36"/>
        <v>2002</v>
      </c>
      <c r="B244" s="21">
        <v>37479</v>
      </c>
      <c r="C244" s="21"/>
      <c r="D244" s="22">
        <v>243</v>
      </c>
      <c r="E244" s="20">
        <v>1</v>
      </c>
      <c r="F244" s="39">
        <v>40</v>
      </c>
      <c r="G244" s="20" t="s">
        <v>309</v>
      </c>
      <c r="H244" s="20">
        <v>2</v>
      </c>
      <c r="I244" s="20" t="s">
        <v>329</v>
      </c>
      <c r="J244" s="49">
        <v>117</v>
      </c>
      <c r="K244" s="49">
        <v>9</v>
      </c>
      <c r="L244" s="49">
        <v>40</v>
      </c>
      <c r="M244" s="49">
        <v>122</v>
      </c>
      <c r="N244" s="49">
        <v>10</v>
      </c>
      <c r="O244" s="49">
        <v>38.3333333333333</v>
      </c>
      <c r="P244" s="42">
        <f t="shared" si="37"/>
        <v>239</v>
      </c>
      <c r="Q244" s="42">
        <f t="shared" si="38"/>
        <v>19</v>
      </c>
      <c r="R244" s="42">
        <f t="shared" si="39"/>
        <v>78.3333333333333</v>
      </c>
      <c r="S244" s="42" t="s">
        <v>250</v>
      </c>
      <c r="T244" s="42">
        <f t="shared" si="40"/>
        <v>1</v>
      </c>
      <c r="U244" s="43"/>
      <c r="V244" s="23"/>
      <c r="W244" s="23"/>
      <c r="X244" s="23"/>
      <c r="Y244" s="23">
        <v>1</v>
      </c>
      <c r="Z244" s="20">
        <f t="shared" si="41"/>
        <v>19</v>
      </c>
      <c r="AJ244" s="10">
        <f t="shared" si="42"/>
        <v>0</v>
      </c>
      <c r="AK244" s="10">
        <f t="shared" si="43"/>
        <v>9</v>
      </c>
      <c r="AL244" s="10">
        <f t="shared" si="44"/>
        <v>-9</v>
      </c>
      <c r="AT244">
        <f t="shared" si="45"/>
        <v>0</v>
      </c>
      <c r="AU244">
        <f t="shared" si="46"/>
        <v>10</v>
      </c>
      <c r="AV244">
        <f t="shared" si="47"/>
        <v>-10</v>
      </c>
    </row>
    <row r="245" spans="1:48" x14ac:dyDescent="0.25">
      <c r="A245" s="11">
        <f t="shared" si="36"/>
        <v>2002</v>
      </c>
      <c r="B245" s="12">
        <v>37486</v>
      </c>
      <c r="C245" s="12"/>
      <c r="D245" s="22">
        <v>244</v>
      </c>
      <c r="E245" s="11">
        <v>1</v>
      </c>
      <c r="F245" s="40">
        <v>40</v>
      </c>
      <c r="G245" s="11" t="s">
        <v>23</v>
      </c>
      <c r="H245" s="11">
        <v>1</v>
      </c>
      <c r="I245" s="11" t="s">
        <v>70</v>
      </c>
      <c r="J245" s="50">
        <v>191</v>
      </c>
      <c r="K245" s="50">
        <v>10</v>
      </c>
      <c r="L245" s="50">
        <v>35</v>
      </c>
      <c r="M245" s="50">
        <v>103</v>
      </c>
      <c r="N245" s="50">
        <v>10</v>
      </c>
      <c r="O245" s="50">
        <v>25</v>
      </c>
      <c r="P245" s="44">
        <f t="shared" si="37"/>
        <v>294</v>
      </c>
      <c r="Q245" s="42">
        <f t="shared" si="38"/>
        <v>20</v>
      </c>
      <c r="R245" s="42">
        <f t="shared" si="39"/>
        <v>60</v>
      </c>
      <c r="S245" s="44" t="s">
        <v>156</v>
      </c>
      <c r="T245" s="42">
        <f t="shared" si="40"/>
        <v>1</v>
      </c>
      <c r="U245" s="45">
        <v>1</v>
      </c>
      <c r="V245" s="13"/>
      <c r="W245" s="13"/>
      <c r="X245" s="13"/>
      <c r="Y245" s="13"/>
      <c r="Z245" s="11">
        <f t="shared" si="41"/>
        <v>20</v>
      </c>
      <c r="AJ245" s="10">
        <f t="shared" si="42"/>
        <v>0</v>
      </c>
      <c r="AK245" s="10">
        <f t="shared" si="43"/>
        <v>10</v>
      </c>
      <c r="AL245" s="10">
        <f t="shared" si="44"/>
        <v>-10</v>
      </c>
      <c r="AT245">
        <f t="shared" si="45"/>
        <v>0</v>
      </c>
      <c r="AU245">
        <f t="shared" si="46"/>
        <v>10</v>
      </c>
      <c r="AV245">
        <f t="shared" si="47"/>
        <v>-10</v>
      </c>
    </row>
    <row r="246" spans="1:48" x14ac:dyDescent="0.25">
      <c r="A246" s="11">
        <f t="shared" si="36"/>
        <v>2002</v>
      </c>
      <c r="B246" s="12">
        <v>37492</v>
      </c>
      <c r="C246" s="12"/>
      <c r="D246" s="22">
        <v>245</v>
      </c>
      <c r="E246" s="11">
        <v>1</v>
      </c>
      <c r="F246" s="40">
        <v>35</v>
      </c>
      <c r="G246" s="11" t="s">
        <v>23</v>
      </c>
      <c r="H246" s="11">
        <v>2</v>
      </c>
      <c r="I246" s="11" t="s">
        <v>330</v>
      </c>
      <c r="J246" s="50">
        <v>139</v>
      </c>
      <c r="K246" s="50">
        <v>6</v>
      </c>
      <c r="L246" s="50">
        <v>33.1666666666666</v>
      </c>
      <c r="M246" s="50">
        <v>134</v>
      </c>
      <c r="N246" s="50">
        <v>9</v>
      </c>
      <c r="O246" s="50">
        <v>35</v>
      </c>
      <c r="P246" s="44">
        <f t="shared" si="37"/>
        <v>273</v>
      </c>
      <c r="Q246" s="42">
        <f t="shared" si="38"/>
        <v>15</v>
      </c>
      <c r="R246" s="42">
        <f t="shared" si="39"/>
        <v>68.1666666666666</v>
      </c>
      <c r="S246" s="44" t="s">
        <v>28</v>
      </c>
      <c r="T246" s="42">
        <f t="shared" si="40"/>
        <v>1</v>
      </c>
      <c r="U246" s="45">
        <v>1</v>
      </c>
      <c r="V246" s="13"/>
      <c r="W246" s="13"/>
      <c r="X246" s="13"/>
      <c r="Y246" s="13"/>
      <c r="Z246" s="11">
        <f t="shared" si="41"/>
        <v>15</v>
      </c>
      <c r="AJ246" s="10">
        <f t="shared" si="42"/>
        <v>0</v>
      </c>
      <c r="AK246" s="10">
        <f t="shared" si="43"/>
        <v>6</v>
      </c>
      <c r="AL246" s="10">
        <f t="shared" si="44"/>
        <v>-6</v>
      </c>
      <c r="AT246">
        <f t="shared" si="45"/>
        <v>0</v>
      </c>
      <c r="AU246">
        <f t="shared" si="46"/>
        <v>9</v>
      </c>
      <c r="AV246">
        <f t="shared" si="47"/>
        <v>-9</v>
      </c>
    </row>
    <row r="247" spans="1:48" x14ac:dyDescent="0.25">
      <c r="A247" s="11">
        <f t="shared" si="36"/>
        <v>2002</v>
      </c>
      <c r="B247" s="21">
        <v>37507</v>
      </c>
      <c r="C247" s="21"/>
      <c r="D247" s="22">
        <v>246</v>
      </c>
      <c r="E247" s="20">
        <v>1</v>
      </c>
      <c r="F247" s="39">
        <v>40</v>
      </c>
      <c r="G247" s="20" t="s">
        <v>315</v>
      </c>
      <c r="H247" s="20">
        <v>1</v>
      </c>
      <c r="I247" s="20" t="s">
        <v>162</v>
      </c>
      <c r="J247" s="49">
        <v>107</v>
      </c>
      <c r="K247" s="49">
        <v>10</v>
      </c>
      <c r="L247" s="49">
        <v>36.8333333333333</v>
      </c>
      <c r="M247" s="49">
        <v>108</v>
      </c>
      <c r="N247" s="49">
        <v>0</v>
      </c>
      <c r="O247" s="49">
        <v>22.5</v>
      </c>
      <c r="P247" s="42">
        <f t="shared" si="37"/>
        <v>215</v>
      </c>
      <c r="Q247" s="42">
        <f t="shared" si="38"/>
        <v>10</v>
      </c>
      <c r="R247" s="42">
        <f t="shared" si="39"/>
        <v>59.3333333333333</v>
      </c>
      <c r="S247" s="42" t="s">
        <v>86</v>
      </c>
      <c r="T247" s="42">
        <f t="shared" si="40"/>
        <v>1</v>
      </c>
      <c r="U247" s="43"/>
      <c r="V247" s="23"/>
      <c r="W247" s="23"/>
      <c r="X247" s="23"/>
      <c r="Y247" s="23">
        <v>1</v>
      </c>
      <c r="Z247" s="20">
        <f t="shared" si="41"/>
        <v>10</v>
      </c>
      <c r="AJ247" s="10">
        <f t="shared" si="42"/>
        <v>0</v>
      </c>
      <c r="AK247" s="10">
        <f t="shared" si="43"/>
        <v>10</v>
      </c>
      <c r="AL247" s="10">
        <f t="shared" si="44"/>
        <v>-10</v>
      </c>
      <c r="AT247">
        <f t="shared" si="45"/>
        <v>0</v>
      </c>
      <c r="AU247">
        <f t="shared" si="46"/>
        <v>0</v>
      </c>
      <c r="AV247">
        <f t="shared" si="47"/>
        <v>0</v>
      </c>
    </row>
    <row r="248" spans="1:48" x14ac:dyDescent="0.25">
      <c r="A248" s="11">
        <f t="shared" si="36"/>
        <v>2002</v>
      </c>
      <c r="B248" s="12">
        <v>37514</v>
      </c>
      <c r="C248" s="12"/>
      <c r="D248" s="22">
        <v>247</v>
      </c>
      <c r="E248" s="11">
        <v>1</v>
      </c>
      <c r="F248" s="40">
        <v>35</v>
      </c>
      <c r="G248" s="11" t="s">
        <v>316</v>
      </c>
      <c r="H248" s="11">
        <v>1</v>
      </c>
      <c r="I248" s="11" t="s">
        <v>12</v>
      </c>
      <c r="J248" s="50">
        <v>155</v>
      </c>
      <c r="K248" s="50">
        <v>6</v>
      </c>
      <c r="L248" s="50">
        <v>35</v>
      </c>
      <c r="M248" s="50">
        <v>154</v>
      </c>
      <c r="N248" s="50">
        <v>8</v>
      </c>
      <c r="O248" s="50">
        <v>35</v>
      </c>
      <c r="P248" s="44">
        <f t="shared" si="37"/>
        <v>309</v>
      </c>
      <c r="Q248" s="42">
        <f t="shared" si="38"/>
        <v>14</v>
      </c>
      <c r="R248" s="42">
        <f t="shared" si="39"/>
        <v>70</v>
      </c>
      <c r="S248" s="44" t="s">
        <v>66</v>
      </c>
      <c r="T248" s="42">
        <f t="shared" si="40"/>
        <v>1</v>
      </c>
      <c r="U248" s="45">
        <v>1</v>
      </c>
      <c r="V248" s="13"/>
      <c r="W248" s="13"/>
      <c r="X248" s="13"/>
      <c r="Y248" s="13"/>
      <c r="Z248" s="11">
        <f t="shared" si="41"/>
        <v>14</v>
      </c>
      <c r="AJ248" s="10">
        <f t="shared" si="42"/>
        <v>0</v>
      </c>
      <c r="AK248" s="10">
        <f t="shared" si="43"/>
        <v>6</v>
      </c>
      <c r="AL248" s="10">
        <f t="shared" si="44"/>
        <v>-6</v>
      </c>
      <c r="AT248">
        <f t="shared" si="45"/>
        <v>0</v>
      </c>
      <c r="AU248">
        <f t="shared" si="46"/>
        <v>8</v>
      </c>
      <c r="AV248">
        <f t="shared" si="47"/>
        <v>-8</v>
      </c>
    </row>
    <row r="249" spans="1:48" x14ac:dyDescent="0.25">
      <c r="A249" s="11">
        <f t="shared" si="36"/>
        <v>2003</v>
      </c>
      <c r="B249" s="12">
        <v>37738</v>
      </c>
      <c r="C249" s="12"/>
      <c r="D249" s="22">
        <v>248</v>
      </c>
      <c r="E249" s="11">
        <v>1</v>
      </c>
      <c r="F249" s="40">
        <v>35</v>
      </c>
      <c r="G249" s="11" t="s">
        <v>23</v>
      </c>
      <c r="H249" s="11">
        <v>1</v>
      </c>
      <c r="I249" s="11" t="s">
        <v>426</v>
      </c>
      <c r="J249" s="50">
        <v>118</v>
      </c>
      <c r="K249" s="50">
        <v>10</v>
      </c>
      <c r="L249" s="50">
        <v>31.5</v>
      </c>
      <c r="M249" s="50">
        <v>98</v>
      </c>
      <c r="N249" s="50">
        <v>10</v>
      </c>
      <c r="O249" s="50">
        <v>27.5</v>
      </c>
      <c r="P249" s="44">
        <f t="shared" si="37"/>
        <v>216</v>
      </c>
      <c r="Q249" s="42">
        <f t="shared" si="38"/>
        <v>20</v>
      </c>
      <c r="R249" s="42">
        <f t="shared" si="39"/>
        <v>59</v>
      </c>
      <c r="S249" s="44" t="s">
        <v>78</v>
      </c>
      <c r="T249" s="42">
        <f t="shared" si="40"/>
        <v>1</v>
      </c>
      <c r="U249" s="45">
        <v>1</v>
      </c>
      <c r="V249" s="13"/>
      <c r="W249" s="13"/>
      <c r="X249" s="13"/>
      <c r="Y249" s="13"/>
      <c r="Z249" s="11">
        <f t="shared" si="41"/>
        <v>20</v>
      </c>
      <c r="AJ249" s="10">
        <f t="shared" si="42"/>
        <v>0</v>
      </c>
      <c r="AK249" s="10">
        <f t="shared" si="43"/>
        <v>10</v>
      </c>
      <c r="AL249" s="10">
        <f t="shared" si="44"/>
        <v>-10</v>
      </c>
      <c r="AT249">
        <f t="shared" si="45"/>
        <v>0</v>
      </c>
      <c r="AU249">
        <f t="shared" si="46"/>
        <v>10</v>
      </c>
      <c r="AV249">
        <f t="shared" si="47"/>
        <v>-10</v>
      </c>
    </row>
    <row r="250" spans="1:48" x14ac:dyDescent="0.25">
      <c r="A250" s="11">
        <f t="shared" si="36"/>
        <v>2003</v>
      </c>
      <c r="B250" s="21">
        <v>37745</v>
      </c>
      <c r="C250" s="21"/>
      <c r="D250" s="22">
        <v>249</v>
      </c>
      <c r="E250" s="20">
        <v>1</v>
      </c>
      <c r="F250" s="39">
        <v>35</v>
      </c>
      <c r="G250" s="20" t="s">
        <v>23</v>
      </c>
      <c r="H250" s="20">
        <v>2</v>
      </c>
      <c r="I250" s="20" t="s">
        <v>166</v>
      </c>
      <c r="J250" s="49">
        <v>104</v>
      </c>
      <c r="K250" s="49">
        <v>10</v>
      </c>
      <c r="L250" s="49">
        <v>30</v>
      </c>
      <c r="M250" s="49">
        <v>165</v>
      </c>
      <c r="N250" s="49">
        <v>9</v>
      </c>
      <c r="O250" s="49">
        <v>34</v>
      </c>
      <c r="P250" s="42">
        <f t="shared" si="37"/>
        <v>269</v>
      </c>
      <c r="Q250" s="42">
        <f t="shared" si="38"/>
        <v>19</v>
      </c>
      <c r="R250" s="42">
        <f t="shared" si="39"/>
        <v>64</v>
      </c>
      <c r="S250" s="42" t="s">
        <v>44</v>
      </c>
      <c r="T250" s="42">
        <f t="shared" si="40"/>
        <v>1</v>
      </c>
      <c r="U250" s="43"/>
      <c r="V250" s="23"/>
      <c r="W250" s="23"/>
      <c r="X250" s="23"/>
      <c r="Y250" s="23">
        <v>1</v>
      </c>
      <c r="Z250" s="20">
        <f t="shared" si="41"/>
        <v>19</v>
      </c>
      <c r="AJ250" s="10">
        <f t="shared" si="42"/>
        <v>0</v>
      </c>
      <c r="AK250" s="10">
        <f t="shared" si="43"/>
        <v>10</v>
      </c>
      <c r="AL250" s="10">
        <f t="shared" si="44"/>
        <v>-10</v>
      </c>
      <c r="AT250">
        <f t="shared" si="45"/>
        <v>0</v>
      </c>
      <c r="AU250">
        <f t="shared" si="46"/>
        <v>9</v>
      </c>
      <c r="AV250">
        <f t="shared" si="47"/>
        <v>-9</v>
      </c>
    </row>
    <row r="251" spans="1:48" x14ac:dyDescent="0.25">
      <c r="A251" s="11">
        <f t="shared" si="36"/>
        <v>2003</v>
      </c>
      <c r="B251" s="21">
        <v>37752</v>
      </c>
      <c r="C251" s="21"/>
      <c r="D251" s="22">
        <v>250</v>
      </c>
      <c r="E251" s="20">
        <v>1</v>
      </c>
      <c r="F251" s="39">
        <v>35</v>
      </c>
      <c r="G251" s="20" t="s">
        <v>317</v>
      </c>
      <c r="H251" s="20">
        <v>2</v>
      </c>
      <c r="I251" s="20" t="s">
        <v>103</v>
      </c>
      <c r="J251" s="49">
        <v>85</v>
      </c>
      <c r="K251" s="49">
        <v>10</v>
      </c>
      <c r="L251" s="49">
        <v>25</v>
      </c>
      <c r="M251" s="49">
        <v>103</v>
      </c>
      <c r="N251" s="49">
        <v>10</v>
      </c>
      <c r="O251" s="49">
        <v>29</v>
      </c>
      <c r="P251" s="42">
        <f t="shared" si="37"/>
        <v>188</v>
      </c>
      <c r="Q251" s="42">
        <f t="shared" si="38"/>
        <v>20</v>
      </c>
      <c r="R251" s="42">
        <f t="shared" si="39"/>
        <v>54</v>
      </c>
      <c r="S251" s="42" t="s">
        <v>85</v>
      </c>
      <c r="T251" s="42">
        <f t="shared" si="40"/>
        <v>1</v>
      </c>
      <c r="U251" s="43"/>
      <c r="V251" s="23"/>
      <c r="W251" s="23"/>
      <c r="X251" s="23"/>
      <c r="Y251" s="23">
        <v>1</v>
      </c>
      <c r="Z251" s="20">
        <f t="shared" si="41"/>
        <v>20</v>
      </c>
      <c r="AJ251" s="10">
        <f t="shared" si="42"/>
        <v>0</v>
      </c>
      <c r="AK251" s="10">
        <f t="shared" si="43"/>
        <v>10</v>
      </c>
      <c r="AL251" s="10">
        <f t="shared" si="44"/>
        <v>-10</v>
      </c>
      <c r="AT251">
        <f t="shared" si="45"/>
        <v>0</v>
      </c>
      <c r="AU251">
        <f t="shared" si="46"/>
        <v>10</v>
      </c>
      <c r="AV251">
        <f t="shared" si="47"/>
        <v>-10</v>
      </c>
    </row>
    <row r="252" spans="1:48" x14ac:dyDescent="0.25">
      <c r="A252" s="11">
        <f t="shared" si="36"/>
        <v>2003</v>
      </c>
      <c r="B252" s="12">
        <v>37765</v>
      </c>
      <c r="C252" s="12"/>
      <c r="D252" s="22">
        <v>251</v>
      </c>
      <c r="E252" s="11">
        <v>1</v>
      </c>
      <c r="F252" s="40">
        <v>35</v>
      </c>
      <c r="G252" s="11" t="s">
        <v>23</v>
      </c>
      <c r="H252" s="11">
        <v>1</v>
      </c>
      <c r="I252" s="11" t="s">
        <v>301</v>
      </c>
      <c r="J252" s="50">
        <v>131</v>
      </c>
      <c r="K252" s="50">
        <v>10</v>
      </c>
      <c r="L252" s="50">
        <v>28</v>
      </c>
      <c r="M252" s="50">
        <v>89</v>
      </c>
      <c r="N252" s="50">
        <v>9</v>
      </c>
      <c r="O252" s="50">
        <v>30</v>
      </c>
      <c r="P252" s="44">
        <f t="shared" si="37"/>
        <v>220</v>
      </c>
      <c r="Q252" s="42">
        <f t="shared" si="38"/>
        <v>19</v>
      </c>
      <c r="R252" s="42">
        <f t="shared" si="39"/>
        <v>58</v>
      </c>
      <c r="S252" s="44" t="s">
        <v>108</v>
      </c>
      <c r="T252" s="42">
        <f t="shared" si="40"/>
        <v>1</v>
      </c>
      <c r="U252" s="45">
        <v>1</v>
      </c>
      <c r="V252" s="13"/>
      <c r="W252" s="13"/>
      <c r="X252" s="13"/>
      <c r="Y252" s="13"/>
      <c r="Z252" s="11">
        <f t="shared" si="41"/>
        <v>19</v>
      </c>
      <c r="AJ252" s="10">
        <f t="shared" si="42"/>
        <v>0</v>
      </c>
      <c r="AK252" s="10">
        <f t="shared" si="43"/>
        <v>10</v>
      </c>
      <c r="AL252" s="10">
        <f t="shared" si="44"/>
        <v>-10</v>
      </c>
      <c r="AT252">
        <f t="shared" si="45"/>
        <v>0</v>
      </c>
      <c r="AU252">
        <f t="shared" si="46"/>
        <v>9</v>
      </c>
      <c r="AV252">
        <f t="shared" si="47"/>
        <v>-9</v>
      </c>
    </row>
    <row r="253" spans="1:48" x14ac:dyDescent="0.25">
      <c r="A253" s="11">
        <f t="shared" si="36"/>
        <v>2003</v>
      </c>
      <c r="B253" s="21">
        <v>37773</v>
      </c>
      <c r="C253" s="21"/>
      <c r="D253" s="22">
        <v>252</v>
      </c>
      <c r="E253" s="20">
        <v>1</v>
      </c>
      <c r="F253" s="39">
        <v>35</v>
      </c>
      <c r="G253" s="20" t="s">
        <v>23</v>
      </c>
      <c r="H253" s="20">
        <v>2</v>
      </c>
      <c r="I253" s="20" t="s">
        <v>12</v>
      </c>
      <c r="J253" s="49">
        <v>145</v>
      </c>
      <c r="K253" s="49">
        <v>10</v>
      </c>
      <c r="L253" s="49">
        <v>33</v>
      </c>
      <c r="M253" s="49">
        <v>188</v>
      </c>
      <c r="N253" s="49">
        <v>9</v>
      </c>
      <c r="O253" s="49">
        <v>35</v>
      </c>
      <c r="P253" s="42">
        <f t="shared" si="37"/>
        <v>333</v>
      </c>
      <c r="Q253" s="42">
        <f t="shared" si="38"/>
        <v>19</v>
      </c>
      <c r="R253" s="42">
        <f t="shared" si="39"/>
        <v>68</v>
      </c>
      <c r="S253" s="42" t="s">
        <v>370</v>
      </c>
      <c r="T253" s="42">
        <f t="shared" si="40"/>
        <v>1</v>
      </c>
      <c r="U253" s="43"/>
      <c r="V253" s="23"/>
      <c r="W253" s="23"/>
      <c r="X253" s="23"/>
      <c r="Y253" s="23">
        <v>1</v>
      </c>
      <c r="Z253" s="20">
        <f t="shared" si="41"/>
        <v>19</v>
      </c>
      <c r="AJ253" s="10">
        <f t="shared" si="42"/>
        <v>0</v>
      </c>
      <c r="AK253" s="10">
        <f t="shared" si="43"/>
        <v>10</v>
      </c>
      <c r="AL253" s="10">
        <f t="shared" si="44"/>
        <v>-10</v>
      </c>
      <c r="AT253">
        <f t="shared" si="45"/>
        <v>0</v>
      </c>
      <c r="AU253">
        <f t="shared" si="46"/>
        <v>9</v>
      </c>
      <c r="AV253">
        <f t="shared" si="47"/>
        <v>-9</v>
      </c>
    </row>
    <row r="254" spans="1:48" x14ac:dyDescent="0.25">
      <c r="A254" s="11">
        <f t="shared" si="36"/>
        <v>2003</v>
      </c>
      <c r="B254" s="21">
        <v>37779</v>
      </c>
      <c r="C254" s="21"/>
      <c r="D254" s="22">
        <v>253</v>
      </c>
      <c r="E254" s="20">
        <v>1</v>
      </c>
      <c r="F254" s="39">
        <v>35</v>
      </c>
      <c r="G254" s="20" t="s">
        <v>312</v>
      </c>
      <c r="H254" s="20">
        <v>1</v>
      </c>
      <c r="I254" s="20" t="s">
        <v>70</v>
      </c>
      <c r="J254" s="49">
        <v>114</v>
      </c>
      <c r="K254" s="49">
        <v>10</v>
      </c>
      <c r="L254" s="49">
        <v>33</v>
      </c>
      <c r="M254" s="49">
        <v>117</v>
      </c>
      <c r="N254" s="49">
        <v>5</v>
      </c>
      <c r="O254" s="49">
        <v>28.5</v>
      </c>
      <c r="P254" s="42">
        <f t="shared" si="37"/>
        <v>231</v>
      </c>
      <c r="Q254" s="42">
        <f t="shared" si="38"/>
        <v>15</v>
      </c>
      <c r="R254" s="42">
        <f t="shared" si="39"/>
        <v>61.5</v>
      </c>
      <c r="S254" s="42" t="s">
        <v>61</v>
      </c>
      <c r="T254" s="42">
        <f t="shared" si="40"/>
        <v>1</v>
      </c>
      <c r="U254" s="43"/>
      <c r="V254" s="23"/>
      <c r="W254" s="23"/>
      <c r="X254" s="23"/>
      <c r="Y254" s="23">
        <v>1</v>
      </c>
      <c r="Z254" s="20">
        <f t="shared" si="41"/>
        <v>15</v>
      </c>
      <c r="AJ254" s="10">
        <f t="shared" si="42"/>
        <v>0</v>
      </c>
      <c r="AK254" s="10">
        <f t="shared" si="43"/>
        <v>10</v>
      </c>
      <c r="AL254" s="10">
        <f t="shared" si="44"/>
        <v>-10</v>
      </c>
      <c r="AT254">
        <f t="shared" si="45"/>
        <v>0</v>
      </c>
      <c r="AU254">
        <f t="shared" si="46"/>
        <v>5</v>
      </c>
      <c r="AV254">
        <f t="shared" si="47"/>
        <v>-5</v>
      </c>
    </row>
    <row r="255" spans="1:48" x14ac:dyDescent="0.25">
      <c r="A255" s="11">
        <f t="shared" si="36"/>
        <v>2003</v>
      </c>
      <c r="B255" s="21">
        <v>37786</v>
      </c>
      <c r="C255" s="21"/>
      <c r="D255" s="22">
        <v>254</v>
      </c>
      <c r="E255" s="20">
        <v>1</v>
      </c>
      <c r="F255" s="39">
        <v>35</v>
      </c>
      <c r="G255" s="20" t="s">
        <v>56</v>
      </c>
      <c r="H255" s="20">
        <v>1</v>
      </c>
      <c r="I255" s="20" t="s">
        <v>51</v>
      </c>
      <c r="J255" s="49">
        <v>182</v>
      </c>
      <c r="K255" s="49">
        <v>10</v>
      </c>
      <c r="L255" s="49">
        <v>35</v>
      </c>
      <c r="M255" s="49">
        <v>183</v>
      </c>
      <c r="N255" s="49">
        <v>7</v>
      </c>
      <c r="O255" s="49">
        <v>33.8333333333333</v>
      </c>
      <c r="P255" s="42">
        <f t="shared" si="37"/>
        <v>365</v>
      </c>
      <c r="Q255" s="42">
        <f t="shared" si="38"/>
        <v>17</v>
      </c>
      <c r="R255" s="42">
        <f t="shared" si="39"/>
        <v>68.8333333333333</v>
      </c>
      <c r="S255" s="42" t="s">
        <v>33</v>
      </c>
      <c r="T255" s="42">
        <f t="shared" si="40"/>
        <v>1</v>
      </c>
      <c r="U255" s="43"/>
      <c r="V255" s="23"/>
      <c r="W255" s="23"/>
      <c r="X255" s="23"/>
      <c r="Y255" s="23">
        <v>1</v>
      </c>
      <c r="Z255" s="20">
        <f t="shared" si="41"/>
        <v>17</v>
      </c>
      <c r="AJ255" s="10">
        <f t="shared" si="42"/>
        <v>0</v>
      </c>
      <c r="AK255" s="10">
        <f t="shared" si="43"/>
        <v>10</v>
      </c>
      <c r="AL255" s="10">
        <f t="shared" si="44"/>
        <v>-10</v>
      </c>
      <c r="AT255">
        <f t="shared" si="45"/>
        <v>0</v>
      </c>
      <c r="AU255">
        <f t="shared" si="46"/>
        <v>7</v>
      </c>
      <c r="AV255">
        <f t="shared" si="47"/>
        <v>-7</v>
      </c>
    </row>
    <row r="256" spans="1:48" x14ac:dyDescent="0.25">
      <c r="A256" s="11">
        <f t="shared" si="36"/>
        <v>2003</v>
      </c>
      <c r="B256" s="21">
        <v>37793</v>
      </c>
      <c r="C256" s="21"/>
      <c r="D256" s="22">
        <v>255</v>
      </c>
      <c r="E256" s="20">
        <v>1</v>
      </c>
      <c r="F256" s="39">
        <v>35</v>
      </c>
      <c r="G256" s="20" t="s">
        <v>23</v>
      </c>
      <c r="H256" s="20">
        <v>1</v>
      </c>
      <c r="I256" s="20" t="s">
        <v>331</v>
      </c>
      <c r="J256" s="49">
        <v>83</v>
      </c>
      <c r="K256" s="49">
        <v>10</v>
      </c>
      <c r="L256" s="49">
        <v>20.5</v>
      </c>
      <c r="M256" s="49">
        <v>84</v>
      </c>
      <c r="N256" s="49">
        <v>4</v>
      </c>
      <c r="O256" s="49">
        <v>19.8333333333333</v>
      </c>
      <c r="P256" s="42">
        <f t="shared" si="37"/>
        <v>167</v>
      </c>
      <c r="Q256" s="42">
        <f t="shared" si="38"/>
        <v>14</v>
      </c>
      <c r="R256" s="42">
        <f t="shared" si="39"/>
        <v>40.3333333333333</v>
      </c>
      <c r="S256" s="42" t="s">
        <v>101</v>
      </c>
      <c r="T256" s="42">
        <f t="shared" si="40"/>
        <v>1</v>
      </c>
      <c r="U256" s="43"/>
      <c r="V256" s="23"/>
      <c r="W256" s="23"/>
      <c r="X256" s="23"/>
      <c r="Y256" s="23">
        <v>1</v>
      </c>
      <c r="Z256" s="20">
        <f t="shared" si="41"/>
        <v>14</v>
      </c>
      <c r="AJ256" s="10">
        <f t="shared" si="42"/>
        <v>0</v>
      </c>
      <c r="AK256" s="10">
        <f t="shared" si="43"/>
        <v>10</v>
      </c>
      <c r="AL256" s="10">
        <f t="shared" si="44"/>
        <v>-10</v>
      </c>
      <c r="AT256">
        <f t="shared" si="45"/>
        <v>0</v>
      </c>
      <c r="AU256">
        <f t="shared" si="46"/>
        <v>4</v>
      </c>
      <c r="AV256">
        <f t="shared" si="47"/>
        <v>-4</v>
      </c>
    </row>
    <row r="257" spans="1:48" x14ac:dyDescent="0.25">
      <c r="A257" s="11">
        <f t="shared" si="36"/>
        <v>2003</v>
      </c>
      <c r="B257" s="12">
        <v>37801</v>
      </c>
      <c r="C257" s="12"/>
      <c r="D257" s="22">
        <v>256</v>
      </c>
      <c r="E257" s="11">
        <v>1</v>
      </c>
      <c r="F257" s="40">
        <v>35</v>
      </c>
      <c r="G257" s="11" t="s">
        <v>23</v>
      </c>
      <c r="H257" s="11">
        <v>1</v>
      </c>
      <c r="I257" s="11" t="s">
        <v>15</v>
      </c>
      <c r="J257" s="50">
        <v>248</v>
      </c>
      <c r="K257" s="50">
        <v>8</v>
      </c>
      <c r="L257" s="50">
        <v>35</v>
      </c>
      <c r="M257" s="50">
        <v>163</v>
      </c>
      <c r="N257" s="50">
        <v>9</v>
      </c>
      <c r="O257" s="50">
        <v>35</v>
      </c>
      <c r="P257" s="44">
        <f t="shared" si="37"/>
        <v>411</v>
      </c>
      <c r="Q257" s="42">
        <f t="shared" si="38"/>
        <v>17</v>
      </c>
      <c r="R257" s="42">
        <f t="shared" si="39"/>
        <v>70</v>
      </c>
      <c r="S257" s="44" t="s">
        <v>145</v>
      </c>
      <c r="T257" s="42">
        <f t="shared" si="40"/>
        <v>1</v>
      </c>
      <c r="U257" s="45">
        <v>1</v>
      </c>
      <c r="V257" s="13"/>
      <c r="W257" s="13"/>
      <c r="X257" s="13"/>
      <c r="Y257" s="13"/>
      <c r="Z257" s="11">
        <f t="shared" si="41"/>
        <v>17</v>
      </c>
      <c r="AJ257" s="10">
        <f t="shared" si="42"/>
        <v>0</v>
      </c>
      <c r="AK257" s="10">
        <f t="shared" si="43"/>
        <v>8</v>
      </c>
      <c r="AL257" s="10">
        <f t="shared" si="44"/>
        <v>-8</v>
      </c>
      <c r="AT257">
        <f t="shared" si="45"/>
        <v>0</v>
      </c>
      <c r="AU257">
        <f t="shared" si="46"/>
        <v>9</v>
      </c>
      <c r="AV257">
        <f t="shared" si="47"/>
        <v>-9</v>
      </c>
    </row>
    <row r="258" spans="1:48" x14ac:dyDescent="0.25">
      <c r="A258" s="11">
        <f t="shared" ref="A258:A321" si="48">YEAR(B258)</f>
        <v>2003</v>
      </c>
      <c r="B258" s="21">
        <v>37808</v>
      </c>
      <c r="C258" s="21"/>
      <c r="D258" s="22">
        <v>257</v>
      </c>
      <c r="E258" s="20">
        <v>1</v>
      </c>
      <c r="F258" s="39">
        <v>35</v>
      </c>
      <c r="G258" s="20" t="s">
        <v>272</v>
      </c>
      <c r="H258" s="20">
        <v>2</v>
      </c>
      <c r="I258" s="20" t="s">
        <v>89</v>
      </c>
      <c r="J258" s="49">
        <v>157</v>
      </c>
      <c r="K258" s="49">
        <v>10</v>
      </c>
      <c r="L258" s="49">
        <v>34.3333333333333</v>
      </c>
      <c r="M258" s="49">
        <v>170</v>
      </c>
      <c r="N258" s="49">
        <v>9</v>
      </c>
      <c r="O258" s="49">
        <v>35</v>
      </c>
      <c r="P258" s="42">
        <f t="shared" ref="P258:P321" si="49">J258+M258</f>
        <v>327</v>
      </c>
      <c r="Q258" s="42">
        <f t="shared" ref="Q258:Q321" si="50">K258+N258</f>
        <v>19</v>
      </c>
      <c r="R258" s="42">
        <f t="shared" ref="R258:R321" si="51">L258+O258</f>
        <v>69.3333333333333</v>
      </c>
      <c r="S258" s="42" t="s">
        <v>371</v>
      </c>
      <c r="T258" s="42">
        <f t="shared" ref="T258:T321" si="52">SUM(U258:Y258)</f>
        <v>1</v>
      </c>
      <c r="U258" s="43"/>
      <c r="V258" s="23"/>
      <c r="W258" s="23"/>
      <c r="X258" s="23"/>
      <c r="Y258" s="23">
        <v>1</v>
      </c>
      <c r="Z258" s="20">
        <f t="shared" ref="Z258:Z321" si="53">K258+N258</f>
        <v>19</v>
      </c>
      <c r="AJ258" s="10">
        <f t="shared" si="42"/>
        <v>0</v>
      </c>
      <c r="AK258" s="10">
        <f t="shared" si="43"/>
        <v>10</v>
      </c>
      <c r="AL258" s="10">
        <f t="shared" si="44"/>
        <v>-10</v>
      </c>
      <c r="AT258">
        <f t="shared" si="45"/>
        <v>0</v>
      </c>
      <c r="AU258">
        <f t="shared" si="46"/>
        <v>9</v>
      </c>
      <c r="AV258">
        <f t="shared" si="47"/>
        <v>-9</v>
      </c>
    </row>
    <row r="259" spans="1:48" x14ac:dyDescent="0.25">
      <c r="A259" s="11">
        <f t="shared" si="48"/>
        <v>2003</v>
      </c>
      <c r="B259" s="36">
        <v>37814</v>
      </c>
      <c r="C259" s="36"/>
      <c r="D259" s="22">
        <v>258</v>
      </c>
      <c r="E259" s="31">
        <v>1</v>
      </c>
      <c r="F259" s="41">
        <v>35</v>
      </c>
      <c r="G259" s="31" t="s">
        <v>23</v>
      </c>
      <c r="H259" s="31">
        <v>1</v>
      </c>
      <c r="I259" s="31" t="s">
        <v>51</v>
      </c>
      <c r="J259" s="48">
        <v>167</v>
      </c>
      <c r="K259" s="48">
        <v>5</v>
      </c>
      <c r="L259" s="48">
        <v>35</v>
      </c>
      <c r="M259" s="48">
        <v>167</v>
      </c>
      <c r="N259" s="48">
        <v>8</v>
      </c>
      <c r="O259" s="48">
        <v>35</v>
      </c>
      <c r="P259" s="46">
        <f t="shared" si="49"/>
        <v>334</v>
      </c>
      <c r="Q259" s="42">
        <f t="shared" si="50"/>
        <v>13</v>
      </c>
      <c r="R259" s="42">
        <f t="shared" si="51"/>
        <v>70</v>
      </c>
      <c r="S259" s="46" t="s">
        <v>319</v>
      </c>
      <c r="T259" s="42">
        <f t="shared" si="52"/>
        <v>1</v>
      </c>
      <c r="U259" s="47"/>
      <c r="V259" s="35"/>
      <c r="W259" s="35"/>
      <c r="X259" s="35">
        <v>1</v>
      </c>
      <c r="Y259" s="35"/>
      <c r="Z259" s="31">
        <f t="shared" si="53"/>
        <v>13</v>
      </c>
      <c r="AJ259" s="10">
        <f t="shared" ref="AJ259:AJ322" si="54">SUM(AC259:AI259)</f>
        <v>0</v>
      </c>
      <c r="AK259" s="10">
        <f t="shared" ref="AK259:AK322" si="55">K259</f>
        <v>5</v>
      </c>
      <c r="AL259" s="10">
        <f t="shared" ref="AL259:AL322" si="56">AJ259-AK259</f>
        <v>-5</v>
      </c>
      <c r="AT259">
        <f t="shared" ref="AT259:AT322" si="57">SUM(AM259:AS259)</f>
        <v>0</v>
      </c>
      <c r="AU259">
        <f t="shared" ref="AU259:AU322" si="58">N259</f>
        <v>8</v>
      </c>
      <c r="AV259">
        <f t="shared" ref="AV259:AV322" si="59">AT259-AU259</f>
        <v>-8</v>
      </c>
    </row>
    <row r="260" spans="1:48" x14ac:dyDescent="0.25">
      <c r="A260" s="11">
        <f t="shared" si="48"/>
        <v>2003</v>
      </c>
      <c r="B260" s="21">
        <v>37822</v>
      </c>
      <c r="C260" s="21"/>
      <c r="D260" s="22">
        <v>259</v>
      </c>
      <c r="E260" s="20">
        <v>1</v>
      </c>
      <c r="F260" s="39">
        <v>35</v>
      </c>
      <c r="G260" s="20" t="s">
        <v>36</v>
      </c>
      <c r="H260" s="20">
        <v>2</v>
      </c>
      <c r="I260" s="20" t="s">
        <v>12</v>
      </c>
      <c r="J260" s="49">
        <v>131</v>
      </c>
      <c r="K260" s="49">
        <v>10</v>
      </c>
      <c r="L260" s="49">
        <v>30</v>
      </c>
      <c r="M260" s="49">
        <v>171</v>
      </c>
      <c r="N260" s="49">
        <v>6</v>
      </c>
      <c r="O260" s="49">
        <v>35</v>
      </c>
      <c r="P260" s="42">
        <f t="shared" si="49"/>
        <v>302</v>
      </c>
      <c r="Q260" s="42">
        <f t="shared" si="50"/>
        <v>16</v>
      </c>
      <c r="R260" s="42">
        <f t="shared" si="51"/>
        <v>65</v>
      </c>
      <c r="S260" s="42" t="s">
        <v>372</v>
      </c>
      <c r="T260" s="42">
        <f t="shared" si="52"/>
        <v>1</v>
      </c>
      <c r="U260" s="43"/>
      <c r="V260" s="23"/>
      <c r="W260" s="23"/>
      <c r="X260" s="23"/>
      <c r="Y260" s="23">
        <v>1</v>
      </c>
      <c r="Z260" s="20">
        <f t="shared" si="53"/>
        <v>16</v>
      </c>
      <c r="AJ260" s="10">
        <f t="shared" si="54"/>
        <v>0</v>
      </c>
      <c r="AK260" s="10">
        <f t="shared" si="55"/>
        <v>10</v>
      </c>
      <c r="AL260" s="10">
        <f t="shared" si="56"/>
        <v>-10</v>
      </c>
      <c r="AT260">
        <f t="shared" si="57"/>
        <v>0</v>
      </c>
      <c r="AU260">
        <f t="shared" si="58"/>
        <v>6</v>
      </c>
      <c r="AV260">
        <f t="shared" si="59"/>
        <v>-6</v>
      </c>
    </row>
    <row r="261" spans="1:48" x14ac:dyDescent="0.25">
      <c r="A261" s="11">
        <f t="shared" si="48"/>
        <v>2003</v>
      </c>
      <c r="B261" s="21">
        <v>37829</v>
      </c>
      <c r="C261" s="21"/>
      <c r="D261" s="22">
        <v>260</v>
      </c>
      <c r="E261" s="20">
        <v>1</v>
      </c>
      <c r="F261" s="39">
        <v>35</v>
      </c>
      <c r="G261" s="20" t="s">
        <v>23</v>
      </c>
      <c r="H261" s="20">
        <v>1</v>
      </c>
      <c r="I261" s="20" t="s">
        <v>103</v>
      </c>
      <c r="J261" s="49">
        <v>119</v>
      </c>
      <c r="K261" s="49">
        <v>10</v>
      </c>
      <c r="L261" s="49">
        <v>35</v>
      </c>
      <c r="M261" s="49">
        <v>121</v>
      </c>
      <c r="N261" s="49">
        <v>3</v>
      </c>
      <c r="O261" s="49">
        <v>29.8333333333333</v>
      </c>
      <c r="P261" s="42">
        <f t="shared" si="49"/>
        <v>240</v>
      </c>
      <c r="Q261" s="42">
        <f t="shared" si="50"/>
        <v>13</v>
      </c>
      <c r="R261" s="42">
        <f t="shared" si="51"/>
        <v>64.8333333333333</v>
      </c>
      <c r="S261" s="42" t="s">
        <v>69</v>
      </c>
      <c r="T261" s="42">
        <f t="shared" si="52"/>
        <v>1</v>
      </c>
      <c r="U261" s="43"/>
      <c r="V261" s="23"/>
      <c r="W261" s="23"/>
      <c r="X261" s="23"/>
      <c r="Y261" s="23">
        <v>1</v>
      </c>
      <c r="Z261" s="20">
        <f t="shared" si="53"/>
        <v>13</v>
      </c>
      <c r="AJ261" s="10">
        <f t="shared" si="54"/>
        <v>0</v>
      </c>
      <c r="AK261" s="10">
        <f t="shared" si="55"/>
        <v>10</v>
      </c>
      <c r="AL261" s="10">
        <f t="shared" si="56"/>
        <v>-10</v>
      </c>
      <c r="AT261">
        <f t="shared" si="57"/>
        <v>0</v>
      </c>
      <c r="AU261">
        <f t="shared" si="58"/>
        <v>3</v>
      </c>
      <c r="AV261">
        <f t="shared" si="59"/>
        <v>-3</v>
      </c>
    </row>
    <row r="262" spans="1:48" x14ac:dyDescent="0.25">
      <c r="A262" s="11">
        <f t="shared" si="48"/>
        <v>2003</v>
      </c>
      <c r="B262" s="12">
        <v>37836</v>
      </c>
      <c r="C262" s="12"/>
      <c r="D262" s="22">
        <v>261</v>
      </c>
      <c r="E262" s="11">
        <v>1</v>
      </c>
      <c r="F262" s="40">
        <v>35</v>
      </c>
      <c r="G262" s="11" t="s">
        <v>23</v>
      </c>
      <c r="H262" s="11">
        <v>1</v>
      </c>
      <c r="I262" s="11" t="s">
        <v>301</v>
      </c>
      <c r="J262" s="50">
        <v>167</v>
      </c>
      <c r="K262" s="50">
        <v>9</v>
      </c>
      <c r="L262" s="50">
        <v>35</v>
      </c>
      <c r="M262" s="50">
        <v>124</v>
      </c>
      <c r="N262" s="50">
        <v>8</v>
      </c>
      <c r="O262" s="50">
        <v>35</v>
      </c>
      <c r="P262" s="44">
        <f t="shared" si="49"/>
        <v>291</v>
      </c>
      <c r="Q262" s="42">
        <f t="shared" si="50"/>
        <v>17</v>
      </c>
      <c r="R262" s="42">
        <f t="shared" si="51"/>
        <v>70</v>
      </c>
      <c r="S262" s="44" t="s">
        <v>236</v>
      </c>
      <c r="T262" s="42">
        <f t="shared" si="52"/>
        <v>1</v>
      </c>
      <c r="U262" s="45">
        <v>1</v>
      </c>
      <c r="V262" s="13"/>
      <c r="W262" s="13"/>
      <c r="X262" s="13"/>
      <c r="Y262" s="13"/>
      <c r="Z262" s="11">
        <f t="shared" si="53"/>
        <v>17</v>
      </c>
      <c r="AJ262" s="10">
        <f t="shared" si="54"/>
        <v>0</v>
      </c>
      <c r="AK262" s="10">
        <f t="shared" si="55"/>
        <v>9</v>
      </c>
      <c r="AL262" s="10">
        <f t="shared" si="56"/>
        <v>-9</v>
      </c>
      <c r="AT262">
        <f t="shared" si="57"/>
        <v>0</v>
      </c>
      <c r="AU262">
        <f t="shared" si="58"/>
        <v>8</v>
      </c>
      <c r="AV262">
        <f t="shared" si="59"/>
        <v>-8</v>
      </c>
    </row>
    <row r="263" spans="1:48" x14ac:dyDescent="0.25">
      <c r="A263" s="11">
        <f t="shared" si="48"/>
        <v>2003</v>
      </c>
      <c r="B263" s="21">
        <v>37843</v>
      </c>
      <c r="C263" s="21"/>
      <c r="D263" s="22">
        <v>262</v>
      </c>
      <c r="E263" s="20">
        <v>1</v>
      </c>
      <c r="F263" s="39">
        <v>35</v>
      </c>
      <c r="G263" s="20" t="s">
        <v>23</v>
      </c>
      <c r="H263" s="20">
        <v>2</v>
      </c>
      <c r="I263" s="20" t="s">
        <v>194</v>
      </c>
      <c r="J263" s="49">
        <v>112</v>
      </c>
      <c r="K263" s="49">
        <v>10</v>
      </c>
      <c r="L263" s="49">
        <v>30</v>
      </c>
      <c r="M263" s="49">
        <v>167</v>
      </c>
      <c r="N263" s="49">
        <v>10</v>
      </c>
      <c r="O263" s="49">
        <v>34</v>
      </c>
      <c r="P263" s="42">
        <f t="shared" si="49"/>
        <v>279</v>
      </c>
      <c r="Q263" s="42">
        <f t="shared" si="50"/>
        <v>20</v>
      </c>
      <c r="R263" s="42">
        <f t="shared" si="51"/>
        <v>64</v>
      </c>
      <c r="S263" s="42" t="s">
        <v>373</v>
      </c>
      <c r="T263" s="42">
        <f t="shared" si="52"/>
        <v>1</v>
      </c>
      <c r="U263" s="43"/>
      <c r="V263" s="23"/>
      <c r="W263" s="23"/>
      <c r="X263" s="23"/>
      <c r="Y263" s="23">
        <v>1</v>
      </c>
      <c r="Z263" s="20">
        <f t="shared" si="53"/>
        <v>20</v>
      </c>
      <c r="AJ263" s="10">
        <f t="shared" si="54"/>
        <v>0</v>
      </c>
      <c r="AK263" s="10">
        <f t="shared" si="55"/>
        <v>10</v>
      </c>
      <c r="AL263" s="10">
        <f t="shared" si="56"/>
        <v>-10</v>
      </c>
      <c r="AT263">
        <f t="shared" si="57"/>
        <v>0</v>
      </c>
      <c r="AU263">
        <f t="shared" si="58"/>
        <v>10</v>
      </c>
      <c r="AV263">
        <f t="shared" si="59"/>
        <v>-10</v>
      </c>
    </row>
    <row r="264" spans="1:48" x14ac:dyDescent="0.25">
      <c r="A264" s="11">
        <f t="shared" si="48"/>
        <v>2003</v>
      </c>
      <c r="B264" s="12">
        <v>37850</v>
      </c>
      <c r="C264" s="12"/>
      <c r="D264" s="22">
        <v>263</v>
      </c>
      <c r="E264" s="11">
        <v>1</v>
      </c>
      <c r="F264" s="40">
        <v>35</v>
      </c>
      <c r="G264" s="11" t="s">
        <v>23</v>
      </c>
      <c r="H264" s="11">
        <v>1</v>
      </c>
      <c r="I264" s="11" t="s">
        <v>70</v>
      </c>
      <c r="J264" s="50">
        <v>184</v>
      </c>
      <c r="K264" s="50">
        <v>9</v>
      </c>
      <c r="L264" s="50">
        <v>35</v>
      </c>
      <c r="M264" s="50">
        <v>121</v>
      </c>
      <c r="N264" s="50">
        <v>10</v>
      </c>
      <c r="O264" s="50">
        <v>27</v>
      </c>
      <c r="P264" s="44">
        <f t="shared" si="49"/>
        <v>305</v>
      </c>
      <c r="Q264" s="42">
        <f t="shared" si="50"/>
        <v>19</v>
      </c>
      <c r="R264" s="42">
        <f t="shared" si="51"/>
        <v>62</v>
      </c>
      <c r="S264" s="44" t="s">
        <v>374</v>
      </c>
      <c r="T264" s="42">
        <f t="shared" si="52"/>
        <v>1</v>
      </c>
      <c r="U264" s="45">
        <v>1</v>
      </c>
      <c r="V264" s="13"/>
      <c r="W264" s="13"/>
      <c r="X264" s="13"/>
      <c r="Y264" s="13"/>
      <c r="Z264" s="11">
        <f t="shared" si="53"/>
        <v>19</v>
      </c>
      <c r="AJ264" s="10">
        <f t="shared" si="54"/>
        <v>0</v>
      </c>
      <c r="AK264" s="10">
        <f t="shared" si="55"/>
        <v>9</v>
      </c>
      <c r="AL264" s="10">
        <f t="shared" si="56"/>
        <v>-9</v>
      </c>
      <c r="AT264">
        <f t="shared" si="57"/>
        <v>0</v>
      </c>
      <c r="AU264">
        <f t="shared" si="58"/>
        <v>10</v>
      </c>
      <c r="AV264">
        <f t="shared" si="59"/>
        <v>-10</v>
      </c>
    </row>
    <row r="265" spans="1:48" x14ac:dyDescent="0.25">
      <c r="A265" s="11">
        <f t="shared" si="48"/>
        <v>2003</v>
      </c>
      <c r="B265" s="12">
        <v>37864</v>
      </c>
      <c r="C265" s="12"/>
      <c r="D265" s="22">
        <v>264</v>
      </c>
      <c r="E265" s="11">
        <v>1</v>
      </c>
      <c r="F265" s="40">
        <v>35</v>
      </c>
      <c r="G265" s="11" t="s">
        <v>23</v>
      </c>
      <c r="H265" s="11">
        <v>2</v>
      </c>
      <c r="I265" s="11" t="s">
        <v>426</v>
      </c>
      <c r="J265" s="50">
        <v>119</v>
      </c>
      <c r="K265" s="50">
        <v>4</v>
      </c>
      <c r="L265" s="50">
        <v>21.3333333333333</v>
      </c>
      <c r="M265" s="50">
        <v>114</v>
      </c>
      <c r="N265" s="50">
        <v>10</v>
      </c>
      <c r="O265" s="50">
        <v>28.3333333333333</v>
      </c>
      <c r="P265" s="44">
        <f t="shared" si="49"/>
        <v>233</v>
      </c>
      <c r="Q265" s="42">
        <f t="shared" si="50"/>
        <v>14</v>
      </c>
      <c r="R265" s="42">
        <f t="shared" si="51"/>
        <v>49.6666666666666</v>
      </c>
      <c r="S265" s="44" t="s">
        <v>58</v>
      </c>
      <c r="T265" s="42">
        <f t="shared" si="52"/>
        <v>1</v>
      </c>
      <c r="U265" s="45">
        <v>1</v>
      </c>
      <c r="V265" s="13"/>
      <c r="W265" s="13"/>
      <c r="X265" s="13"/>
      <c r="Y265" s="13"/>
      <c r="Z265" s="11">
        <f t="shared" si="53"/>
        <v>14</v>
      </c>
      <c r="AJ265" s="10">
        <f t="shared" si="54"/>
        <v>0</v>
      </c>
      <c r="AK265" s="10">
        <f t="shared" si="55"/>
        <v>4</v>
      </c>
      <c r="AL265" s="10">
        <f t="shared" si="56"/>
        <v>-4</v>
      </c>
      <c r="AT265">
        <f t="shared" si="57"/>
        <v>0</v>
      </c>
      <c r="AU265">
        <f t="shared" si="58"/>
        <v>10</v>
      </c>
      <c r="AV265">
        <f t="shared" si="59"/>
        <v>-10</v>
      </c>
    </row>
    <row r="266" spans="1:48" x14ac:dyDescent="0.25">
      <c r="A266" s="11">
        <f t="shared" si="48"/>
        <v>2003</v>
      </c>
      <c r="B266" s="21">
        <v>37871</v>
      </c>
      <c r="C266" s="21"/>
      <c r="D266" s="22">
        <v>265</v>
      </c>
      <c r="E266" s="20">
        <v>1</v>
      </c>
      <c r="F266" s="39">
        <v>35</v>
      </c>
      <c r="G266" s="20" t="s">
        <v>315</v>
      </c>
      <c r="H266" s="20">
        <v>1</v>
      </c>
      <c r="I266" s="20" t="s">
        <v>162</v>
      </c>
      <c r="J266" s="49">
        <v>55</v>
      </c>
      <c r="K266" s="49">
        <v>10</v>
      </c>
      <c r="L266" s="49">
        <v>21</v>
      </c>
      <c r="M266" s="49">
        <v>59</v>
      </c>
      <c r="N266" s="49">
        <v>7</v>
      </c>
      <c r="O266" s="49">
        <v>22</v>
      </c>
      <c r="P266" s="42">
        <f t="shared" si="49"/>
        <v>114</v>
      </c>
      <c r="Q266" s="42">
        <f t="shared" si="50"/>
        <v>17</v>
      </c>
      <c r="R266" s="42">
        <f t="shared" si="51"/>
        <v>43</v>
      </c>
      <c r="S266" s="42" t="s">
        <v>33</v>
      </c>
      <c r="T266" s="42">
        <f t="shared" si="52"/>
        <v>1</v>
      </c>
      <c r="U266" s="43"/>
      <c r="V266" s="23"/>
      <c r="W266" s="23"/>
      <c r="X266" s="23"/>
      <c r="Y266" s="23">
        <v>1</v>
      </c>
      <c r="Z266" s="20">
        <f t="shared" si="53"/>
        <v>17</v>
      </c>
      <c r="AJ266" s="10">
        <f t="shared" si="54"/>
        <v>0</v>
      </c>
      <c r="AK266" s="10">
        <f t="shared" si="55"/>
        <v>10</v>
      </c>
      <c r="AL266" s="10">
        <f t="shared" si="56"/>
        <v>-10</v>
      </c>
      <c r="AT266">
        <f t="shared" si="57"/>
        <v>0</v>
      </c>
      <c r="AU266">
        <f t="shared" si="58"/>
        <v>7</v>
      </c>
      <c r="AV266">
        <f t="shared" si="59"/>
        <v>-7</v>
      </c>
    </row>
    <row r="267" spans="1:48" x14ac:dyDescent="0.25">
      <c r="A267" s="11">
        <f t="shared" si="48"/>
        <v>2003</v>
      </c>
      <c r="B267" s="21">
        <v>37878</v>
      </c>
      <c r="C267" s="21"/>
      <c r="D267" s="22">
        <v>266</v>
      </c>
      <c r="E267" s="20">
        <v>1</v>
      </c>
      <c r="F267" s="39">
        <v>35</v>
      </c>
      <c r="G267" s="20" t="s">
        <v>316</v>
      </c>
      <c r="H267" s="20">
        <v>2</v>
      </c>
      <c r="I267" s="20" t="s">
        <v>12</v>
      </c>
      <c r="J267" s="49">
        <v>167</v>
      </c>
      <c r="K267" s="49">
        <v>10</v>
      </c>
      <c r="L267" s="49">
        <v>34.3333333333333</v>
      </c>
      <c r="M267" s="49">
        <v>178</v>
      </c>
      <c r="N267" s="49">
        <v>9</v>
      </c>
      <c r="O267" s="49">
        <v>35</v>
      </c>
      <c r="P267" s="42">
        <f t="shared" si="49"/>
        <v>345</v>
      </c>
      <c r="Q267" s="42">
        <f t="shared" si="50"/>
        <v>19</v>
      </c>
      <c r="R267" s="42">
        <f t="shared" si="51"/>
        <v>69.3333333333333</v>
      </c>
      <c r="S267" s="42" t="s">
        <v>154</v>
      </c>
      <c r="T267" s="42">
        <f t="shared" si="52"/>
        <v>1</v>
      </c>
      <c r="U267" s="43"/>
      <c r="V267" s="23"/>
      <c r="W267" s="23"/>
      <c r="X267" s="23"/>
      <c r="Y267" s="23">
        <v>1</v>
      </c>
      <c r="Z267" s="20">
        <f t="shared" si="53"/>
        <v>19</v>
      </c>
      <c r="AJ267" s="10">
        <f t="shared" si="54"/>
        <v>0</v>
      </c>
      <c r="AK267" s="10">
        <f t="shared" si="55"/>
        <v>10</v>
      </c>
      <c r="AL267" s="10">
        <f t="shared" si="56"/>
        <v>-10</v>
      </c>
      <c r="AT267">
        <f t="shared" si="57"/>
        <v>0</v>
      </c>
      <c r="AU267">
        <f t="shared" si="58"/>
        <v>9</v>
      </c>
      <c r="AV267">
        <f t="shared" si="59"/>
        <v>-9</v>
      </c>
    </row>
    <row r="268" spans="1:48" x14ac:dyDescent="0.25">
      <c r="A268" s="11">
        <f t="shared" si="48"/>
        <v>2004</v>
      </c>
      <c r="B268" s="12">
        <v>38102</v>
      </c>
      <c r="C268" s="12"/>
      <c r="D268" s="22">
        <v>267</v>
      </c>
      <c r="E268" s="11">
        <v>1</v>
      </c>
      <c r="F268" s="40">
        <v>35</v>
      </c>
      <c r="G268" s="11" t="s">
        <v>23</v>
      </c>
      <c r="H268" s="11">
        <v>2</v>
      </c>
      <c r="I268" s="11" t="s">
        <v>426</v>
      </c>
      <c r="J268" s="50">
        <v>43</v>
      </c>
      <c r="K268" s="50">
        <v>6</v>
      </c>
      <c r="L268" s="50">
        <v>28.8333333333333</v>
      </c>
      <c r="M268" s="50">
        <v>42</v>
      </c>
      <c r="N268" s="50">
        <v>11</v>
      </c>
      <c r="O268" s="50">
        <v>22.6666666666666</v>
      </c>
      <c r="P268" s="44">
        <f t="shared" si="49"/>
        <v>85</v>
      </c>
      <c r="Q268" s="42">
        <f t="shared" si="50"/>
        <v>17</v>
      </c>
      <c r="R268" s="42">
        <f t="shared" si="51"/>
        <v>51.499999999999901</v>
      </c>
      <c r="S268" s="44" t="s">
        <v>375</v>
      </c>
      <c r="T268" s="42">
        <f t="shared" si="52"/>
        <v>1</v>
      </c>
      <c r="U268" s="45">
        <v>1</v>
      </c>
      <c r="V268" s="13"/>
      <c r="W268" s="13"/>
      <c r="X268" s="13"/>
      <c r="Y268" s="13"/>
      <c r="Z268" s="11">
        <f t="shared" si="53"/>
        <v>17</v>
      </c>
      <c r="AJ268" s="10">
        <f t="shared" si="54"/>
        <v>0</v>
      </c>
      <c r="AK268" s="10">
        <f t="shared" si="55"/>
        <v>6</v>
      </c>
      <c r="AL268" s="10">
        <f t="shared" si="56"/>
        <v>-6</v>
      </c>
      <c r="AT268">
        <f t="shared" si="57"/>
        <v>0</v>
      </c>
      <c r="AU268">
        <f t="shared" si="58"/>
        <v>11</v>
      </c>
      <c r="AV268">
        <f t="shared" si="59"/>
        <v>-11</v>
      </c>
    </row>
    <row r="269" spans="1:48" x14ac:dyDescent="0.25">
      <c r="A269" s="11">
        <f t="shared" si="48"/>
        <v>2004</v>
      </c>
      <c r="B269" s="12">
        <v>38116</v>
      </c>
      <c r="C269" s="12"/>
      <c r="D269" s="22">
        <v>268</v>
      </c>
      <c r="E269" s="11">
        <v>1</v>
      </c>
      <c r="F269" s="40">
        <v>35</v>
      </c>
      <c r="G269" s="11" t="s">
        <v>116</v>
      </c>
      <c r="H269" s="11">
        <v>2</v>
      </c>
      <c r="I269" s="11" t="s">
        <v>103</v>
      </c>
      <c r="J269" s="50">
        <v>139</v>
      </c>
      <c r="K269" s="50">
        <v>4</v>
      </c>
      <c r="L269" s="50">
        <v>32</v>
      </c>
      <c r="M269" s="50">
        <v>136</v>
      </c>
      <c r="N269" s="50">
        <v>10</v>
      </c>
      <c r="O269" s="50">
        <v>35</v>
      </c>
      <c r="P269" s="44">
        <f t="shared" si="49"/>
        <v>275</v>
      </c>
      <c r="Q269" s="42">
        <f t="shared" si="50"/>
        <v>14</v>
      </c>
      <c r="R269" s="42">
        <f t="shared" si="51"/>
        <v>67</v>
      </c>
      <c r="S269" s="44" t="s">
        <v>375</v>
      </c>
      <c r="T269" s="42">
        <f t="shared" si="52"/>
        <v>1</v>
      </c>
      <c r="U269" s="45">
        <v>1</v>
      </c>
      <c r="V269" s="13"/>
      <c r="W269" s="13"/>
      <c r="X269" s="13"/>
      <c r="Y269" s="13"/>
      <c r="Z269" s="11">
        <f t="shared" si="53"/>
        <v>14</v>
      </c>
      <c r="AJ269" s="10">
        <f t="shared" si="54"/>
        <v>0</v>
      </c>
      <c r="AK269" s="10">
        <f t="shared" si="55"/>
        <v>4</v>
      </c>
      <c r="AL269" s="10">
        <f t="shared" si="56"/>
        <v>-4</v>
      </c>
      <c r="AT269">
        <f t="shared" si="57"/>
        <v>0</v>
      </c>
      <c r="AU269">
        <f t="shared" si="58"/>
        <v>10</v>
      </c>
      <c r="AV269">
        <f t="shared" si="59"/>
        <v>-10</v>
      </c>
    </row>
    <row r="270" spans="1:48" x14ac:dyDescent="0.25">
      <c r="A270" s="11">
        <f t="shared" si="48"/>
        <v>2004</v>
      </c>
      <c r="B270" s="12">
        <v>38130</v>
      </c>
      <c r="C270" s="12"/>
      <c r="D270" s="22">
        <v>269</v>
      </c>
      <c r="E270" s="11">
        <v>1</v>
      </c>
      <c r="F270" s="40">
        <v>35</v>
      </c>
      <c r="G270" s="11" t="s">
        <v>320</v>
      </c>
      <c r="H270" s="11">
        <v>2</v>
      </c>
      <c r="I270" s="11" t="s">
        <v>332</v>
      </c>
      <c r="J270" s="50">
        <v>56</v>
      </c>
      <c r="K270" s="50">
        <v>3</v>
      </c>
      <c r="L270" s="50">
        <v>16.8333333333333</v>
      </c>
      <c r="M270" s="50">
        <v>55</v>
      </c>
      <c r="N270" s="50">
        <v>10</v>
      </c>
      <c r="O270" s="50">
        <v>21.5</v>
      </c>
      <c r="P270" s="44">
        <f t="shared" si="49"/>
        <v>111</v>
      </c>
      <c r="Q270" s="42">
        <f t="shared" si="50"/>
        <v>13</v>
      </c>
      <c r="R270" s="42">
        <f t="shared" si="51"/>
        <v>38.3333333333333</v>
      </c>
      <c r="S270" s="44" t="s">
        <v>376</v>
      </c>
      <c r="T270" s="42">
        <f t="shared" si="52"/>
        <v>1</v>
      </c>
      <c r="U270" s="45">
        <v>1</v>
      </c>
      <c r="V270" s="13"/>
      <c r="W270" s="13"/>
      <c r="X270" s="13"/>
      <c r="Y270" s="13"/>
      <c r="Z270" s="11">
        <f t="shared" si="53"/>
        <v>13</v>
      </c>
      <c r="AJ270" s="10">
        <f t="shared" si="54"/>
        <v>0</v>
      </c>
      <c r="AK270" s="10">
        <f t="shared" si="55"/>
        <v>3</v>
      </c>
      <c r="AL270" s="10">
        <f t="shared" si="56"/>
        <v>-3</v>
      </c>
      <c r="AT270">
        <f t="shared" si="57"/>
        <v>0</v>
      </c>
      <c r="AU270">
        <f t="shared" si="58"/>
        <v>10</v>
      </c>
      <c r="AV270">
        <f t="shared" si="59"/>
        <v>-10</v>
      </c>
    </row>
    <row r="271" spans="1:48" x14ac:dyDescent="0.25">
      <c r="A271" s="11">
        <f t="shared" si="48"/>
        <v>2004</v>
      </c>
      <c r="B271" s="21">
        <v>38137</v>
      </c>
      <c r="C271" s="21"/>
      <c r="D271" s="22">
        <v>270</v>
      </c>
      <c r="E271" s="20">
        <v>1</v>
      </c>
      <c r="F271" s="39">
        <v>35</v>
      </c>
      <c r="G271" s="20" t="s">
        <v>23</v>
      </c>
      <c r="H271" s="20">
        <v>1</v>
      </c>
      <c r="I271" s="20" t="s">
        <v>12</v>
      </c>
      <c r="J271" s="49">
        <v>151</v>
      </c>
      <c r="K271" s="49">
        <v>8</v>
      </c>
      <c r="L271" s="49">
        <v>35</v>
      </c>
      <c r="M271" s="49">
        <v>155</v>
      </c>
      <c r="N271" s="49">
        <v>4</v>
      </c>
      <c r="O271" s="49">
        <v>32.1666666666666</v>
      </c>
      <c r="P271" s="42">
        <f t="shared" si="49"/>
        <v>306</v>
      </c>
      <c r="Q271" s="42">
        <f t="shared" si="50"/>
        <v>12</v>
      </c>
      <c r="R271" s="42">
        <f t="shared" si="51"/>
        <v>67.1666666666666</v>
      </c>
      <c r="S271" s="42" t="s">
        <v>101</v>
      </c>
      <c r="T271" s="42">
        <f t="shared" si="52"/>
        <v>1</v>
      </c>
      <c r="U271" s="43"/>
      <c r="V271" s="23"/>
      <c r="W271" s="23"/>
      <c r="X271" s="23"/>
      <c r="Y271" s="23">
        <v>1</v>
      </c>
      <c r="Z271" s="20">
        <f t="shared" si="53"/>
        <v>12</v>
      </c>
      <c r="AJ271" s="10">
        <f t="shared" si="54"/>
        <v>0</v>
      </c>
      <c r="AK271" s="10">
        <f t="shared" si="55"/>
        <v>8</v>
      </c>
      <c r="AL271" s="10">
        <f t="shared" si="56"/>
        <v>-8</v>
      </c>
      <c r="AT271">
        <f t="shared" si="57"/>
        <v>0</v>
      </c>
      <c r="AU271">
        <f t="shared" si="58"/>
        <v>4</v>
      </c>
      <c r="AV271">
        <f t="shared" si="59"/>
        <v>-4</v>
      </c>
    </row>
    <row r="272" spans="1:48" x14ac:dyDescent="0.25">
      <c r="A272" s="11">
        <f t="shared" si="48"/>
        <v>2004</v>
      </c>
      <c r="B272" s="12">
        <v>38143</v>
      </c>
      <c r="C272" s="12"/>
      <c r="D272" s="22">
        <v>271</v>
      </c>
      <c r="E272" s="11">
        <v>1</v>
      </c>
      <c r="F272" s="40">
        <v>40</v>
      </c>
      <c r="G272" s="11" t="s">
        <v>312</v>
      </c>
      <c r="H272" s="11">
        <v>1</v>
      </c>
      <c r="I272" s="11" t="s">
        <v>70</v>
      </c>
      <c r="J272" s="50">
        <v>190</v>
      </c>
      <c r="K272" s="50">
        <v>10</v>
      </c>
      <c r="L272" s="50">
        <v>39.8333333333333</v>
      </c>
      <c r="M272" s="50">
        <v>147</v>
      </c>
      <c r="N272" s="50">
        <v>10</v>
      </c>
      <c r="O272" s="50">
        <v>39.1666666666666</v>
      </c>
      <c r="P272" s="44">
        <f t="shared" si="49"/>
        <v>337</v>
      </c>
      <c r="Q272" s="42">
        <f t="shared" si="50"/>
        <v>20</v>
      </c>
      <c r="R272" s="42">
        <f t="shared" si="51"/>
        <v>78.999999999999901</v>
      </c>
      <c r="S272" s="44" t="s">
        <v>236</v>
      </c>
      <c r="T272" s="42">
        <f t="shared" si="52"/>
        <v>1</v>
      </c>
      <c r="U272" s="45">
        <v>1</v>
      </c>
      <c r="V272" s="13"/>
      <c r="W272" s="13"/>
      <c r="X272" s="13"/>
      <c r="Y272" s="13"/>
      <c r="Z272" s="11">
        <f t="shared" si="53"/>
        <v>20</v>
      </c>
      <c r="AJ272" s="10">
        <f t="shared" si="54"/>
        <v>0</v>
      </c>
      <c r="AK272" s="10">
        <f t="shared" si="55"/>
        <v>10</v>
      </c>
      <c r="AL272" s="10">
        <f t="shared" si="56"/>
        <v>-10</v>
      </c>
      <c r="AT272">
        <f t="shared" si="57"/>
        <v>0</v>
      </c>
      <c r="AU272">
        <f t="shared" si="58"/>
        <v>10</v>
      </c>
      <c r="AV272">
        <f t="shared" si="59"/>
        <v>-10</v>
      </c>
    </row>
    <row r="273" spans="1:48" x14ac:dyDescent="0.25">
      <c r="A273" s="11">
        <f t="shared" si="48"/>
        <v>2004</v>
      </c>
      <c r="B273" s="12">
        <v>38150</v>
      </c>
      <c r="C273" s="12"/>
      <c r="D273" s="22">
        <v>272</v>
      </c>
      <c r="E273" s="11">
        <v>1</v>
      </c>
      <c r="F273" s="40">
        <v>35</v>
      </c>
      <c r="G273" s="11" t="s">
        <v>56</v>
      </c>
      <c r="H273" s="11">
        <v>2</v>
      </c>
      <c r="I273" s="11" t="s">
        <v>51</v>
      </c>
      <c r="J273" s="50">
        <v>137</v>
      </c>
      <c r="K273" s="50">
        <v>8</v>
      </c>
      <c r="L273" s="50">
        <v>32.3333333333333</v>
      </c>
      <c r="M273" s="50">
        <v>136</v>
      </c>
      <c r="N273" s="50">
        <v>10</v>
      </c>
      <c r="O273" s="50">
        <v>35</v>
      </c>
      <c r="P273" s="44">
        <f t="shared" si="49"/>
        <v>273</v>
      </c>
      <c r="Q273" s="42">
        <f t="shared" si="50"/>
        <v>18</v>
      </c>
      <c r="R273" s="42">
        <f t="shared" si="51"/>
        <v>67.3333333333333</v>
      </c>
      <c r="S273" s="44" t="s">
        <v>65</v>
      </c>
      <c r="T273" s="42">
        <f t="shared" si="52"/>
        <v>1</v>
      </c>
      <c r="U273" s="45">
        <v>1</v>
      </c>
      <c r="V273" s="13"/>
      <c r="W273" s="13"/>
      <c r="X273" s="13"/>
      <c r="Y273" s="13"/>
      <c r="Z273" s="11">
        <f t="shared" si="53"/>
        <v>18</v>
      </c>
      <c r="AJ273" s="10">
        <f t="shared" si="54"/>
        <v>0</v>
      </c>
      <c r="AK273" s="10">
        <f t="shared" si="55"/>
        <v>8</v>
      </c>
      <c r="AL273" s="10">
        <f t="shared" si="56"/>
        <v>-8</v>
      </c>
      <c r="AT273">
        <f t="shared" si="57"/>
        <v>0</v>
      </c>
      <c r="AU273">
        <f t="shared" si="58"/>
        <v>10</v>
      </c>
      <c r="AV273">
        <f t="shared" si="59"/>
        <v>-10</v>
      </c>
    </row>
    <row r="274" spans="1:48" x14ac:dyDescent="0.25">
      <c r="A274" s="11">
        <f t="shared" si="48"/>
        <v>2004</v>
      </c>
      <c r="B274" s="21">
        <v>38151</v>
      </c>
      <c r="C274" s="21"/>
      <c r="D274" s="22">
        <v>273</v>
      </c>
      <c r="E274" s="20">
        <v>1</v>
      </c>
      <c r="F274" s="39">
        <v>40</v>
      </c>
      <c r="G274" s="20" t="s">
        <v>321</v>
      </c>
      <c r="H274" s="20">
        <v>2</v>
      </c>
      <c r="I274" s="20" t="s">
        <v>321</v>
      </c>
      <c r="J274" s="49">
        <v>178</v>
      </c>
      <c r="K274" s="49">
        <v>9</v>
      </c>
      <c r="L274" s="49">
        <v>40</v>
      </c>
      <c r="M274" s="49">
        <v>215</v>
      </c>
      <c r="N274" s="49">
        <v>3</v>
      </c>
      <c r="O274" s="49">
        <v>40</v>
      </c>
      <c r="P274" s="42">
        <f t="shared" si="49"/>
        <v>393</v>
      </c>
      <c r="Q274" s="42">
        <f t="shared" si="50"/>
        <v>12</v>
      </c>
      <c r="R274" s="42">
        <f t="shared" si="51"/>
        <v>80</v>
      </c>
      <c r="S274" s="42" t="s">
        <v>377</v>
      </c>
      <c r="T274" s="42">
        <f t="shared" si="52"/>
        <v>1</v>
      </c>
      <c r="U274" s="43"/>
      <c r="V274" s="23"/>
      <c r="W274" s="23"/>
      <c r="X274" s="23"/>
      <c r="Y274" s="23">
        <v>1</v>
      </c>
      <c r="Z274" s="20">
        <f t="shared" si="53"/>
        <v>12</v>
      </c>
      <c r="AJ274" s="10">
        <f t="shared" si="54"/>
        <v>0</v>
      </c>
      <c r="AK274" s="10">
        <f t="shared" si="55"/>
        <v>9</v>
      </c>
      <c r="AL274" s="10">
        <f t="shared" si="56"/>
        <v>-9</v>
      </c>
      <c r="AT274">
        <f t="shared" si="57"/>
        <v>0</v>
      </c>
      <c r="AU274">
        <f t="shared" si="58"/>
        <v>3</v>
      </c>
      <c r="AV274">
        <f t="shared" si="59"/>
        <v>-3</v>
      </c>
    </row>
    <row r="275" spans="1:48" x14ac:dyDescent="0.25">
      <c r="A275" s="11">
        <f t="shared" si="48"/>
        <v>2004</v>
      </c>
      <c r="B275" s="12">
        <v>38158</v>
      </c>
      <c r="C275" s="12"/>
      <c r="D275" s="22">
        <v>274</v>
      </c>
      <c r="E275" s="11">
        <v>1</v>
      </c>
      <c r="F275" s="40">
        <v>35</v>
      </c>
      <c r="G275" s="11" t="s">
        <v>23</v>
      </c>
      <c r="H275" s="11">
        <v>1</v>
      </c>
      <c r="I275" s="11" t="s">
        <v>15</v>
      </c>
      <c r="J275" s="50">
        <v>220</v>
      </c>
      <c r="K275" s="50">
        <v>6</v>
      </c>
      <c r="L275" s="50">
        <v>35</v>
      </c>
      <c r="M275" s="50">
        <v>82</v>
      </c>
      <c r="N275" s="50">
        <v>10</v>
      </c>
      <c r="O275" s="50">
        <v>24.8333333333333</v>
      </c>
      <c r="P275" s="44">
        <f t="shared" si="49"/>
        <v>302</v>
      </c>
      <c r="Q275" s="42">
        <f t="shared" si="50"/>
        <v>16</v>
      </c>
      <c r="R275" s="42">
        <f t="shared" si="51"/>
        <v>59.8333333333333</v>
      </c>
      <c r="S275" s="44" t="s">
        <v>378</v>
      </c>
      <c r="T275" s="42">
        <f t="shared" si="52"/>
        <v>1</v>
      </c>
      <c r="U275" s="45">
        <v>1</v>
      </c>
      <c r="V275" s="13"/>
      <c r="W275" s="13"/>
      <c r="X275" s="13"/>
      <c r="Y275" s="13"/>
      <c r="Z275" s="11">
        <f t="shared" si="53"/>
        <v>16</v>
      </c>
      <c r="AJ275" s="10">
        <f t="shared" si="54"/>
        <v>0</v>
      </c>
      <c r="AK275" s="10">
        <f t="shared" si="55"/>
        <v>6</v>
      </c>
      <c r="AL275" s="10">
        <f t="shared" si="56"/>
        <v>-6</v>
      </c>
      <c r="AT275">
        <f t="shared" si="57"/>
        <v>0</v>
      </c>
      <c r="AU275">
        <f t="shared" si="58"/>
        <v>10</v>
      </c>
      <c r="AV275">
        <f t="shared" si="59"/>
        <v>-10</v>
      </c>
    </row>
    <row r="276" spans="1:48" x14ac:dyDescent="0.25">
      <c r="A276" s="11">
        <f t="shared" si="48"/>
        <v>2004</v>
      </c>
      <c r="B276" s="36">
        <v>38165</v>
      </c>
      <c r="C276" s="36"/>
      <c r="D276" s="22">
        <v>275</v>
      </c>
      <c r="E276" s="31">
        <v>1</v>
      </c>
      <c r="F276" s="41">
        <v>35</v>
      </c>
      <c r="G276" s="31" t="s">
        <v>315</v>
      </c>
      <c r="H276" s="31">
        <v>2</v>
      </c>
      <c r="I276" s="31" t="s">
        <v>162</v>
      </c>
      <c r="J276" s="48">
        <v>42</v>
      </c>
      <c r="K276" s="48">
        <v>6</v>
      </c>
      <c r="L276" s="48">
        <v>14</v>
      </c>
      <c r="M276" s="48">
        <v>172</v>
      </c>
      <c r="N276" s="48">
        <v>8</v>
      </c>
      <c r="O276" s="48">
        <v>35</v>
      </c>
      <c r="P276" s="46">
        <f t="shared" si="49"/>
        <v>214</v>
      </c>
      <c r="Q276" s="42">
        <f t="shared" si="50"/>
        <v>14</v>
      </c>
      <c r="R276" s="42">
        <f t="shared" si="51"/>
        <v>49</v>
      </c>
      <c r="S276" s="46" t="s">
        <v>96</v>
      </c>
      <c r="T276" s="42">
        <f t="shared" si="52"/>
        <v>1</v>
      </c>
      <c r="U276" s="47"/>
      <c r="V276" s="35"/>
      <c r="W276" s="35">
        <v>1</v>
      </c>
      <c r="X276" s="35"/>
      <c r="Y276" s="35"/>
      <c r="Z276" s="31">
        <f t="shared" si="53"/>
        <v>14</v>
      </c>
      <c r="AJ276" s="10">
        <f t="shared" si="54"/>
        <v>0</v>
      </c>
      <c r="AK276" s="10">
        <f t="shared" si="55"/>
        <v>6</v>
      </c>
      <c r="AL276" s="10">
        <f t="shared" si="56"/>
        <v>-6</v>
      </c>
      <c r="AT276">
        <f t="shared" si="57"/>
        <v>0</v>
      </c>
      <c r="AU276">
        <f t="shared" si="58"/>
        <v>8</v>
      </c>
      <c r="AV276">
        <f t="shared" si="59"/>
        <v>-8</v>
      </c>
    </row>
    <row r="277" spans="1:48" x14ac:dyDescent="0.25">
      <c r="A277" s="11">
        <f t="shared" si="48"/>
        <v>2004</v>
      </c>
      <c r="B277" s="12">
        <v>38171</v>
      </c>
      <c r="C277" s="12"/>
      <c r="D277" s="22">
        <v>276</v>
      </c>
      <c r="E277" s="11">
        <v>1</v>
      </c>
      <c r="F277" s="40">
        <v>35</v>
      </c>
      <c r="G277" s="11" t="s">
        <v>313</v>
      </c>
      <c r="H277" s="11">
        <v>1</v>
      </c>
      <c r="I277" s="11" t="s">
        <v>166</v>
      </c>
      <c r="J277" s="50">
        <v>231</v>
      </c>
      <c r="K277" s="50">
        <v>6</v>
      </c>
      <c r="L277" s="50">
        <v>35</v>
      </c>
      <c r="M277" s="50">
        <v>141</v>
      </c>
      <c r="N277" s="50">
        <v>10</v>
      </c>
      <c r="O277" s="50">
        <v>32.3333333333333</v>
      </c>
      <c r="P277" s="44">
        <f t="shared" si="49"/>
        <v>372</v>
      </c>
      <c r="Q277" s="42">
        <f t="shared" si="50"/>
        <v>16</v>
      </c>
      <c r="R277" s="42">
        <f t="shared" si="51"/>
        <v>67.3333333333333</v>
      </c>
      <c r="S277" s="44" t="s">
        <v>379</v>
      </c>
      <c r="T277" s="42">
        <f t="shared" si="52"/>
        <v>1</v>
      </c>
      <c r="U277" s="45">
        <v>1</v>
      </c>
      <c r="V277" s="13"/>
      <c r="W277" s="13"/>
      <c r="X277" s="13"/>
      <c r="Y277" s="13"/>
      <c r="Z277" s="11">
        <f t="shared" si="53"/>
        <v>16</v>
      </c>
      <c r="AJ277" s="10">
        <f t="shared" si="54"/>
        <v>0</v>
      </c>
      <c r="AK277" s="10">
        <f t="shared" si="55"/>
        <v>6</v>
      </c>
      <c r="AL277" s="10">
        <f t="shared" si="56"/>
        <v>-6</v>
      </c>
      <c r="AT277">
        <f t="shared" si="57"/>
        <v>0</v>
      </c>
      <c r="AU277">
        <f t="shared" si="58"/>
        <v>10</v>
      </c>
      <c r="AV277">
        <f t="shared" si="59"/>
        <v>-10</v>
      </c>
    </row>
    <row r="278" spans="1:48" x14ac:dyDescent="0.25">
      <c r="A278" s="11">
        <f t="shared" si="48"/>
        <v>2004</v>
      </c>
      <c r="B278" s="12">
        <v>38178</v>
      </c>
      <c r="C278" s="12"/>
      <c r="D278" s="22">
        <v>277</v>
      </c>
      <c r="E278" s="11">
        <v>1</v>
      </c>
      <c r="F278" s="40">
        <v>35</v>
      </c>
      <c r="G278" s="11" t="s">
        <v>23</v>
      </c>
      <c r="H278" s="11">
        <v>2</v>
      </c>
      <c r="I278" s="11" t="s">
        <v>51</v>
      </c>
      <c r="J278" s="50">
        <v>108</v>
      </c>
      <c r="K278" s="50">
        <v>7</v>
      </c>
      <c r="L278" s="50">
        <v>28.5</v>
      </c>
      <c r="M278" s="50">
        <v>104</v>
      </c>
      <c r="N278" s="50">
        <v>10</v>
      </c>
      <c r="O278" s="50">
        <v>35</v>
      </c>
      <c r="P278" s="44">
        <f t="shared" si="49"/>
        <v>212</v>
      </c>
      <c r="Q278" s="42">
        <f t="shared" si="50"/>
        <v>17</v>
      </c>
      <c r="R278" s="42">
        <f t="shared" si="51"/>
        <v>63.5</v>
      </c>
      <c r="S278" s="44" t="s">
        <v>204</v>
      </c>
      <c r="T278" s="42">
        <f t="shared" si="52"/>
        <v>1</v>
      </c>
      <c r="U278" s="45">
        <v>1</v>
      </c>
      <c r="V278" s="13"/>
      <c r="W278" s="13"/>
      <c r="X278" s="13"/>
      <c r="Y278" s="13"/>
      <c r="Z278" s="11">
        <f t="shared" si="53"/>
        <v>17</v>
      </c>
      <c r="AJ278" s="10">
        <f t="shared" si="54"/>
        <v>0</v>
      </c>
      <c r="AK278" s="10">
        <f t="shared" si="55"/>
        <v>7</v>
      </c>
      <c r="AL278" s="10">
        <f t="shared" si="56"/>
        <v>-7</v>
      </c>
      <c r="AT278">
        <f t="shared" si="57"/>
        <v>0</v>
      </c>
      <c r="AU278">
        <f t="shared" si="58"/>
        <v>10</v>
      </c>
      <c r="AV278">
        <f t="shared" si="59"/>
        <v>-10</v>
      </c>
    </row>
    <row r="279" spans="1:48" x14ac:dyDescent="0.25">
      <c r="A279" s="11">
        <f t="shared" si="48"/>
        <v>2004</v>
      </c>
      <c r="B279" s="21">
        <v>38186</v>
      </c>
      <c r="C279" s="21"/>
      <c r="D279" s="22">
        <v>278</v>
      </c>
      <c r="E279" s="20">
        <v>1</v>
      </c>
      <c r="F279" s="39">
        <v>35</v>
      </c>
      <c r="G279" s="20" t="s">
        <v>36</v>
      </c>
      <c r="H279" s="20">
        <v>2</v>
      </c>
      <c r="I279" s="20" t="s">
        <v>12</v>
      </c>
      <c r="J279" s="49">
        <v>150</v>
      </c>
      <c r="K279" s="49">
        <v>8</v>
      </c>
      <c r="L279" s="49">
        <v>35</v>
      </c>
      <c r="M279" s="49">
        <v>163</v>
      </c>
      <c r="N279" s="49">
        <v>5</v>
      </c>
      <c r="O279" s="49">
        <v>35</v>
      </c>
      <c r="P279" s="42">
        <f t="shared" si="49"/>
        <v>313</v>
      </c>
      <c r="Q279" s="42">
        <f t="shared" si="50"/>
        <v>13</v>
      </c>
      <c r="R279" s="42">
        <f t="shared" si="51"/>
        <v>70</v>
      </c>
      <c r="S279" s="42" t="s">
        <v>371</v>
      </c>
      <c r="T279" s="42">
        <f t="shared" si="52"/>
        <v>1</v>
      </c>
      <c r="U279" s="43"/>
      <c r="V279" s="23"/>
      <c r="W279" s="23"/>
      <c r="X279" s="23"/>
      <c r="Y279" s="23">
        <v>1</v>
      </c>
      <c r="Z279" s="20">
        <f t="shared" si="53"/>
        <v>13</v>
      </c>
      <c r="AJ279" s="10">
        <f t="shared" si="54"/>
        <v>0</v>
      </c>
      <c r="AK279" s="10">
        <f t="shared" si="55"/>
        <v>8</v>
      </c>
      <c r="AL279" s="10">
        <f t="shared" si="56"/>
        <v>-8</v>
      </c>
      <c r="AT279">
        <f t="shared" si="57"/>
        <v>0</v>
      </c>
      <c r="AU279">
        <f t="shared" si="58"/>
        <v>5</v>
      </c>
      <c r="AV279">
        <f t="shared" si="59"/>
        <v>-5</v>
      </c>
    </row>
    <row r="280" spans="1:48" x14ac:dyDescent="0.25">
      <c r="A280" s="11">
        <f t="shared" si="48"/>
        <v>2004</v>
      </c>
      <c r="B280" s="12">
        <v>38193</v>
      </c>
      <c r="C280" s="12"/>
      <c r="D280" s="22">
        <v>279</v>
      </c>
      <c r="E280" s="11">
        <v>1</v>
      </c>
      <c r="F280" s="40">
        <v>35</v>
      </c>
      <c r="G280" s="11" t="s">
        <v>23</v>
      </c>
      <c r="H280" s="11">
        <v>2</v>
      </c>
      <c r="I280" s="11" t="s">
        <v>103</v>
      </c>
      <c r="J280" s="50">
        <v>99</v>
      </c>
      <c r="K280" s="50">
        <v>3</v>
      </c>
      <c r="L280" s="50">
        <v>21</v>
      </c>
      <c r="M280" s="50">
        <v>98</v>
      </c>
      <c r="N280" s="50">
        <v>10</v>
      </c>
      <c r="O280" s="50">
        <v>29.8333333333333</v>
      </c>
      <c r="P280" s="44">
        <f t="shared" si="49"/>
        <v>197</v>
      </c>
      <c r="Q280" s="42">
        <f t="shared" si="50"/>
        <v>13</v>
      </c>
      <c r="R280" s="42">
        <f t="shared" si="51"/>
        <v>50.8333333333333</v>
      </c>
      <c r="S280" s="44" t="s">
        <v>26</v>
      </c>
      <c r="T280" s="42">
        <f t="shared" si="52"/>
        <v>1</v>
      </c>
      <c r="U280" s="45">
        <v>1</v>
      </c>
      <c r="V280" s="13"/>
      <c r="W280" s="13"/>
      <c r="X280" s="13"/>
      <c r="Y280" s="13"/>
      <c r="Z280" s="11">
        <f t="shared" si="53"/>
        <v>13</v>
      </c>
      <c r="AJ280" s="10">
        <f t="shared" si="54"/>
        <v>0</v>
      </c>
      <c r="AK280" s="10">
        <f t="shared" si="55"/>
        <v>3</v>
      </c>
      <c r="AL280" s="10">
        <f t="shared" si="56"/>
        <v>-3</v>
      </c>
      <c r="AT280">
        <f t="shared" si="57"/>
        <v>0</v>
      </c>
      <c r="AU280">
        <f t="shared" si="58"/>
        <v>10</v>
      </c>
      <c r="AV280">
        <f t="shared" si="59"/>
        <v>-10</v>
      </c>
    </row>
    <row r="281" spans="1:48" x14ac:dyDescent="0.25">
      <c r="A281" s="11">
        <f t="shared" si="48"/>
        <v>2004</v>
      </c>
      <c r="B281" s="12">
        <v>38200</v>
      </c>
      <c r="C281" s="12"/>
      <c r="D281" s="22">
        <v>280</v>
      </c>
      <c r="E281" s="11">
        <v>1</v>
      </c>
      <c r="F281" s="40">
        <v>35</v>
      </c>
      <c r="G281" s="11" t="s">
        <v>23</v>
      </c>
      <c r="H281" s="11">
        <v>2</v>
      </c>
      <c r="I281" s="11" t="s">
        <v>301</v>
      </c>
      <c r="J281" s="50">
        <v>129</v>
      </c>
      <c r="K281" s="50">
        <v>4</v>
      </c>
      <c r="L281" s="50">
        <v>23.5</v>
      </c>
      <c r="M281" s="50">
        <v>125</v>
      </c>
      <c r="N281" s="50">
        <v>10</v>
      </c>
      <c r="O281" s="50">
        <v>34.8333333333333</v>
      </c>
      <c r="P281" s="44">
        <f t="shared" si="49"/>
        <v>254</v>
      </c>
      <c r="Q281" s="42">
        <f t="shared" si="50"/>
        <v>14</v>
      </c>
      <c r="R281" s="42">
        <f t="shared" si="51"/>
        <v>58.3333333333333</v>
      </c>
      <c r="S281" s="44" t="s">
        <v>58</v>
      </c>
      <c r="T281" s="42">
        <f t="shared" si="52"/>
        <v>1</v>
      </c>
      <c r="U281" s="45">
        <v>1</v>
      </c>
      <c r="V281" s="13"/>
      <c r="W281" s="13"/>
      <c r="X281" s="13"/>
      <c r="Y281" s="13"/>
      <c r="Z281" s="11">
        <f t="shared" si="53"/>
        <v>14</v>
      </c>
      <c r="AJ281" s="10">
        <f t="shared" si="54"/>
        <v>0</v>
      </c>
      <c r="AK281" s="10">
        <f t="shared" si="55"/>
        <v>4</v>
      </c>
      <c r="AL281" s="10">
        <f t="shared" si="56"/>
        <v>-4</v>
      </c>
      <c r="AT281">
        <f t="shared" si="57"/>
        <v>0</v>
      </c>
      <c r="AU281">
        <f t="shared" si="58"/>
        <v>10</v>
      </c>
      <c r="AV281">
        <f t="shared" si="59"/>
        <v>-10</v>
      </c>
    </row>
    <row r="282" spans="1:48" x14ac:dyDescent="0.25">
      <c r="A282" s="11">
        <f t="shared" si="48"/>
        <v>2004</v>
      </c>
      <c r="B282" s="36">
        <v>38207</v>
      </c>
      <c r="C282" s="36"/>
      <c r="D282" s="22">
        <v>281</v>
      </c>
      <c r="E282" s="31">
        <v>1</v>
      </c>
      <c r="F282" s="41">
        <v>35</v>
      </c>
      <c r="G282" s="31" t="s">
        <v>23</v>
      </c>
      <c r="H282" s="31">
        <v>1</v>
      </c>
      <c r="I282" s="31" t="s">
        <v>50</v>
      </c>
      <c r="J282" s="48">
        <v>133</v>
      </c>
      <c r="K282" s="48">
        <v>6</v>
      </c>
      <c r="L282" s="48">
        <v>24</v>
      </c>
      <c r="M282" s="48">
        <v>0</v>
      </c>
      <c r="N282" s="48">
        <v>0</v>
      </c>
      <c r="O282" s="48"/>
      <c r="P282" s="46">
        <f t="shared" si="49"/>
        <v>133</v>
      </c>
      <c r="Q282" s="42">
        <f t="shared" si="50"/>
        <v>6</v>
      </c>
      <c r="R282" s="42">
        <f t="shared" si="51"/>
        <v>24</v>
      </c>
      <c r="S282" s="46" t="s">
        <v>96</v>
      </c>
      <c r="T282" s="42">
        <f t="shared" si="52"/>
        <v>1</v>
      </c>
      <c r="U282" s="47"/>
      <c r="V282" s="35"/>
      <c r="W282" s="35">
        <v>1</v>
      </c>
      <c r="X282" s="35"/>
      <c r="Y282" s="35"/>
      <c r="Z282" s="31">
        <f t="shared" si="53"/>
        <v>6</v>
      </c>
      <c r="AJ282" s="10">
        <f t="shared" si="54"/>
        <v>0</v>
      </c>
      <c r="AK282" s="10">
        <f t="shared" si="55"/>
        <v>6</v>
      </c>
      <c r="AL282" s="10">
        <f t="shared" si="56"/>
        <v>-6</v>
      </c>
      <c r="AT282">
        <f t="shared" si="57"/>
        <v>0</v>
      </c>
      <c r="AU282">
        <f t="shared" si="58"/>
        <v>0</v>
      </c>
      <c r="AV282">
        <f t="shared" si="59"/>
        <v>0</v>
      </c>
    </row>
    <row r="283" spans="1:48" x14ac:dyDescent="0.25">
      <c r="A283" s="11">
        <f t="shared" si="48"/>
        <v>2004</v>
      </c>
      <c r="B283" s="12">
        <v>38213</v>
      </c>
      <c r="C283" s="12"/>
      <c r="D283" s="22">
        <v>282</v>
      </c>
      <c r="E283" s="11">
        <v>1</v>
      </c>
      <c r="F283" s="40">
        <v>35</v>
      </c>
      <c r="G283" s="11" t="s">
        <v>308</v>
      </c>
      <c r="H283" s="11">
        <v>1</v>
      </c>
      <c r="I283" s="11" t="s">
        <v>309</v>
      </c>
      <c r="J283" s="50">
        <v>163</v>
      </c>
      <c r="K283" s="50">
        <v>10</v>
      </c>
      <c r="L283" s="50">
        <v>35</v>
      </c>
      <c r="M283" s="50">
        <v>40</v>
      </c>
      <c r="N283" s="50">
        <v>10</v>
      </c>
      <c r="O283" s="50">
        <v>20</v>
      </c>
      <c r="P283" s="44">
        <f t="shared" si="49"/>
        <v>203</v>
      </c>
      <c r="Q283" s="42">
        <f t="shared" si="50"/>
        <v>20</v>
      </c>
      <c r="R283" s="42">
        <f t="shared" si="51"/>
        <v>55</v>
      </c>
      <c r="S283" s="44" t="s">
        <v>380</v>
      </c>
      <c r="T283" s="42">
        <f t="shared" si="52"/>
        <v>1</v>
      </c>
      <c r="U283" s="45">
        <v>1</v>
      </c>
      <c r="V283" s="13"/>
      <c r="W283" s="13"/>
      <c r="X283" s="13"/>
      <c r="Y283" s="13"/>
      <c r="Z283" s="11">
        <f t="shared" si="53"/>
        <v>20</v>
      </c>
      <c r="AJ283" s="10">
        <f t="shared" si="54"/>
        <v>0</v>
      </c>
      <c r="AK283" s="10">
        <f t="shared" si="55"/>
        <v>10</v>
      </c>
      <c r="AL283" s="10">
        <f t="shared" si="56"/>
        <v>-10</v>
      </c>
      <c r="AT283">
        <f t="shared" si="57"/>
        <v>0</v>
      </c>
      <c r="AU283">
        <f t="shared" si="58"/>
        <v>10</v>
      </c>
      <c r="AV283">
        <f t="shared" si="59"/>
        <v>-10</v>
      </c>
    </row>
    <row r="284" spans="1:48" x14ac:dyDescent="0.25">
      <c r="A284" s="11">
        <f t="shared" si="48"/>
        <v>2004</v>
      </c>
      <c r="B284" s="12">
        <v>38214</v>
      </c>
      <c r="C284" s="12"/>
      <c r="D284" s="22">
        <v>283</v>
      </c>
      <c r="E284" s="11">
        <v>1</v>
      </c>
      <c r="F284" s="40">
        <v>35</v>
      </c>
      <c r="G284" s="11" t="s">
        <v>309</v>
      </c>
      <c r="H284" s="11">
        <v>1</v>
      </c>
      <c r="I284" s="11" t="s">
        <v>329</v>
      </c>
      <c r="J284" s="50">
        <v>163</v>
      </c>
      <c r="K284" s="50">
        <v>10</v>
      </c>
      <c r="L284" s="50">
        <v>35</v>
      </c>
      <c r="M284" s="50">
        <v>131</v>
      </c>
      <c r="N284" s="50">
        <v>10</v>
      </c>
      <c r="O284" s="50">
        <v>34</v>
      </c>
      <c r="P284" s="44">
        <f t="shared" si="49"/>
        <v>294</v>
      </c>
      <c r="Q284" s="42">
        <f t="shared" si="50"/>
        <v>20</v>
      </c>
      <c r="R284" s="42">
        <f t="shared" si="51"/>
        <v>69</v>
      </c>
      <c r="S284" s="44" t="s">
        <v>381</v>
      </c>
      <c r="T284" s="42">
        <f t="shared" si="52"/>
        <v>1</v>
      </c>
      <c r="U284" s="45">
        <v>1</v>
      </c>
      <c r="V284" s="13"/>
      <c r="W284" s="13"/>
      <c r="X284" s="13"/>
      <c r="Y284" s="13"/>
      <c r="Z284" s="11">
        <f t="shared" si="53"/>
        <v>20</v>
      </c>
      <c r="AJ284" s="10">
        <f t="shared" si="54"/>
        <v>0</v>
      </c>
      <c r="AK284" s="10">
        <f t="shared" si="55"/>
        <v>10</v>
      </c>
      <c r="AL284" s="10">
        <f t="shared" si="56"/>
        <v>-10</v>
      </c>
      <c r="AT284">
        <f t="shared" si="57"/>
        <v>0</v>
      </c>
      <c r="AU284">
        <f t="shared" si="58"/>
        <v>10</v>
      </c>
      <c r="AV284">
        <f t="shared" si="59"/>
        <v>-10</v>
      </c>
    </row>
    <row r="285" spans="1:48" x14ac:dyDescent="0.25">
      <c r="A285" s="11">
        <f t="shared" si="48"/>
        <v>2004</v>
      </c>
      <c r="B285" s="12">
        <v>38221</v>
      </c>
      <c r="C285" s="12"/>
      <c r="D285" s="22">
        <v>284</v>
      </c>
      <c r="E285" s="11">
        <v>1</v>
      </c>
      <c r="F285" s="40">
        <v>35</v>
      </c>
      <c r="G285" s="11" t="s">
        <v>23</v>
      </c>
      <c r="H285" s="11">
        <v>2</v>
      </c>
      <c r="I285" s="11" t="s">
        <v>70</v>
      </c>
      <c r="J285" s="50">
        <v>129</v>
      </c>
      <c r="K285" s="50">
        <v>7</v>
      </c>
      <c r="L285" s="50">
        <v>30</v>
      </c>
      <c r="M285" s="50">
        <v>125</v>
      </c>
      <c r="N285" s="50">
        <v>7</v>
      </c>
      <c r="O285" s="50">
        <v>35</v>
      </c>
      <c r="P285" s="44">
        <f t="shared" si="49"/>
        <v>254</v>
      </c>
      <c r="Q285" s="42">
        <f t="shared" si="50"/>
        <v>14</v>
      </c>
      <c r="R285" s="42">
        <f t="shared" si="51"/>
        <v>65</v>
      </c>
      <c r="S285" s="44" t="s">
        <v>204</v>
      </c>
      <c r="T285" s="42">
        <f t="shared" si="52"/>
        <v>1</v>
      </c>
      <c r="U285" s="45">
        <v>1</v>
      </c>
      <c r="V285" s="13"/>
      <c r="W285" s="13"/>
      <c r="X285" s="13"/>
      <c r="Y285" s="13"/>
      <c r="Z285" s="11">
        <f t="shared" si="53"/>
        <v>14</v>
      </c>
      <c r="AJ285" s="10">
        <f t="shared" si="54"/>
        <v>0</v>
      </c>
      <c r="AK285" s="10">
        <f t="shared" si="55"/>
        <v>7</v>
      </c>
      <c r="AL285" s="10">
        <f t="shared" si="56"/>
        <v>-7</v>
      </c>
      <c r="AT285">
        <f t="shared" si="57"/>
        <v>0</v>
      </c>
      <c r="AU285">
        <f t="shared" si="58"/>
        <v>7</v>
      </c>
      <c r="AV285">
        <f t="shared" si="59"/>
        <v>-7</v>
      </c>
    </row>
    <row r="286" spans="1:48" x14ac:dyDescent="0.25">
      <c r="A286" s="11">
        <f t="shared" si="48"/>
        <v>2004</v>
      </c>
      <c r="B286" s="12">
        <v>38228</v>
      </c>
      <c r="C286" s="12"/>
      <c r="D286" s="22">
        <v>285</v>
      </c>
      <c r="E286" s="11">
        <v>1</v>
      </c>
      <c r="F286" s="40">
        <v>35</v>
      </c>
      <c r="G286" s="11" t="s">
        <v>23</v>
      </c>
      <c r="H286" s="11">
        <v>1</v>
      </c>
      <c r="I286" s="11" t="s">
        <v>426</v>
      </c>
      <c r="J286" s="50">
        <v>84</v>
      </c>
      <c r="K286" s="50">
        <v>10</v>
      </c>
      <c r="L286" s="50">
        <v>30</v>
      </c>
      <c r="M286" s="50">
        <v>73</v>
      </c>
      <c r="N286" s="50">
        <v>10</v>
      </c>
      <c r="O286" s="50">
        <v>25</v>
      </c>
      <c r="P286" s="44">
        <f t="shared" si="49"/>
        <v>157</v>
      </c>
      <c r="Q286" s="42">
        <f t="shared" si="50"/>
        <v>20</v>
      </c>
      <c r="R286" s="42">
        <f t="shared" si="51"/>
        <v>55</v>
      </c>
      <c r="S286" s="44" t="s">
        <v>106</v>
      </c>
      <c r="T286" s="42">
        <f t="shared" si="52"/>
        <v>1</v>
      </c>
      <c r="U286" s="45">
        <v>1</v>
      </c>
      <c r="V286" s="13"/>
      <c r="W286" s="13"/>
      <c r="X286" s="13"/>
      <c r="Y286" s="13"/>
      <c r="Z286" s="11">
        <f t="shared" si="53"/>
        <v>20</v>
      </c>
      <c r="AJ286" s="10">
        <f t="shared" si="54"/>
        <v>0</v>
      </c>
      <c r="AK286" s="10">
        <f t="shared" si="55"/>
        <v>10</v>
      </c>
      <c r="AL286" s="10">
        <f t="shared" si="56"/>
        <v>-10</v>
      </c>
      <c r="AT286">
        <f t="shared" si="57"/>
        <v>0</v>
      </c>
      <c r="AU286">
        <f t="shared" si="58"/>
        <v>10</v>
      </c>
      <c r="AV286">
        <f t="shared" si="59"/>
        <v>-10</v>
      </c>
    </row>
    <row r="287" spans="1:48" x14ac:dyDescent="0.25">
      <c r="A287" s="11">
        <f t="shared" si="48"/>
        <v>2004</v>
      </c>
      <c r="B287" s="21">
        <v>38242</v>
      </c>
      <c r="C287" s="21"/>
      <c r="D287" s="22">
        <v>286</v>
      </c>
      <c r="E287" s="20">
        <v>1</v>
      </c>
      <c r="F287" s="39">
        <v>35</v>
      </c>
      <c r="G287" s="20" t="s">
        <v>316</v>
      </c>
      <c r="H287" s="20">
        <v>1</v>
      </c>
      <c r="I287" s="20" t="s">
        <v>12</v>
      </c>
      <c r="J287" s="49">
        <v>157</v>
      </c>
      <c r="K287" s="49">
        <v>10</v>
      </c>
      <c r="L287" s="49">
        <v>34.8333333333333</v>
      </c>
      <c r="M287" s="49">
        <v>161</v>
      </c>
      <c r="N287" s="49">
        <v>6</v>
      </c>
      <c r="O287" s="49">
        <v>32.6666666666666</v>
      </c>
      <c r="P287" s="42">
        <f t="shared" si="49"/>
        <v>318</v>
      </c>
      <c r="Q287" s="42">
        <f t="shared" si="50"/>
        <v>16</v>
      </c>
      <c r="R287" s="42">
        <f t="shared" si="51"/>
        <v>67.499999999999901</v>
      </c>
      <c r="S287" s="42" t="s">
        <v>33</v>
      </c>
      <c r="T287" s="42">
        <f t="shared" si="52"/>
        <v>1</v>
      </c>
      <c r="U287" s="43"/>
      <c r="V287" s="23"/>
      <c r="W287" s="23"/>
      <c r="X287" s="23"/>
      <c r="Y287" s="23">
        <v>1</v>
      </c>
      <c r="Z287" s="20">
        <f t="shared" si="53"/>
        <v>16</v>
      </c>
      <c r="AJ287" s="10">
        <f t="shared" si="54"/>
        <v>0</v>
      </c>
      <c r="AK287" s="10">
        <f t="shared" si="55"/>
        <v>10</v>
      </c>
      <c r="AL287" s="10">
        <f t="shared" si="56"/>
        <v>-10</v>
      </c>
      <c r="AT287">
        <f t="shared" si="57"/>
        <v>0</v>
      </c>
      <c r="AU287">
        <f t="shared" si="58"/>
        <v>6</v>
      </c>
      <c r="AV287">
        <f t="shared" si="59"/>
        <v>-6</v>
      </c>
    </row>
    <row r="288" spans="1:48" x14ac:dyDescent="0.25">
      <c r="A288" s="11">
        <f t="shared" si="48"/>
        <v>2004</v>
      </c>
      <c r="B288" s="12">
        <v>38249</v>
      </c>
      <c r="C288" s="12"/>
      <c r="D288" s="22">
        <v>287</v>
      </c>
      <c r="E288" s="11">
        <v>1</v>
      </c>
      <c r="F288" s="40">
        <v>35</v>
      </c>
      <c r="G288" s="11" t="s">
        <v>120</v>
      </c>
      <c r="H288" s="11">
        <v>2</v>
      </c>
      <c r="I288" s="11" t="s">
        <v>172</v>
      </c>
      <c r="J288" s="50">
        <v>111</v>
      </c>
      <c r="K288" s="50">
        <v>5</v>
      </c>
      <c r="L288" s="50">
        <v>28</v>
      </c>
      <c r="M288" s="50">
        <v>110</v>
      </c>
      <c r="N288" s="50">
        <v>10</v>
      </c>
      <c r="O288" s="50">
        <v>34.1666666666666</v>
      </c>
      <c r="P288" s="44">
        <f t="shared" si="49"/>
        <v>221</v>
      </c>
      <c r="Q288" s="42">
        <f t="shared" si="50"/>
        <v>15</v>
      </c>
      <c r="R288" s="42">
        <f t="shared" si="51"/>
        <v>62.1666666666666</v>
      </c>
      <c r="S288" s="44" t="s">
        <v>27</v>
      </c>
      <c r="T288" s="42">
        <f t="shared" si="52"/>
        <v>1</v>
      </c>
      <c r="U288" s="45">
        <v>1</v>
      </c>
      <c r="V288" s="13"/>
      <c r="W288" s="13"/>
      <c r="X288" s="13"/>
      <c r="Y288" s="13"/>
      <c r="Z288" s="11">
        <f t="shared" si="53"/>
        <v>15</v>
      </c>
      <c r="AJ288" s="10">
        <f t="shared" si="54"/>
        <v>0</v>
      </c>
      <c r="AK288" s="10">
        <f t="shared" si="55"/>
        <v>5</v>
      </c>
      <c r="AL288" s="10">
        <f t="shared" si="56"/>
        <v>-5</v>
      </c>
      <c r="AT288">
        <f t="shared" si="57"/>
        <v>0</v>
      </c>
      <c r="AU288">
        <f t="shared" si="58"/>
        <v>10</v>
      </c>
      <c r="AV288">
        <f t="shared" si="59"/>
        <v>-10</v>
      </c>
    </row>
    <row r="289" spans="1:48" x14ac:dyDescent="0.25">
      <c r="A289" s="11">
        <f t="shared" si="48"/>
        <v>2005</v>
      </c>
      <c r="B289" s="21">
        <v>38466</v>
      </c>
      <c r="C289" s="21"/>
      <c r="D289" s="22">
        <v>288</v>
      </c>
      <c r="E289" s="20">
        <v>1</v>
      </c>
      <c r="F289" s="39">
        <v>35</v>
      </c>
      <c r="G289" s="20" t="s">
        <v>23</v>
      </c>
      <c r="H289" s="20">
        <v>2</v>
      </c>
      <c r="I289" s="20" t="s">
        <v>426</v>
      </c>
      <c r="J289" s="49">
        <v>114</v>
      </c>
      <c r="K289" s="49">
        <v>10</v>
      </c>
      <c r="L289" s="49">
        <v>30</v>
      </c>
      <c r="M289" s="49">
        <v>153</v>
      </c>
      <c r="N289" s="49">
        <v>8</v>
      </c>
      <c r="O289" s="49">
        <v>34</v>
      </c>
      <c r="P289" s="42">
        <f t="shared" si="49"/>
        <v>267</v>
      </c>
      <c r="Q289" s="42">
        <f t="shared" si="50"/>
        <v>18</v>
      </c>
      <c r="R289" s="42">
        <f t="shared" si="51"/>
        <v>64</v>
      </c>
      <c r="S289" s="42" t="s">
        <v>382</v>
      </c>
      <c r="T289" s="42">
        <f t="shared" si="52"/>
        <v>1</v>
      </c>
      <c r="U289" s="43"/>
      <c r="V289" s="23"/>
      <c r="W289" s="23"/>
      <c r="X289" s="23"/>
      <c r="Y289" s="23">
        <v>1</v>
      </c>
      <c r="Z289" s="20">
        <f t="shared" si="53"/>
        <v>18</v>
      </c>
      <c r="AJ289" s="10">
        <f t="shared" si="54"/>
        <v>0</v>
      </c>
      <c r="AK289" s="10">
        <f t="shared" si="55"/>
        <v>10</v>
      </c>
      <c r="AL289" s="10">
        <f t="shared" si="56"/>
        <v>-10</v>
      </c>
      <c r="AT289">
        <f t="shared" si="57"/>
        <v>0</v>
      </c>
      <c r="AU289">
        <f t="shared" si="58"/>
        <v>8</v>
      </c>
      <c r="AV289">
        <f t="shared" si="59"/>
        <v>-8</v>
      </c>
    </row>
    <row r="290" spans="1:48" x14ac:dyDescent="0.25">
      <c r="A290" s="11">
        <f t="shared" si="48"/>
        <v>2005</v>
      </c>
      <c r="B290" s="21">
        <v>38480</v>
      </c>
      <c r="C290" s="21"/>
      <c r="D290" s="22">
        <v>289</v>
      </c>
      <c r="E290" s="20">
        <v>1</v>
      </c>
      <c r="F290" s="39">
        <v>35</v>
      </c>
      <c r="G290" s="20" t="s">
        <v>151</v>
      </c>
      <c r="H290" s="20">
        <v>2</v>
      </c>
      <c r="I290" s="20" t="s">
        <v>103</v>
      </c>
      <c r="J290" s="49">
        <v>143</v>
      </c>
      <c r="K290" s="49">
        <v>10</v>
      </c>
      <c r="L290" s="49">
        <v>30</v>
      </c>
      <c r="M290" s="49">
        <v>196</v>
      </c>
      <c r="N290" s="49">
        <v>5</v>
      </c>
      <c r="O290" s="49">
        <v>35</v>
      </c>
      <c r="P290" s="42">
        <f t="shared" si="49"/>
        <v>339</v>
      </c>
      <c r="Q290" s="42">
        <f t="shared" si="50"/>
        <v>15</v>
      </c>
      <c r="R290" s="42">
        <f t="shared" si="51"/>
        <v>65</v>
      </c>
      <c r="S290" s="42" t="s">
        <v>383</v>
      </c>
      <c r="T290" s="42">
        <f t="shared" si="52"/>
        <v>1</v>
      </c>
      <c r="U290" s="43"/>
      <c r="V290" s="23"/>
      <c r="W290" s="23"/>
      <c r="X290" s="23"/>
      <c r="Y290" s="23">
        <v>1</v>
      </c>
      <c r="Z290" s="20">
        <f t="shared" si="53"/>
        <v>15</v>
      </c>
      <c r="AJ290" s="10">
        <f t="shared" si="54"/>
        <v>0</v>
      </c>
      <c r="AK290" s="10">
        <f t="shared" si="55"/>
        <v>10</v>
      </c>
      <c r="AL290" s="10">
        <f t="shared" si="56"/>
        <v>-10</v>
      </c>
      <c r="AT290">
        <f t="shared" si="57"/>
        <v>0</v>
      </c>
      <c r="AU290">
        <f t="shared" si="58"/>
        <v>5</v>
      </c>
      <c r="AV290">
        <f t="shared" si="59"/>
        <v>-5</v>
      </c>
    </row>
    <row r="291" spans="1:48" x14ac:dyDescent="0.25">
      <c r="A291" s="11">
        <f t="shared" si="48"/>
        <v>2005</v>
      </c>
      <c r="B291" s="12">
        <v>38487</v>
      </c>
      <c r="C291" s="12"/>
      <c r="D291" s="22">
        <v>290</v>
      </c>
      <c r="E291" s="11">
        <v>1</v>
      </c>
      <c r="F291" s="40">
        <v>35</v>
      </c>
      <c r="G291" s="11" t="s">
        <v>23</v>
      </c>
      <c r="H291" s="11">
        <v>1</v>
      </c>
      <c r="I291" s="11" t="s">
        <v>197</v>
      </c>
      <c r="J291" s="50">
        <v>147</v>
      </c>
      <c r="K291" s="50">
        <v>10</v>
      </c>
      <c r="L291" s="50">
        <v>32.3333333333333</v>
      </c>
      <c r="M291" s="50">
        <v>146</v>
      </c>
      <c r="N291" s="50">
        <v>10</v>
      </c>
      <c r="O291" s="50">
        <v>33.5</v>
      </c>
      <c r="P291" s="44">
        <f t="shared" si="49"/>
        <v>293</v>
      </c>
      <c r="Q291" s="42">
        <f t="shared" si="50"/>
        <v>20</v>
      </c>
      <c r="R291" s="42">
        <f t="shared" si="51"/>
        <v>65.8333333333333</v>
      </c>
      <c r="S291" s="44" t="s">
        <v>384</v>
      </c>
      <c r="T291" s="42">
        <f t="shared" si="52"/>
        <v>1</v>
      </c>
      <c r="U291" s="45">
        <v>1</v>
      </c>
      <c r="V291" s="13"/>
      <c r="W291" s="13"/>
      <c r="X291" s="13"/>
      <c r="Y291" s="13"/>
      <c r="Z291" s="11">
        <f t="shared" si="53"/>
        <v>20</v>
      </c>
      <c r="AJ291" s="10">
        <f t="shared" si="54"/>
        <v>0</v>
      </c>
      <c r="AK291" s="10">
        <f t="shared" si="55"/>
        <v>10</v>
      </c>
      <c r="AL291" s="10">
        <f t="shared" si="56"/>
        <v>-10</v>
      </c>
      <c r="AT291">
        <f t="shared" si="57"/>
        <v>0</v>
      </c>
      <c r="AU291">
        <f t="shared" si="58"/>
        <v>10</v>
      </c>
      <c r="AV291">
        <f t="shared" si="59"/>
        <v>-10</v>
      </c>
    </row>
    <row r="292" spans="1:48" x14ac:dyDescent="0.25">
      <c r="A292" s="11">
        <f t="shared" si="48"/>
        <v>2005</v>
      </c>
      <c r="B292" s="21">
        <v>38494</v>
      </c>
      <c r="C292" s="21"/>
      <c r="D292" s="22">
        <v>291</v>
      </c>
      <c r="E292" s="20">
        <v>1</v>
      </c>
      <c r="F292" s="39">
        <v>35</v>
      </c>
      <c r="G292" s="20" t="s">
        <v>23</v>
      </c>
      <c r="H292" s="20">
        <v>2</v>
      </c>
      <c r="I292" s="20" t="s">
        <v>89</v>
      </c>
      <c r="J292" s="49">
        <v>143</v>
      </c>
      <c r="K292" s="49">
        <v>10</v>
      </c>
      <c r="L292" s="49">
        <v>34.1666666666666</v>
      </c>
      <c r="M292" s="49">
        <v>175</v>
      </c>
      <c r="N292" s="49">
        <v>8</v>
      </c>
      <c r="O292" s="49">
        <v>35</v>
      </c>
      <c r="P292" s="42">
        <f t="shared" si="49"/>
        <v>318</v>
      </c>
      <c r="Q292" s="42">
        <f t="shared" si="50"/>
        <v>18</v>
      </c>
      <c r="R292" s="42">
        <f t="shared" si="51"/>
        <v>69.1666666666666</v>
      </c>
      <c r="S292" s="42" t="s">
        <v>385</v>
      </c>
      <c r="T292" s="42">
        <f t="shared" si="52"/>
        <v>1</v>
      </c>
      <c r="U292" s="43"/>
      <c r="V292" s="23"/>
      <c r="W292" s="23"/>
      <c r="X292" s="23"/>
      <c r="Y292" s="23">
        <v>1</v>
      </c>
      <c r="Z292" s="20">
        <f t="shared" si="53"/>
        <v>18</v>
      </c>
      <c r="AJ292" s="10">
        <f t="shared" si="54"/>
        <v>0</v>
      </c>
      <c r="AK292" s="10">
        <f t="shared" si="55"/>
        <v>10</v>
      </c>
      <c r="AL292" s="10">
        <f t="shared" si="56"/>
        <v>-10</v>
      </c>
      <c r="AT292">
        <f t="shared" si="57"/>
        <v>0</v>
      </c>
      <c r="AU292">
        <f t="shared" si="58"/>
        <v>8</v>
      </c>
      <c r="AV292">
        <f t="shared" si="59"/>
        <v>-8</v>
      </c>
    </row>
    <row r="293" spans="1:48" x14ac:dyDescent="0.25">
      <c r="A293" s="11">
        <f t="shared" si="48"/>
        <v>2005</v>
      </c>
      <c r="B293" s="21">
        <v>38501</v>
      </c>
      <c r="C293" s="21"/>
      <c r="D293" s="22">
        <v>292</v>
      </c>
      <c r="E293" s="20">
        <v>1</v>
      </c>
      <c r="F293" s="39">
        <v>35</v>
      </c>
      <c r="G293" s="20" t="s">
        <v>23</v>
      </c>
      <c r="H293" s="20">
        <v>2</v>
      </c>
      <c r="I293" s="20" t="s">
        <v>12</v>
      </c>
      <c r="J293" s="49">
        <v>60</v>
      </c>
      <c r="K293" s="49">
        <v>10</v>
      </c>
      <c r="L293" s="49">
        <v>20.8333333333333</v>
      </c>
      <c r="M293" s="49">
        <v>165</v>
      </c>
      <c r="N293" s="49">
        <v>9</v>
      </c>
      <c r="O293" s="49">
        <v>35</v>
      </c>
      <c r="P293" s="42">
        <f t="shared" si="49"/>
        <v>225</v>
      </c>
      <c r="Q293" s="42">
        <f t="shared" si="50"/>
        <v>19</v>
      </c>
      <c r="R293" s="42">
        <f t="shared" si="51"/>
        <v>55.8333333333333</v>
      </c>
      <c r="S293" s="42" t="s">
        <v>386</v>
      </c>
      <c r="T293" s="42">
        <f t="shared" si="52"/>
        <v>1</v>
      </c>
      <c r="U293" s="43"/>
      <c r="V293" s="23"/>
      <c r="W293" s="23"/>
      <c r="X293" s="23"/>
      <c r="Y293" s="23">
        <v>1</v>
      </c>
      <c r="Z293" s="20">
        <f t="shared" si="53"/>
        <v>19</v>
      </c>
      <c r="AJ293" s="10">
        <f t="shared" si="54"/>
        <v>0</v>
      </c>
      <c r="AK293" s="10">
        <f t="shared" si="55"/>
        <v>10</v>
      </c>
      <c r="AL293" s="10">
        <f t="shared" si="56"/>
        <v>-10</v>
      </c>
      <c r="AT293">
        <f t="shared" si="57"/>
        <v>0</v>
      </c>
      <c r="AU293">
        <f t="shared" si="58"/>
        <v>9</v>
      </c>
      <c r="AV293">
        <f t="shared" si="59"/>
        <v>-9</v>
      </c>
    </row>
    <row r="294" spans="1:48" x14ac:dyDescent="0.25">
      <c r="A294" s="11">
        <f t="shared" si="48"/>
        <v>2005</v>
      </c>
      <c r="B294" s="21">
        <v>38508</v>
      </c>
      <c r="C294" s="21"/>
      <c r="D294" s="22">
        <v>293</v>
      </c>
      <c r="E294" s="20">
        <v>1</v>
      </c>
      <c r="F294" s="39">
        <v>35</v>
      </c>
      <c r="G294" s="20" t="s">
        <v>118</v>
      </c>
      <c r="H294" s="20">
        <v>1</v>
      </c>
      <c r="I294" s="20" t="s">
        <v>70</v>
      </c>
      <c r="J294" s="49">
        <v>116</v>
      </c>
      <c r="K294" s="49">
        <v>10</v>
      </c>
      <c r="L294" s="49">
        <v>29.5</v>
      </c>
      <c r="M294" s="49">
        <v>117</v>
      </c>
      <c r="N294" s="49">
        <v>7</v>
      </c>
      <c r="O294" s="49">
        <v>34.5</v>
      </c>
      <c r="P294" s="42">
        <f t="shared" si="49"/>
        <v>233</v>
      </c>
      <c r="Q294" s="42">
        <f t="shared" si="50"/>
        <v>17</v>
      </c>
      <c r="R294" s="42">
        <f t="shared" si="51"/>
        <v>64</v>
      </c>
      <c r="S294" s="42" t="s">
        <v>33</v>
      </c>
      <c r="T294" s="42">
        <f t="shared" si="52"/>
        <v>1</v>
      </c>
      <c r="U294" s="43"/>
      <c r="V294" s="23"/>
      <c r="W294" s="23"/>
      <c r="X294" s="23"/>
      <c r="Y294" s="23">
        <v>1</v>
      </c>
      <c r="Z294" s="20">
        <f t="shared" si="53"/>
        <v>17</v>
      </c>
      <c r="AJ294" s="10">
        <f t="shared" si="54"/>
        <v>0</v>
      </c>
      <c r="AK294" s="10">
        <f t="shared" si="55"/>
        <v>10</v>
      </c>
      <c r="AL294" s="10">
        <f t="shared" si="56"/>
        <v>-10</v>
      </c>
      <c r="AT294">
        <f t="shared" si="57"/>
        <v>0</v>
      </c>
      <c r="AU294">
        <f t="shared" si="58"/>
        <v>7</v>
      </c>
      <c r="AV294">
        <f t="shared" si="59"/>
        <v>-7</v>
      </c>
    </row>
    <row r="295" spans="1:48" x14ac:dyDescent="0.25">
      <c r="A295" s="11">
        <f t="shared" si="48"/>
        <v>2005</v>
      </c>
      <c r="B295" s="12">
        <v>38514</v>
      </c>
      <c r="C295" s="12"/>
      <c r="D295" s="22">
        <v>294</v>
      </c>
      <c r="E295" s="11">
        <v>1</v>
      </c>
      <c r="F295" s="40">
        <v>35</v>
      </c>
      <c r="G295" s="11" t="s">
        <v>56</v>
      </c>
      <c r="H295" s="11">
        <v>2</v>
      </c>
      <c r="I295" s="11" t="s">
        <v>51</v>
      </c>
      <c r="J295" s="50">
        <v>175</v>
      </c>
      <c r="K295" s="50">
        <v>3</v>
      </c>
      <c r="L295" s="50">
        <v>30</v>
      </c>
      <c r="M295" s="50">
        <v>174</v>
      </c>
      <c r="N295" s="50">
        <v>7</v>
      </c>
      <c r="O295" s="50">
        <v>35</v>
      </c>
      <c r="P295" s="44">
        <f t="shared" si="49"/>
        <v>349</v>
      </c>
      <c r="Q295" s="42">
        <f t="shared" si="50"/>
        <v>10</v>
      </c>
      <c r="R295" s="42">
        <f t="shared" si="51"/>
        <v>65</v>
      </c>
      <c r="S295" s="44" t="s">
        <v>26</v>
      </c>
      <c r="T295" s="42">
        <f t="shared" si="52"/>
        <v>1</v>
      </c>
      <c r="U295" s="45">
        <v>1</v>
      </c>
      <c r="V295" s="13"/>
      <c r="W295" s="13"/>
      <c r="X295" s="13"/>
      <c r="Y295" s="13"/>
      <c r="Z295" s="11">
        <f t="shared" si="53"/>
        <v>10</v>
      </c>
      <c r="AJ295" s="10">
        <f t="shared" si="54"/>
        <v>0</v>
      </c>
      <c r="AK295" s="10">
        <f t="shared" si="55"/>
        <v>3</v>
      </c>
      <c r="AL295" s="10">
        <f t="shared" si="56"/>
        <v>-3</v>
      </c>
      <c r="AT295">
        <f t="shared" si="57"/>
        <v>0</v>
      </c>
      <c r="AU295">
        <f t="shared" si="58"/>
        <v>7</v>
      </c>
      <c r="AV295">
        <f t="shared" si="59"/>
        <v>-7</v>
      </c>
    </row>
    <row r="296" spans="1:48" x14ac:dyDescent="0.25">
      <c r="A296" s="11">
        <f t="shared" si="48"/>
        <v>2005</v>
      </c>
      <c r="B296" s="21">
        <v>38522</v>
      </c>
      <c r="C296" s="21"/>
      <c r="D296" s="22">
        <v>295</v>
      </c>
      <c r="E296" s="20">
        <v>1</v>
      </c>
      <c r="F296" s="39">
        <v>35</v>
      </c>
      <c r="G296" s="20" t="s">
        <v>201</v>
      </c>
      <c r="H296" s="20">
        <v>1</v>
      </c>
      <c r="I296" s="20" t="s">
        <v>197</v>
      </c>
      <c r="J296" s="49">
        <v>187</v>
      </c>
      <c r="K296" s="49">
        <v>7</v>
      </c>
      <c r="L296" s="49">
        <v>35</v>
      </c>
      <c r="M296" s="49">
        <v>191</v>
      </c>
      <c r="N296" s="49">
        <v>4</v>
      </c>
      <c r="O296" s="49">
        <v>32</v>
      </c>
      <c r="P296" s="42">
        <f t="shared" si="49"/>
        <v>378</v>
      </c>
      <c r="Q296" s="42">
        <f t="shared" si="50"/>
        <v>11</v>
      </c>
      <c r="R296" s="42">
        <f t="shared" si="51"/>
        <v>67</v>
      </c>
      <c r="S296" s="42" t="s">
        <v>101</v>
      </c>
      <c r="T296" s="42">
        <f t="shared" si="52"/>
        <v>1</v>
      </c>
      <c r="U296" s="43"/>
      <c r="V296" s="23"/>
      <c r="W296" s="23"/>
      <c r="X296" s="23"/>
      <c r="Y296" s="23">
        <v>1</v>
      </c>
      <c r="Z296" s="20">
        <f t="shared" si="53"/>
        <v>11</v>
      </c>
      <c r="AJ296" s="10">
        <f t="shared" si="54"/>
        <v>0</v>
      </c>
      <c r="AK296" s="10">
        <f t="shared" si="55"/>
        <v>7</v>
      </c>
      <c r="AL296" s="10">
        <f t="shared" si="56"/>
        <v>-7</v>
      </c>
      <c r="AT296">
        <f t="shared" si="57"/>
        <v>0</v>
      </c>
      <c r="AU296">
        <f t="shared" si="58"/>
        <v>4</v>
      </c>
      <c r="AV296">
        <f t="shared" si="59"/>
        <v>-4</v>
      </c>
    </row>
    <row r="297" spans="1:48" x14ac:dyDescent="0.25">
      <c r="A297" s="11">
        <f t="shared" si="48"/>
        <v>2005</v>
      </c>
      <c r="B297" s="21">
        <v>38529</v>
      </c>
      <c r="C297" s="21"/>
      <c r="D297" s="22">
        <v>296</v>
      </c>
      <c r="E297" s="20">
        <v>1</v>
      </c>
      <c r="F297" s="39">
        <v>35</v>
      </c>
      <c r="G297" s="20" t="s">
        <v>315</v>
      </c>
      <c r="H297" s="20">
        <v>1</v>
      </c>
      <c r="I297" s="20" t="s">
        <v>162</v>
      </c>
      <c r="J297" s="49">
        <v>184</v>
      </c>
      <c r="K297" s="49">
        <v>10</v>
      </c>
      <c r="L297" s="49">
        <v>34</v>
      </c>
      <c r="M297" s="49">
        <v>186</v>
      </c>
      <c r="N297" s="49">
        <v>7</v>
      </c>
      <c r="O297" s="49">
        <v>34</v>
      </c>
      <c r="P297" s="42">
        <f t="shared" si="49"/>
        <v>370</v>
      </c>
      <c r="Q297" s="42">
        <f t="shared" si="50"/>
        <v>17</v>
      </c>
      <c r="R297" s="42">
        <f t="shared" si="51"/>
        <v>68</v>
      </c>
      <c r="S297" s="42" t="s">
        <v>33</v>
      </c>
      <c r="T297" s="42">
        <f t="shared" si="52"/>
        <v>1</v>
      </c>
      <c r="U297" s="43"/>
      <c r="V297" s="23"/>
      <c r="W297" s="23"/>
      <c r="X297" s="23"/>
      <c r="Y297" s="23">
        <v>1</v>
      </c>
      <c r="Z297" s="20">
        <f t="shared" si="53"/>
        <v>17</v>
      </c>
      <c r="AJ297" s="10">
        <f t="shared" si="54"/>
        <v>0</v>
      </c>
      <c r="AK297" s="10">
        <f t="shared" si="55"/>
        <v>10</v>
      </c>
      <c r="AL297" s="10">
        <f t="shared" si="56"/>
        <v>-10</v>
      </c>
      <c r="AT297">
        <f t="shared" si="57"/>
        <v>0</v>
      </c>
      <c r="AU297">
        <f t="shared" si="58"/>
        <v>7</v>
      </c>
      <c r="AV297">
        <f t="shared" si="59"/>
        <v>-7</v>
      </c>
    </row>
    <row r="298" spans="1:48" x14ac:dyDescent="0.25">
      <c r="A298" s="11">
        <f t="shared" si="48"/>
        <v>2005</v>
      </c>
      <c r="B298" s="12">
        <v>38536</v>
      </c>
      <c r="C298" s="12"/>
      <c r="D298" s="22">
        <v>297</v>
      </c>
      <c r="E298" s="11">
        <v>1</v>
      </c>
      <c r="F298" s="40">
        <v>35</v>
      </c>
      <c r="G298" s="11" t="s">
        <v>313</v>
      </c>
      <c r="H298" s="11">
        <v>1</v>
      </c>
      <c r="I298" s="11" t="s">
        <v>166</v>
      </c>
      <c r="J298" s="50">
        <v>264</v>
      </c>
      <c r="K298" s="50">
        <v>6</v>
      </c>
      <c r="L298" s="50">
        <v>34</v>
      </c>
      <c r="M298" s="50">
        <v>203</v>
      </c>
      <c r="N298" s="50">
        <v>10</v>
      </c>
      <c r="O298" s="50">
        <v>34</v>
      </c>
      <c r="P298" s="44">
        <f t="shared" si="49"/>
        <v>467</v>
      </c>
      <c r="Q298" s="42">
        <f t="shared" si="50"/>
        <v>16</v>
      </c>
      <c r="R298" s="42">
        <f t="shared" si="51"/>
        <v>68</v>
      </c>
      <c r="S298" s="44" t="s">
        <v>248</v>
      </c>
      <c r="T298" s="42">
        <f t="shared" si="52"/>
        <v>1</v>
      </c>
      <c r="U298" s="45">
        <v>1</v>
      </c>
      <c r="V298" s="13"/>
      <c r="W298" s="13"/>
      <c r="X298" s="13"/>
      <c r="Y298" s="13"/>
      <c r="Z298" s="11">
        <f t="shared" si="53"/>
        <v>16</v>
      </c>
      <c r="AJ298" s="10">
        <f t="shared" si="54"/>
        <v>0</v>
      </c>
      <c r="AK298" s="10">
        <f t="shared" si="55"/>
        <v>6</v>
      </c>
      <c r="AL298" s="10">
        <f t="shared" si="56"/>
        <v>-6</v>
      </c>
      <c r="AT298">
        <f t="shared" si="57"/>
        <v>0</v>
      </c>
      <c r="AU298">
        <f t="shared" si="58"/>
        <v>10</v>
      </c>
      <c r="AV298">
        <f t="shared" si="59"/>
        <v>-10</v>
      </c>
    </row>
    <row r="299" spans="1:48" x14ac:dyDescent="0.25">
      <c r="A299" s="11">
        <f t="shared" si="48"/>
        <v>2005</v>
      </c>
      <c r="B299" s="21">
        <v>38542</v>
      </c>
      <c r="C299" s="21"/>
      <c r="D299" s="22">
        <v>298</v>
      </c>
      <c r="E299" s="20">
        <v>1</v>
      </c>
      <c r="F299" s="39">
        <v>35</v>
      </c>
      <c r="G299" s="20" t="s">
        <v>23</v>
      </c>
      <c r="H299" s="20">
        <v>1</v>
      </c>
      <c r="I299" s="20" t="s">
        <v>51</v>
      </c>
      <c r="J299" s="49">
        <v>112</v>
      </c>
      <c r="K299" s="49">
        <v>10</v>
      </c>
      <c r="L299" s="49">
        <v>28</v>
      </c>
      <c r="M299" s="49">
        <v>116</v>
      </c>
      <c r="N299" s="49">
        <v>3</v>
      </c>
      <c r="O299" s="49">
        <v>25</v>
      </c>
      <c r="P299" s="42">
        <f t="shared" si="49"/>
        <v>228</v>
      </c>
      <c r="Q299" s="42">
        <f t="shared" si="50"/>
        <v>13</v>
      </c>
      <c r="R299" s="42">
        <f t="shared" si="51"/>
        <v>53</v>
      </c>
      <c r="S299" s="42" t="s">
        <v>69</v>
      </c>
      <c r="T299" s="42">
        <f t="shared" si="52"/>
        <v>1</v>
      </c>
      <c r="U299" s="43"/>
      <c r="V299" s="23"/>
      <c r="W299" s="23"/>
      <c r="X299" s="23"/>
      <c r="Y299" s="23">
        <v>1</v>
      </c>
      <c r="Z299" s="20">
        <f t="shared" si="53"/>
        <v>13</v>
      </c>
      <c r="AJ299" s="10">
        <f t="shared" si="54"/>
        <v>0</v>
      </c>
      <c r="AK299" s="10">
        <f t="shared" si="55"/>
        <v>10</v>
      </c>
      <c r="AL299" s="10">
        <f t="shared" si="56"/>
        <v>-10</v>
      </c>
      <c r="AT299">
        <f t="shared" si="57"/>
        <v>0</v>
      </c>
      <c r="AU299">
        <f t="shared" si="58"/>
        <v>3</v>
      </c>
      <c r="AV299">
        <f t="shared" si="59"/>
        <v>-3</v>
      </c>
    </row>
    <row r="300" spans="1:48" x14ac:dyDescent="0.25">
      <c r="A300" s="11">
        <f t="shared" si="48"/>
        <v>2005</v>
      </c>
      <c r="B300" s="12">
        <v>38550</v>
      </c>
      <c r="C300" s="12"/>
      <c r="D300" s="22">
        <v>299</v>
      </c>
      <c r="E300" s="11">
        <v>1</v>
      </c>
      <c r="F300" s="40">
        <v>35</v>
      </c>
      <c r="G300" s="11" t="s">
        <v>36</v>
      </c>
      <c r="H300" s="11">
        <v>1</v>
      </c>
      <c r="I300" s="11" t="s">
        <v>12</v>
      </c>
      <c r="J300" s="50">
        <v>125</v>
      </c>
      <c r="K300" s="50">
        <v>11</v>
      </c>
      <c r="L300" s="50">
        <v>35</v>
      </c>
      <c r="M300" s="50">
        <v>114</v>
      </c>
      <c r="N300" s="50">
        <v>11</v>
      </c>
      <c r="O300" s="50">
        <v>34</v>
      </c>
      <c r="P300" s="44">
        <f t="shared" si="49"/>
        <v>239</v>
      </c>
      <c r="Q300" s="42">
        <f t="shared" si="50"/>
        <v>22</v>
      </c>
      <c r="R300" s="42">
        <f t="shared" si="51"/>
        <v>69</v>
      </c>
      <c r="S300" s="44" t="s">
        <v>106</v>
      </c>
      <c r="T300" s="42">
        <f t="shared" si="52"/>
        <v>1</v>
      </c>
      <c r="U300" s="45">
        <v>1</v>
      </c>
      <c r="V300" s="13"/>
      <c r="W300" s="13"/>
      <c r="X300" s="13"/>
      <c r="Y300" s="13"/>
      <c r="Z300" s="11">
        <f t="shared" si="53"/>
        <v>22</v>
      </c>
      <c r="AJ300" s="10">
        <f t="shared" si="54"/>
        <v>0</v>
      </c>
      <c r="AK300" s="10">
        <f t="shared" si="55"/>
        <v>11</v>
      </c>
      <c r="AL300" s="10">
        <f t="shared" si="56"/>
        <v>-11</v>
      </c>
      <c r="AT300">
        <f t="shared" si="57"/>
        <v>0</v>
      </c>
      <c r="AU300">
        <f t="shared" si="58"/>
        <v>11</v>
      </c>
      <c r="AV300">
        <f t="shared" si="59"/>
        <v>-11</v>
      </c>
    </row>
    <row r="301" spans="1:48" x14ac:dyDescent="0.25">
      <c r="A301" s="11">
        <f t="shared" si="48"/>
        <v>2005</v>
      </c>
      <c r="B301" s="12">
        <v>38563</v>
      </c>
      <c r="C301" s="12"/>
      <c r="D301" s="22">
        <v>300</v>
      </c>
      <c r="E301" s="11">
        <v>1</v>
      </c>
      <c r="F301" s="40">
        <v>35</v>
      </c>
      <c r="G301" s="11" t="s">
        <v>23</v>
      </c>
      <c r="H301" s="11">
        <v>1</v>
      </c>
      <c r="I301" s="11" t="s">
        <v>301</v>
      </c>
      <c r="J301" s="50">
        <v>183</v>
      </c>
      <c r="K301" s="50">
        <v>10</v>
      </c>
      <c r="L301" s="50">
        <v>34</v>
      </c>
      <c r="M301" s="50">
        <v>92</v>
      </c>
      <c r="N301" s="50">
        <v>10</v>
      </c>
      <c r="O301" s="50">
        <v>29</v>
      </c>
      <c r="P301" s="44">
        <f t="shared" si="49"/>
        <v>275</v>
      </c>
      <c r="Q301" s="42">
        <f t="shared" si="50"/>
        <v>20</v>
      </c>
      <c r="R301" s="42">
        <f t="shared" si="51"/>
        <v>63</v>
      </c>
      <c r="S301" s="44" t="s">
        <v>225</v>
      </c>
      <c r="T301" s="42">
        <f t="shared" si="52"/>
        <v>1</v>
      </c>
      <c r="U301" s="45">
        <v>1</v>
      </c>
      <c r="V301" s="13"/>
      <c r="W301" s="13"/>
      <c r="X301" s="13"/>
      <c r="Y301" s="13"/>
      <c r="Z301" s="11">
        <f t="shared" si="53"/>
        <v>20</v>
      </c>
      <c r="AJ301" s="10">
        <f t="shared" si="54"/>
        <v>0</v>
      </c>
      <c r="AK301" s="10">
        <f t="shared" si="55"/>
        <v>10</v>
      </c>
      <c r="AL301" s="10">
        <f t="shared" si="56"/>
        <v>-10</v>
      </c>
      <c r="AT301">
        <f t="shared" si="57"/>
        <v>0</v>
      </c>
      <c r="AU301">
        <f t="shared" si="58"/>
        <v>10</v>
      </c>
      <c r="AV301">
        <f t="shared" si="59"/>
        <v>-10</v>
      </c>
    </row>
    <row r="302" spans="1:48" x14ac:dyDescent="0.25">
      <c r="A302" s="11">
        <f t="shared" si="48"/>
        <v>2005</v>
      </c>
      <c r="B302" s="12">
        <v>38571</v>
      </c>
      <c r="C302" s="12"/>
      <c r="D302" s="22">
        <v>301</v>
      </c>
      <c r="E302" s="11">
        <v>1</v>
      </c>
      <c r="F302" s="40">
        <v>35</v>
      </c>
      <c r="G302" s="11" t="s">
        <v>23</v>
      </c>
      <c r="H302" s="11">
        <v>1</v>
      </c>
      <c r="I302" s="11" t="s">
        <v>15</v>
      </c>
      <c r="J302" s="50">
        <v>168</v>
      </c>
      <c r="K302" s="50">
        <v>10</v>
      </c>
      <c r="L302" s="50">
        <v>34</v>
      </c>
      <c r="M302" s="50">
        <v>126</v>
      </c>
      <c r="N302" s="50">
        <v>10</v>
      </c>
      <c r="O302" s="50">
        <v>28</v>
      </c>
      <c r="P302" s="44">
        <f t="shared" si="49"/>
        <v>294</v>
      </c>
      <c r="Q302" s="42">
        <f t="shared" si="50"/>
        <v>20</v>
      </c>
      <c r="R302" s="42">
        <f t="shared" si="51"/>
        <v>62</v>
      </c>
      <c r="S302" s="44" t="s">
        <v>108</v>
      </c>
      <c r="T302" s="42">
        <f t="shared" si="52"/>
        <v>1</v>
      </c>
      <c r="U302" s="45">
        <v>1</v>
      </c>
      <c r="V302" s="13"/>
      <c r="W302" s="13"/>
      <c r="X302" s="13"/>
      <c r="Y302" s="13"/>
      <c r="Z302" s="11">
        <f t="shared" si="53"/>
        <v>20</v>
      </c>
      <c r="AJ302" s="10">
        <f t="shared" si="54"/>
        <v>0</v>
      </c>
      <c r="AK302" s="10">
        <f t="shared" si="55"/>
        <v>10</v>
      </c>
      <c r="AL302" s="10">
        <f t="shared" si="56"/>
        <v>-10</v>
      </c>
      <c r="AT302">
        <f t="shared" si="57"/>
        <v>0</v>
      </c>
      <c r="AU302">
        <f t="shared" si="58"/>
        <v>10</v>
      </c>
      <c r="AV302">
        <f t="shared" si="59"/>
        <v>-10</v>
      </c>
    </row>
    <row r="303" spans="1:48" x14ac:dyDescent="0.25">
      <c r="A303" s="11">
        <f t="shared" si="48"/>
        <v>2005</v>
      </c>
      <c r="B303" s="21">
        <v>38578</v>
      </c>
      <c r="C303" s="21"/>
      <c r="D303" s="22">
        <v>302</v>
      </c>
      <c r="E303" s="20">
        <v>1</v>
      </c>
      <c r="F303" s="39">
        <v>35</v>
      </c>
      <c r="G303" s="20" t="s">
        <v>23</v>
      </c>
      <c r="H303" s="20">
        <v>2</v>
      </c>
      <c r="I303" s="20" t="s">
        <v>70</v>
      </c>
      <c r="J303" s="49">
        <v>92</v>
      </c>
      <c r="K303" s="49">
        <v>10</v>
      </c>
      <c r="L303" s="49">
        <v>28</v>
      </c>
      <c r="M303" s="49">
        <v>133</v>
      </c>
      <c r="N303" s="49">
        <v>10</v>
      </c>
      <c r="O303" s="49">
        <v>34</v>
      </c>
      <c r="P303" s="42">
        <f t="shared" si="49"/>
        <v>225</v>
      </c>
      <c r="Q303" s="42">
        <f t="shared" si="50"/>
        <v>20</v>
      </c>
      <c r="R303" s="42">
        <f t="shared" si="51"/>
        <v>62</v>
      </c>
      <c r="S303" s="42" t="s">
        <v>387</v>
      </c>
      <c r="T303" s="42">
        <f t="shared" si="52"/>
        <v>1</v>
      </c>
      <c r="U303" s="43"/>
      <c r="V303" s="23"/>
      <c r="W303" s="23"/>
      <c r="X303" s="23"/>
      <c r="Y303" s="23">
        <v>1</v>
      </c>
      <c r="Z303" s="20">
        <f t="shared" si="53"/>
        <v>20</v>
      </c>
      <c r="AJ303" s="10">
        <f t="shared" si="54"/>
        <v>0</v>
      </c>
      <c r="AK303" s="10">
        <f t="shared" si="55"/>
        <v>10</v>
      </c>
      <c r="AL303" s="10">
        <f t="shared" si="56"/>
        <v>-10</v>
      </c>
      <c r="AT303">
        <f t="shared" si="57"/>
        <v>0</v>
      </c>
      <c r="AU303">
        <f t="shared" si="58"/>
        <v>10</v>
      </c>
      <c r="AV303">
        <f t="shared" si="59"/>
        <v>-10</v>
      </c>
    </row>
    <row r="304" spans="1:48" x14ac:dyDescent="0.25">
      <c r="A304" s="11">
        <f t="shared" si="48"/>
        <v>2005</v>
      </c>
      <c r="B304" s="21">
        <v>38585</v>
      </c>
      <c r="C304" s="21"/>
      <c r="D304" s="22">
        <v>303</v>
      </c>
      <c r="E304" s="20">
        <v>1</v>
      </c>
      <c r="F304" s="39">
        <v>35</v>
      </c>
      <c r="G304" s="20" t="s">
        <v>115</v>
      </c>
      <c r="H304" s="20">
        <v>1</v>
      </c>
      <c r="I304" s="20" t="s">
        <v>194</v>
      </c>
      <c r="J304" s="49">
        <v>104</v>
      </c>
      <c r="K304" s="49">
        <v>10</v>
      </c>
      <c r="L304" s="49">
        <v>34</v>
      </c>
      <c r="M304" s="49">
        <v>108</v>
      </c>
      <c r="N304" s="49">
        <v>4</v>
      </c>
      <c r="O304" s="49">
        <v>30</v>
      </c>
      <c r="P304" s="42">
        <f t="shared" si="49"/>
        <v>212</v>
      </c>
      <c r="Q304" s="42">
        <f t="shared" si="50"/>
        <v>14</v>
      </c>
      <c r="R304" s="42">
        <f t="shared" si="51"/>
        <v>64</v>
      </c>
      <c r="S304" s="42" t="s">
        <v>101</v>
      </c>
      <c r="T304" s="42">
        <f t="shared" si="52"/>
        <v>1</v>
      </c>
      <c r="U304" s="43"/>
      <c r="V304" s="23"/>
      <c r="W304" s="23"/>
      <c r="X304" s="23"/>
      <c r="Y304" s="23">
        <v>1</v>
      </c>
      <c r="Z304" s="20">
        <f t="shared" si="53"/>
        <v>14</v>
      </c>
      <c r="AA304">
        <f>+U304+V304+W304+X304+Y304</f>
        <v>1</v>
      </c>
      <c r="AB304">
        <f>AA304-E304</f>
        <v>0</v>
      </c>
      <c r="AJ304" s="10">
        <f t="shared" si="54"/>
        <v>0</v>
      </c>
      <c r="AK304" s="10">
        <f t="shared" si="55"/>
        <v>10</v>
      </c>
      <c r="AL304" s="10">
        <f t="shared" si="56"/>
        <v>-10</v>
      </c>
      <c r="AT304">
        <f t="shared" si="57"/>
        <v>0</v>
      </c>
      <c r="AU304">
        <f t="shared" si="58"/>
        <v>4</v>
      </c>
      <c r="AV304">
        <f t="shared" si="59"/>
        <v>-4</v>
      </c>
    </row>
    <row r="305" spans="1:48" x14ac:dyDescent="0.25">
      <c r="A305" s="11">
        <f t="shared" si="48"/>
        <v>2005</v>
      </c>
      <c r="B305" s="12">
        <v>38599</v>
      </c>
      <c r="C305" s="12"/>
      <c r="D305" s="22">
        <v>304</v>
      </c>
      <c r="E305" s="11">
        <v>1</v>
      </c>
      <c r="F305" s="40">
        <v>35</v>
      </c>
      <c r="G305" s="11" t="s">
        <v>23</v>
      </c>
      <c r="H305" s="11">
        <v>1</v>
      </c>
      <c r="I305" s="11" t="s">
        <v>50</v>
      </c>
      <c r="J305" s="50">
        <v>155</v>
      </c>
      <c r="K305" s="50">
        <v>6</v>
      </c>
      <c r="L305" s="50">
        <v>35</v>
      </c>
      <c r="M305" s="50">
        <v>98</v>
      </c>
      <c r="N305" s="50">
        <v>10</v>
      </c>
      <c r="O305" s="50">
        <v>25</v>
      </c>
      <c r="P305" s="44">
        <f t="shared" si="49"/>
        <v>253</v>
      </c>
      <c r="Q305" s="42">
        <f t="shared" si="50"/>
        <v>16</v>
      </c>
      <c r="R305" s="42">
        <f t="shared" si="51"/>
        <v>60</v>
      </c>
      <c r="S305" s="44" t="s">
        <v>238</v>
      </c>
      <c r="T305" s="42">
        <f t="shared" si="52"/>
        <v>1</v>
      </c>
      <c r="U305" s="45">
        <v>1</v>
      </c>
      <c r="V305" s="13"/>
      <c r="W305" s="13"/>
      <c r="X305" s="13"/>
      <c r="Y305" s="13"/>
      <c r="Z305" s="11">
        <f t="shared" si="53"/>
        <v>16</v>
      </c>
      <c r="AJ305" s="10">
        <f t="shared" si="54"/>
        <v>0</v>
      </c>
      <c r="AK305" s="10">
        <f t="shared" si="55"/>
        <v>6</v>
      </c>
      <c r="AL305" s="10">
        <f t="shared" si="56"/>
        <v>-6</v>
      </c>
      <c r="AT305">
        <f t="shared" si="57"/>
        <v>0</v>
      </c>
      <c r="AU305">
        <f t="shared" si="58"/>
        <v>10</v>
      </c>
      <c r="AV305">
        <f t="shared" si="59"/>
        <v>-10</v>
      </c>
    </row>
    <row r="306" spans="1:48" x14ac:dyDescent="0.25">
      <c r="A306" s="11">
        <f t="shared" si="48"/>
        <v>2005</v>
      </c>
      <c r="B306" s="21">
        <v>38606</v>
      </c>
      <c r="C306" s="21"/>
      <c r="D306" s="22">
        <v>305</v>
      </c>
      <c r="E306" s="20">
        <v>1</v>
      </c>
      <c r="F306" s="39">
        <v>35</v>
      </c>
      <c r="G306" s="20" t="s">
        <v>316</v>
      </c>
      <c r="H306" s="20">
        <v>1</v>
      </c>
      <c r="I306" s="20" t="s">
        <v>12</v>
      </c>
      <c r="J306" s="49">
        <v>116</v>
      </c>
      <c r="K306" s="49">
        <v>10</v>
      </c>
      <c r="L306" s="49">
        <v>34</v>
      </c>
      <c r="M306" s="49">
        <v>117</v>
      </c>
      <c r="N306" s="49">
        <v>2</v>
      </c>
      <c r="O306" s="49">
        <v>25</v>
      </c>
      <c r="P306" s="42">
        <f t="shared" si="49"/>
        <v>233</v>
      </c>
      <c r="Q306" s="42">
        <f t="shared" si="50"/>
        <v>12</v>
      </c>
      <c r="R306" s="42">
        <f t="shared" si="51"/>
        <v>59</v>
      </c>
      <c r="S306" s="42" t="s">
        <v>9</v>
      </c>
      <c r="T306" s="42">
        <f t="shared" si="52"/>
        <v>1</v>
      </c>
      <c r="U306" s="43"/>
      <c r="V306" s="23"/>
      <c r="W306" s="23"/>
      <c r="X306" s="23"/>
      <c r="Y306" s="23">
        <v>1</v>
      </c>
      <c r="Z306" s="20">
        <f t="shared" si="53"/>
        <v>12</v>
      </c>
      <c r="AJ306" s="10">
        <f t="shared" si="54"/>
        <v>0</v>
      </c>
      <c r="AK306" s="10">
        <f t="shared" si="55"/>
        <v>10</v>
      </c>
      <c r="AL306" s="10">
        <f t="shared" si="56"/>
        <v>-10</v>
      </c>
      <c r="AT306">
        <f t="shared" si="57"/>
        <v>0</v>
      </c>
      <c r="AU306">
        <f t="shared" si="58"/>
        <v>2</v>
      </c>
      <c r="AV306">
        <f t="shared" si="59"/>
        <v>-2</v>
      </c>
    </row>
    <row r="307" spans="1:48" x14ac:dyDescent="0.25">
      <c r="A307" s="11">
        <f t="shared" si="48"/>
        <v>2005</v>
      </c>
      <c r="B307" s="21">
        <v>38613</v>
      </c>
      <c r="C307" s="21"/>
      <c r="D307" s="22">
        <v>306</v>
      </c>
      <c r="E307" s="20">
        <v>1</v>
      </c>
      <c r="F307" s="39">
        <v>35</v>
      </c>
      <c r="G307" s="20" t="s">
        <v>120</v>
      </c>
      <c r="H307" s="20">
        <v>1</v>
      </c>
      <c r="I307" s="20" t="s">
        <v>172</v>
      </c>
      <c r="J307" s="49">
        <v>93</v>
      </c>
      <c r="K307" s="49">
        <v>10</v>
      </c>
      <c r="L307" s="49">
        <v>30</v>
      </c>
      <c r="M307" s="49">
        <v>94</v>
      </c>
      <c r="N307" s="49">
        <v>7</v>
      </c>
      <c r="O307" s="49">
        <v>30</v>
      </c>
      <c r="P307" s="42">
        <f t="shared" si="49"/>
        <v>187</v>
      </c>
      <c r="Q307" s="42">
        <f t="shared" si="50"/>
        <v>17</v>
      </c>
      <c r="R307" s="42">
        <f t="shared" si="51"/>
        <v>60</v>
      </c>
      <c r="S307" s="42" t="s">
        <v>33</v>
      </c>
      <c r="T307" s="42">
        <f t="shared" si="52"/>
        <v>1</v>
      </c>
      <c r="U307" s="43"/>
      <c r="V307" s="23"/>
      <c r="W307" s="23"/>
      <c r="X307" s="23"/>
      <c r="Y307" s="23">
        <v>1</v>
      </c>
      <c r="Z307" s="20">
        <f t="shared" si="53"/>
        <v>17</v>
      </c>
      <c r="AJ307" s="10">
        <f t="shared" si="54"/>
        <v>0</v>
      </c>
      <c r="AK307" s="10">
        <f t="shared" si="55"/>
        <v>10</v>
      </c>
      <c r="AL307" s="10">
        <f t="shared" si="56"/>
        <v>-10</v>
      </c>
      <c r="AT307">
        <f t="shared" si="57"/>
        <v>0</v>
      </c>
      <c r="AU307">
        <f t="shared" si="58"/>
        <v>7</v>
      </c>
      <c r="AV307">
        <f t="shared" si="59"/>
        <v>-7</v>
      </c>
    </row>
    <row r="308" spans="1:48" x14ac:dyDescent="0.25">
      <c r="A308" s="11">
        <f t="shared" si="48"/>
        <v>2006</v>
      </c>
      <c r="B308" s="12">
        <v>38836</v>
      </c>
      <c r="C308" s="12"/>
      <c r="D308" s="22">
        <v>307</v>
      </c>
      <c r="E308" s="11">
        <v>1</v>
      </c>
      <c r="F308" s="40">
        <v>35</v>
      </c>
      <c r="G308" s="11" t="s">
        <v>132</v>
      </c>
      <c r="H308" s="11">
        <v>2</v>
      </c>
      <c r="I308" s="11" t="s">
        <v>426</v>
      </c>
      <c r="J308" s="50">
        <v>133</v>
      </c>
      <c r="K308" s="50">
        <v>3</v>
      </c>
      <c r="L308" s="50">
        <v>23</v>
      </c>
      <c r="M308" s="50">
        <v>131</v>
      </c>
      <c r="N308" s="50">
        <v>10</v>
      </c>
      <c r="O308" s="50">
        <v>31.3333333333333</v>
      </c>
      <c r="P308" s="44">
        <f t="shared" si="49"/>
        <v>264</v>
      </c>
      <c r="Q308" s="42">
        <f t="shared" si="50"/>
        <v>13</v>
      </c>
      <c r="R308" s="42">
        <f t="shared" si="51"/>
        <v>54.3333333333333</v>
      </c>
      <c r="S308" s="44" t="s">
        <v>26</v>
      </c>
      <c r="T308" s="42">
        <f t="shared" si="52"/>
        <v>1</v>
      </c>
      <c r="U308" s="45">
        <v>1</v>
      </c>
      <c r="V308" s="13"/>
      <c r="W308" s="13"/>
      <c r="X308" s="13"/>
      <c r="Y308" s="13"/>
      <c r="Z308" s="11">
        <f t="shared" si="53"/>
        <v>13</v>
      </c>
      <c r="AJ308" s="10">
        <f t="shared" si="54"/>
        <v>0</v>
      </c>
      <c r="AK308" s="10">
        <f t="shared" si="55"/>
        <v>3</v>
      </c>
      <c r="AL308" s="10">
        <f t="shared" si="56"/>
        <v>-3</v>
      </c>
      <c r="AT308">
        <f t="shared" si="57"/>
        <v>0</v>
      </c>
      <c r="AU308">
        <f t="shared" si="58"/>
        <v>10</v>
      </c>
      <c r="AV308">
        <f t="shared" si="59"/>
        <v>-10</v>
      </c>
    </row>
    <row r="309" spans="1:48" x14ac:dyDescent="0.25">
      <c r="A309" s="11">
        <f t="shared" si="48"/>
        <v>2006</v>
      </c>
      <c r="B309" s="12">
        <v>38844</v>
      </c>
      <c r="C309" s="12"/>
      <c r="D309" s="22">
        <v>308</v>
      </c>
      <c r="E309" s="11">
        <v>1</v>
      </c>
      <c r="F309" s="40">
        <v>35</v>
      </c>
      <c r="G309" s="11" t="s">
        <v>121</v>
      </c>
      <c r="H309" s="11">
        <v>2</v>
      </c>
      <c r="I309" s="11" t="s">
        <v>136</v>
      </c>
      <c r="J309" s="50">
        <v>81</v>
      </c>
      <c r="K309" s="50">
        <v>6</v>
      </c>
      <c r="L309" s="50">
        <v>23.6666666666666</v>
      </c>
      <c r="M309" s="50">
        <v>76</v>
      </c>
      <c r="N309" s="50">
        <v>10</v>
      </c>
      <c r="O309" s="50">
        <v>28.1666666666666</v>
      </c>
      <c r="P309" s="44">
        <f t="shared" si="49"/>
        <v>157</v>
      </c>
      <c r="Q309" s="42">
        <f t="shared" si="50"/>
        <v>16</v>
      </c>
      <c r="R309" s="42">
        <f t="shared" si="51"/>
        <v>51.833333333333201</v>
      </c>
      <c r="S309" s="44" t="s">
        <v>28</v>
      </c>
      <c r="T309" s="42">
        <f t="shared" si="52"/>
        <v>1</v>
      </c>
      <c r="U309" s="45">
        <v>1</v>
      </c>
      <c r="V309" s="13"/>
      <c r="W309" s="13"/>
      <c r="X309" s="13"/>
      <c r="Y309" s="13"/>
      <c r="Z309" s="11">
        <f t="shared" si="53"/>
        <v>16</v>
      </c>
      <c r="AJ309" s="10">
        <f t="shared" si="54"/>
        <v>0</v>
      </c>
      <c r="AK309" s="10">
        <f t="shared" si="55"/>
        <v>6</v>
      </c>
      <c r="AL309" s="10">
        <f t="shared" si="56"/>
        <v>-6</v>
      </c>
      <c r="AT309">
        <f t="shared" si="57"/>
        <v>0</v>
      </c>
      <c r="AU309">
        <f t="shared" si="58"/>
        <v>10</v>
      </c>
      <c r="AV309">
        <f t="shared" si="59"/>
        <v>-10</v>
      </c>
    </row>
    <row r="310" spans="1:48" x14ac:dyDescent="0.25">
      <c r="A310" s="11">
        <f t="shared" si="48"/>
        <v>2006</v>
      </c>
      <c r="B310" s="12">
        <v>38851</v>
      </c>
      <c r="C310" s="12"/>
      <c r="D310" s="22">
        <v>309</v>
      </c>
      <c r="E310" s="11">
        <v>1</v>
      </c>
      <c r="F310" s="40">
        <v>35</v>
      </c>
      <c r="G310" s="11" t="s">
        <v>115</v>
      </c>
      <c r="H310" s="11">
        <v>1</v>
      </c>
      <c r="I310" s="11" t="s">
        <v>103</v>
      </c>
      <c r="J310" s="50">
        <v>251</v>
      </c>
      <c r="K310" s="50">
        <v>5</v>
      </c>
      <c r="L310" s="50">
        <v>35</v>
      </c>
      <c r="M310" s="50">
        <v>97</v>
      </c>
      <c r="N310" s="50">
        <v>9</v>
      </c>
      <c r="O310" s="50">
        <v>35</v>
      </c>
      <c r="P310" s="44">
        <f t="shared" si="49"/>
        <v>348</v>
      </c>
      <c r="Q310" s="42">
        <f t="shared" si="50"/>
        <v>14</v>
      </c>
      <c r="R310" s="42">
        <f t="shared" si="51"/>
        <v>70</v>
      </c>
      <c r="S310" s="44" t="s">
        <v>125</v>
      </c>
      <c r="T310" s="42">
        <f t="shared" si="52"/>
        <v>1</v>
      </c>
      <c r="U310" s="45">
        <v>1</v>
      </c>
      <c r="V310" s="13"/>
      <c r="W310" s="13"/>
      <c r="X310" s="13"/>
      <c r="Y310" s="13"/>
      <c r="Z310" s="11">
        <f t="shared" si="53"/>
        <v>14</v>
      </c>
      <c r="AA310">
        <f>+U310+V310+W310+X310+Y310</f>
        <v>1</v>
      </c>
      <c r="AB310">
        <f>AA310-E310</f>
        <v>0</v>
      </c>
      <c r="AJ310" s="10">
        <f t="shared" si="54"/>
        <v>0</v>
      </c>
      <c r="AK310" s="10">
        <f t="shared" si="55"/>
        <v>5</v>
      </c>
      <c r="AL310" s="10">
        <f t="shared" si="56"/>
        <v>-5</v>
      </c>
      <c r="AT310">
        <f t="shared" si="57"/>
        <v>0</v>
      </c>
      <c r="AU310">
        <f t="shared" si="58"/>
        <v>9</v>
      </c>
      <c r="AV310">
        <f t="shared" si="59"/>
        <v>-9</v>
      </c>
    </row>
    <row r="311" spans="1:48" x14ac:dyDescent="0.25">
      <c r="A311" s="11">
        <f t="shared" si="48"/>
        <v>2006</v>
      </c>
      <c r="B311" s="36">
        <v>38858</v>
      </c>
      <c r="C311" s="36"/>
      <c r="D311" s="22">
        <v>310</v>
      </c>
      <c r="E311" s="31">
        <v>1</v>
      </c>
      <c r="F311" s="41">
        <v>35</v>
      </c>
      <c r="G311" s="31" t="s">
        <v>23</v>
      </c>
      <c r="H311" s="31">
        <v>1</v>
      </c>
      <c r="I311" s="31" t="s">
        <v>197</v>
      </c>
      <c r="J311" s="48">
        <v>99</v>
      </c>
      <c r="K311" s="48">
        <v>10</v>
      </c>
      <c r="L311" s="48">
        <v>33.5</v>
      </c>
      <c r="M311" s="48">
        <v>26</v>
      </c>
      <c r="N311" s="48">
        <v>3</v>
      </c>
      <c r="O311" s="48">
        <v>9</v>
      </c>
      <c r="P311" s="46">
        <f t="shared" si="49"/>
        <v>125</v>
      </c>
      <c r="Q311" s="42">
        <f t="shared" si="50"/>
        <v>13</v>
      </c>
      <c r="R311" s="42">
        <f t="shared" si="51"/>
        <v>42.5</v>
      </c>
      <c r="S311" s="46" t="s">
        <v>96</v>
      </c>
      <c r="T311" s="42">
        <f t="shared" si="52"/>
        <v>1</v>
      </c>
      <c r="U311" s="47"/>
      <c r="V311" s="35"/>
      <c r="W311" s="35">
        <v>1</v>
      </c>
      <c r="X311" s="35"/>
      <c r="Y311" s="35"/>
      <c r="Z311" s="31">
        <f t="shared" si="53"/>
        <v>13</v>
      </c>
      <c r="AJ311" s="10">
        <f t="shared" si="54"/>
        <v>0</v>
      </c>
      <c r="AK311" s="10">
        <f t="shared" si="55"/>
        <v>10</v>
      </c>
      <c r="AL311" s="10">
        <f t="shared" si="56"/>
        <v>-10</v>
      </c>
      <c r="AT311">
        <f t="shared" si="57"/>
        <v>0</v>
      </c>
      <c r="AU311">
        <f t="shared" si="58"/>
        <v>3</v>
      </c>
      <c r="AV311">
        <f t="shared" si="59"/>
        <v>-3</v>
      </c>
    </row>
    <row r="312" spans="1:48" x14ac:dyDescent="0.25">
      <c r="A312" s="11">
        <f t="shared" si="48"/>
        <v>2006</v>
      </c>
      <c r="B312" s="12">
        <v>38872</v>
      </c>
      <c r="C312" s="12"/>
      <c r="D312" s="22">
        <v>311</v>
      </c>
      <c r="E312" s="11">
        <v>1</v>
      </c>
      <c r="F312" s="40">
        <v>40</v>
      </c>
      <c r="G312" s="11" t="s">
        <v>118</v>
      </c>
      <c r="H312" s="11">
        <v>1</v>
      </c>
      <c r="I312" s="11" t="s">
        <v>70</v>
      </c>
      <c r="J312" s="50">
        <v>243</v>
      </c>
      <c r="K312" s="50">
        <v>8</v>
      </c>
      <c r="L312" s="50">
        <v>40</v>
      </c>
      <c r="M312" s="50">
        <v>133</v>
      </c>
      <c r="N312" s="50">
        <v>10</v>
      </c>
      <c r="O312" s="50">
        <v>33.5</v>
      </c>
      <c r="P312" s="44">
        <f t="shared" si="49"/>
        <v>376</v>
      </c>
      <c r="Q312" s="42">
        <f t="shared" si="50"/>
        <v>18</v>
      </c>
      <c r="R312" s="42">
        <f t="shared" si="51"/>
        <v>73.5</v>
      </c>
      <c r="S312" s="44" t="s">
        <v>82</v>
      </c>
      <c r="T312" s="42">
        <f t="shared" si="52"/>
        <v>1</v>
      </c>
      <c r="U312" s="45">
        <v>1</v>
      </c>
      <c r="V312" s="13"/>
      <c r="W312" s="13"/>
      <c r="X312" s="13"/>
      <c r="Y312" s="13"/>
      <c r="Z312" s="11">
        <f t="shared" si="53"/>
        <v>18</v>
      </c>
      <c r="AJ312" s="10">
        <f t="shared" si="54"/>
        <v>0</v>
      </c>
      <c r="AK312" s="10">
        <f t="shared" si="55"/>
        <v>8</v>
      </c>
      <c r="AL312" s="10">
        <f t="shared" si="56"/>
        <v>-8</v>
      </c>
      <c r="AT312">
        <f t="shared" si="57"/>
        <v>0</v>
      </c>
      <c r="AU312">
        <f t="shared" si="58"/>
        <v>10</v>
      </c>
      <c r="AV312">
        <f t="shared" si="59"/>
        <v>-10</v>
      </c>
    </row>
    <row r="313" spans="1:48" x14ac:dyDescent="0.25">
      <c r="A313" s="11">
        <f t="shared" si="48"/>
        <v>2006</v>
      </c>
      <c r="B313" s="12">
        <v>38879</v>
      </c>
      <c r="C313" s="12"/>
      <c r="D313" s="22">
        <v>312</v>
      </c>
      <c r="E313" s="11">
        <v>1</v>
      </c>
      <c r="F313" s="40">
        <v>35</v>
      </c>
      <c r="G313" s="11" t="s">
        <v>322</v>
      </c>
      <c r="H313" s="11">
        <v>1</v>
      </c>
      <c r="I313" s="11" t="s">
        <v>51</v>
      </c>
      <c r="J313" s="50">
        <v>154</v>
      </c>
      <c r="K313" s="50">
        <v>10</v>
      </c>
      <c r="L313" s="50">
        <v>31.5</v>
      </c>
      <c r="M313" s="50">
        <v>94</v>
      </c>
      <c r="N313" s="50">
        <v>9</v>
      </c>
      <c r="O313" s="50">
        <v>26</v>
      </c>
      <c r="P313" s="44">
        <f t="shared" si="49"/>
        <v>248</v>
      </c>
      <c r="Q313" s="42">
        <f t="shared" si="50"/>
        <v>19</v>
      </c>
      <c r="R313" s="42">
        <f t="shared" si="51"/>
        <v>57.5</v>
      </c>
      <c r="S313" s="44" t="s">
        <v>364</v>
      </c>
      <c r="T313" s="42">
        <f t="shared" si="52"/>
        <v>1</v>
      </c>
      <c r="U313" s="45">
        <v>1</v>
      </c>
      <c r="V313" s="13"/>
      <c r="W313" s="13"/>
      <c r="X313" s="13"/>
      <c r="Y313" s="13"/>
      <c r="Z313" s="11">
        <f t="shared" si="53"/>
        <v>19</v>
      </c>
      <c r="AJ313" s="10">
        <f t="shared" si="54"/>
        <v>0</v>
      </c>
      <c r="AK313" s="10">
        <f t="shared" si="55"/>
        <v>10</v>
      </c>
      <c r="AL313" s="10">
        <f t="shared" si="56"/>
        <v>-10</v>
      </c>
      <c r="AT313">
        <f t="shared" si="57"/>
        <v>0</v>
      </c>
      <c r="AU313">
        <f t="shared" si="58"/>
        <v>9</v>
      </c>
      <c r="AV313">
        <f t="shared" si="59"/>
        <v>-9</v>
      </c>
    </row>
    <row r="314" spans="1:48" x14ac:dyDescent="0.25">
      <c r="A314" s="11">
        <f t="shared" si="48"/>
        <v>2006</v>
      </c>
      <c r="B314" s="21">
        <v>38885</v>
      </c>
      <c r="C314" s="21"/>
      <c r="D314" s="22">
        <v>313</v>
      </c>
      <c r="E314" s="20">
        <v>1</v>
      </c>
      <c r="F314" s="39">
        <v>35</v>
      </c>
      <c r="G314" s="20" t="s">
        <v>23</v>
      </c>
      <c r="H314" s="20">
        <v>1</v>
      </c>
      <c r="I314" s="20" t="s">
        <v>301</v>
      </c>
      <c r="J314" s="49">
        <v>141</v>
      </c>
      <c r="K314" s="49">
        <v>8</v>
      </c>
      <c r="L314" s="49">
        <v>35</v>
      </c>
      <c r="M314" s="49">
        <v>142</v>
      </c>
      <c r="N314" s="49">
        <v>6</v>
      </c>
      <c r="O314" s="49">
        <v>30.33333333333</v>
      </c>
      <c r="P314" s="42">
        <f t="shared" si="49"/>
        <v>283</v>
      </c>
      <c r="Q314" s="42">
        <f t="shared" si="50"/>
        <v>14</v>
      </c>
      <c r="R314" s="42">
        <f t="shared" si="51"/>
        <v>65.333333333330003</v>
      </c>
      <c r="S314" s="42" t="s">
        <v>7</v>
      </c>
      <c r="T314" s="42">
        <f t="shared" si="52"/>
        <v>1</v>
      </c>
      <c r="U314" s="43"/>
      <c r="V314" s="23"/>
      <c r="W314" s="23"/>
      <c r="X314" s="23"/>
      <c r="Y314" s="23">
        <v>1</v>
      </c>
      <c r="Z314" s="20">
        <f t="shared" si="53"/>
        <v>14</v>
      </c>
      <c r="AJ314" s="10">
        <f t="shared" si="54"/>
        <v>0</v>
      </c>
      <c r="AK314" s="10">
        <f t="shared" si="55"/>
        <v>8</v>
      </c>
      <c r="AL314" s="10">
        <f t="shared" si="56"/>
        <v>-8</v>
      </c>
      <c r="AT314">
        <f t="shared" si="57"/>
        <v>0</v>
      </c>
      <c r="AU314">
        <f t="shared" si="58"/>
        <v>6</v>
      </c>
      <c r="AV314">
        <f t="shared" si="59"/>
        <v>-6</v>
      </c>
    </row>
    <row r="315" spans="1:48" x14ac:dyDescent="0.25">
      <c r="A315" s="11">
        <f t="shared" si="48"/>
        <v>2006</v>
      </c>
      <c r="B315" s="21">
        <v>38886</v>
      </c>
      <c r="C315" s="21"/>
      <c r="D315" s="22">
        <v>314</v>
      </c>
      <c r="E315" s="20">
        <v>1</v>
      </c>
      <c r="F315" s="39">
        <v>35</v>
      </c>
      <c r="G315" s="20" t="s">
        <v>113</v>
      </c>
      <c r="H315" s="20">
        <v>2</v>
      </c>
      <c r="I315" s="20" t="s">
        <v>197</v>
      </c>
      <c r="J315" s="49">
        <v>79</v>
      </c>
      <c r="K315" s="49">
        <v>10</v>
      </c>
      <c r="L315" s="49">
        <v>25.333333332999999</v>
      </c>
      <c r="M315" s="49">
        <v>152</v>
      </c>
      <c r="N315" s="49">
        <v>10</v>
      </c>
      <c r="O315" s="49">
        <v>30.33333333333</v>
      </c>
      <c r="P315" s="42">
        <f t="shared" si="49"/>
        <v>231</v>
      </c>
      <c r="Q315" s="42">
        <f t="shared" si="50"/>
        <v>20</v>
      </c>
      <c r="R315" s="42">
        <f t="shared" si="51"/>
        <v>55.666666666330002</v>
      </c>
      <c r="S315" s="42" t="s">
        <v>388</v>
      </c>
      <c r="T315" s="42">
        <f t="shared" si="52"/>
        <v>1</v>
      </c>
      <c r="U315" s="43"/>
      <c r="V315" s="23"/>
      <c r="W315" s="23"/>
      <c r="X315" s="23"/>
      <c r="Y315" s="23">
        <v>1</v>
      </c>
      <c r="Z315" s="20">
        <f t="shared" si="53"/>
        <v>20</v>
      </c>
      <c r="AJ315" s="10">
        <f t="shared" si="54"/>
        <v>0</v>
      </c>
      <c r="AK315" s="10">
        <f t="shared" si="55"/>
        <v>10</v>
      </c>
      <c r="AL315" s="10">
        <f t="shared" si="56"/>
        <v>-10</v>
      </c>
      <c r="AT315">
        <f t="shared" si="57"/>
        <v>0</v>
      </c>
      <c r="AU315">
        <f t="shared" si="58"/>
        <v>10</v>
      </c>
      <c r="AV315">
        <f t="shared" si="59"/>
        <v>-10</v>
      </c>
    </row>
    <row r="316" spans="1:48" x14ac:dyDescent="0.25">
      <c r="A316" s="11">
        <f t="shared" si="48"/>
        <v>2006</v>
      </c>
      <c r="B316" s="12">
        <v>38893</v>
      </c>
      <c r="C316" s="12"/>
      <c r="D316" s="22">
        <v>315</v>
      </c>
      <c r="E316" s="11">
        <v>1</v>
      </c>
      <c r="F316" s="40">
        <v>35</v>
      </c>
      <c r="G316" s="11" t="s">
        <v>115</v>
      </c>
      <c r="H316" s="11">
        <v>1</v>
      </c>
      <c r="I316" s="11" t="s">
        <v>166</v>
      </c>
      <c r="J316" s="50">
        <v>290</v>
      </c>
      <c r="K316" s="50">
        <v>3</v>
      </c>
      <c r="L316" s="50">
        <v>35</v>
      </c>
      <c r="M316" s="50">
        <v>218</v>
      </c>
      <c r="N316" s="50">
        <v>10</v>
      </c>
      <c r="O316" s="50">
        <v>34.1666666666666</v>
      </c>
      <c r="P316" s="44">
        <f t="shared" si="49"/>
        <v>508</v>
      </c>
      <c r="Q316" s="42">
        <f t="shared" si="50"/>
        <v>13</v>
      </c>
      <c r="R316" s="42">
        <f t="shared" si="51"/>
        <v>69.1666666666666</v>
      </c>
      <c r="S316" s="44" t="s">
        <v>157</v>
      </c>
      <c r="T316" s="42">
        <f t="shared" si="52"/>
        <v>1</v>
      </c>
      <c r="U316" s="45">
        <v>1</v>
      </c>
      <c r="V316" s="13"/>
      <c r="W316" s="13"/>
      <c r="X316" s="13"/>
      <c r="Y316" s="13"/>
      <c r="Z316" s="11">
        <f t="shared" si="53"/>
        <v>13</v>
      </c>
      <c r="AA316">
        <f>+U316+V316+W316+X316+Y316</f>
        <v>1</v>
      </c>
      <c r="AB316">
        <f>AA316-E316</f>
        <v>0</v>
      </c>
      <c r="AJ316" s="10">
        <f t="shared" si="54"/>
        <v>0</v>
      </c>
      <c r="AK316" s="10">
        <f t="shared" si="55"/>
        <v>3</v>
      </c>
      <c r="AL316" s="10">
        <f t="shared" si="56"/>
        <v>-3</v>
      </c>
      <c r="AT316">
        <f t="shared" si="57"/>
        <v>0</v>
      </c>
      <c r="AU316">
        <f t="shared" si="58"/>
        <v>10</v>
      </c>
      <c r="AV316">
        <f t="shared" si="59"/>
        <v>-10</v>
      </c>
    </row>
    <row r="317" spans="1:48" x14ac:dyDescent="0.25">
      <c r="A317" s="11">
        <f t="shared" si="48"/>
        <v>2006</v>
      </c>
      <c r="B317" s="21">
        <v>38900</v>
      </c>
      <c r="C317" s="21"/>
      <c r="D317" s="22">
        <v>316</v>
      </c>
      <c r="E317" s="20">
        <v>1</v>
      </c>
      <c r="F317" s="39">
        <v>35</v>
      </c>
      <c r="G317" s="20" t="s">
        <v>315</v>
      </c>
      <c r="H317" s="20">
        <v>2</v>
      </c>
      <c r="I317" s="20" t="s">
        <v>162</v>
      </c>
      <c r="J317" s="49">
        <v>124</v>
      </c>
      <c r="K317" s="49">
        <v>10</v>
      </c>
      <c r="L317" s="49">
        <v>30</v>
      </c>
      <c r="M317" s="49">
        <v>186</v>
      </c>
      <c r="N317" s="49">
        <v>10</v>
      </c>
      <c r="O317" s="49">
        <v>34</v>
      </c>
      <c r="P317" s="42">
        <f t="shared" si="49"/>
        <v>310</v>
      </c>
      <c r="Q317" s="42">
        <f t="shared" si="50"/>
        <v>20</v>
      </c>
      <c r="R317" s="42">
        <f t="shared" si="51"/>
        <v>64</v>
      </c>
      <c r="S317" s="42" t="s">
        <v>389</v>
      </c>
      <c r="T317" s="42">
        <f t="shared" si="52"/>
        <v>1</v>
      </c>
      <c r="U317" s="43"/>
      <c r="V317" s="23"/>
      <c r="W317" s="23"/>
      <c r="X317" s="23"/>
      <c r="Y317" s="23">
        <v>1</v>
      </c>
      <c r="Z317" s="20">
        <f t="shared" si="53"/>
        <v>20</v>
      </c>
      <c r="AJ317" s="10">
        <f t="shared" si="54"/>
        <v>0</v>
      </c>
      <c r="AK317" s="10">
        <f t="shared" si="55"/>
        <v>10</v>
      </c>
      <c r="AL317" s="10">
        <f t="shared" si="56"/>
        <v>-10</v>
      </c>
      <c r="AT317">
        <f t="shared" si="57"/>
        <v>0</v>
      </c>
      <c r="AU317">
        <f t="shared" si="58"/>
        <v>10</v>
      </c>
      <c r="AV317">
        <f t="shared" si="59"/>
        <v>-10</v>
      </c>
    </row>
    <row r="318" spans="1:48" x14ac:dyDescent="0.25">
      <c r="A318" s="11">
        <f t="shared" si="48"/>
        <v>2006</v>
      </c>
      <c r="B318" s="12">
        <v>38906</v>
      </c>
      <c r="C318" s="12"/>
      <c r="D318" s="22">
        <v>317</v>
      </c>
      <c r="E318" s="11">
        <v>1</v>
      </c>
      <c r="F318" s="40">
        <v>35</v>
      </c>
      <c r="G318" s="11" t="s">
        <v>23</v>
      </c>
      <c r="H318" s="11">
        <v>2</v>
      </c>
      <c r="I318" s="11" t="s">
        <v>333</v>
      </c>
      <c r="J318" s="50">
        <v>116</v>
      </c>
      <c r="K318" s="50">
        <v>3</v>
      </c>
      <c r="L318" s="50">
        <v>25</v>
      </c>
      <c r="M318" s="50">
        <v>115</v>
      </c>
      <c r="N318" s="50">
        <v>10</v>
      </c>
      <c r="O318" s="50">
        <v>28</v>
      </c>
      <c r="P318" s="44">
        <f t="shared" si="49"/>
        <v>231</v>
      </c>
      <c r="Q318" s="42">
        <f t="shared" si="50"/>
        <v>13</v>
      </c>
      <c r="R318" s="42">
        <f t="shared" si="51"/>
        <v>53</v>
      </c>
      <c r="S318" s="44" t="s">
        <v>26</v>
      </c>
      <c r="T318" s="42">
        <f t="shared" si="52"/>
        <v>1</v>
      </c>
      <c r="U318" s="45">
        <v>1</v>
      </c>
      <c r="V318" s="13"/>
      <c r="W318" s="13"/>
      <c r="X318" s="13"/>
      <c r="Y318" s="13"/>
      <c r="Z318" s="11">
        <f t="shared" si="53"/>
        <v>13</v>
      </c>
      <c r="AJ318" s="10">
        <f t="shared" si="54"/>
        <v>0</v>
      </c>
      <c r="AK318" s="10">
        <f t="shared" si="55"/>
        <v>3</v>
      </c>
      <c r="AL318" s="10">
        <f t="shared" si="56"/>
        <v>-3</v>
      </c>
      <c r="AT318">
        <f t="shared" si="57"/>
        <v>0</v>
      </c>
      <c r="AU318">
        <f t="shared" si="58"/>
        <v>10</v>
      </c>
      <c r="AV318">
        <f t="shared" si="59"/>
        <v>-10</v>
      </c>
    </row>
    <row r="319" spans="1:48" x14ac:dyDescent="0.25">
      <c r="A319" s="11">
        <f t="shared" si="48"/>
        <v>2006</v>
      </c>
      <c r="B319" s="21">
        <v>38914</v>
      </c>
      <c r="C319" s="21"/>
      <c r="D319" s="22">
        <v>318</v>
      </c>
      <c r="E319" s="20">
        <v>1</v>
      </c>
      <c r="F319" s="39">
        <v>35</v>
      </c>
      <c r="G319" s="20" t="s">
        <v>115</v>
      </c>
      <c r="H319" s="20">
        <v>1</v>
      </c>
      <c r="I319" s="20" t="s">
        <v>12</v>
      </c>
      <c r="J319" s="49">
        <v>142</v>
      </c>
      <c r="K319" s="49">
        <v>10</v>
      </c>
      <c r="L319" s="49">
        <v>32</v>
      </c>
      <c r="M319" s="49">
        <v>147</v>
      </c>
      <c r="N319" s="49">
        <v>4</v>
      </c>
      <c r="O319" s="49">
        <v>31</v>
      </c>
      <c r="P319" s="42">
        <f t="shared" si="49"/>
        <v>289</v>
      </c>
      <c r="Q319" s="42">
        <f t="shared" si="50"/>
        <v>14</v>
      </c>
      <c r="R319" s="42">
        <f t="shared" si="51"/>
        <v>63</v>
      </c>
      <c r="S319" s="42" t="s">
        <v>101</v>
      </c>
      <c r="T319" s="42">
        <f t="shared" si="52"/>
        <v>1</v>
      </c>
      <c r="U319" s="43"/>
      <c r="V319" s="23"/>
      <c r="W319" s="23"/>
      <c r="X319" s="23"/>
      <c r="Y319" s="23">
        <v>1</v>
      </c>
      <c r="Z319" s="20">
        <f t="shared" si="53"/>
        <v>14</v>
      </c>
      <c r="AA319">
        <f>+U319+V319+W319+X319+Y319</f>
        <v>1</v>
      </c>
      <c r="AB319">
        <f>AA319-E319</f>
        <v>0</v>
      </c>
      <c r="AJ319" s="10">
        <f t="shared" si="54"/>
        <v>0</v>
      </c>
      <c r="AK319" s="10">
        <f t="shared" si="55"/>
        <v>10</v>
      </c>
      <c r="AL319" s="10">
        <f t="shared" si="56"/>
        <v>-10</v>
      </c>
      <c r="AT319">
        <f t="shared" si="57"/>
        <v>0</v>
      </c>
      <c r="AU319">
        <f t="shared" si="58"/>
        <v>4</v>
      </c>
      <c r="AV319">
        <f t="shared" si="59"/>
        <v>-4</v>
      </c>
    </row>
    <row r="320" spans="1:48" x14ac:dyDescent="0.25">
      <c r="A320" s="11">
        <f t="shared" si="48"/>
        <v>2006</v>
      </c>
      <c r="B320" s="21">
        <v>38921</v>
      </c>
      <c r="C320" s="21"/>
      <c r="D320" s="22">
        <v>319</v>
      </c>
      <c r="E320" s="20">
        <v>1</v>
      </c>
      <c r="F320" s="39">
        <v>35</v>
      </c>
      <c r="G320" s="20" t="s">
        <v>23</v>
      </c>
      <c r="H320" s="20">
        <v>1</v>
      </c>
      <c r="I320" s="20" t="s">
        <v>194</v>
      </c>
      <c r="J320" s="49">
        <v>137</v>
      </c>
      <c r="K320" s="49">
        <v>8</v>
      </c>
      <c r="L320" s="49">
        <v>35</v>
      </c>
      <c r="M320" s="49">
        <v>139</v>
      </c>
      <c r="N320" s="49">
        <v>5</v>
      </c>
      <c r="O320" s="49">
        <v>32</v>
      </c>
      <c r="P320" s="42">
        <f t="shared" si="49"/>
        <v>276</v>
      </c>
      <c r="Q320" s="42">
        <f t="shared" si="50"/>
        <v>13</v>
      </c>
      <c r="R320" s="42">
        <f t="shared" si="51"/>
        <v>67</v>
      </c>
      <c r="S320" s="42" t="s">
        <v>61</v>
      </c>
      <c r="T320" s="42">
        <f t="shared" si="52"/>
        <v>1</v>
      </c>
      <c r="U320" s="43"/>
      <c r="V320" s="23"/>
      <c r="W320" s="23"/>
      <c r="X320" s="23"/>
      <c r="Y320" s="23">
        <v>1</v>
      </c>
      <c r="Z320" s="20">
        <f t="shared" si="53"/>
        <v>13</v>
      </c>
      <c r="AJ320" s="10">
        <f t="shared" si="54"/>
        <v>0</v>
      </c>
      <c r="AK320" s="10">
        <f t="shared" si="55"/>
        <v>8</v>
      </c>
      <c r="AL320" s="10">
        <f t="shared" si="56"/>
        <v>-8</v>
      </c>
      <c r="AT320">
        <f t="shared" si="57"/>
        <v>0</v>
      </c>
      <c r="AU320">
        <f t="shared" si="58"/>
        <v>5</v>
      </c>
      <c r="AV320">
        <f t="shared" si="59"/>
        <v>-5</v>
      </c>
    </row>
    <row r="321" spans="1:48" x14ac:dyDescent="0.25">
      <c r="A321" s="11">
        <f t="shared" si="48"/>
        <v>2006</v>
      </c>
      <c r="B321" s="21">
        <v>38928</v>
      </c>
      <c r="C321" s="21"/>
      <c r="D321" s="22">
        <v>320</v>
      </c>
      <c r="E321" s="20">
        <v>1</v>
      </c>
      <c r="F321" s="39">
        <v>35</v>
      </c>
      <c r="G321" s="20" t="s">
        <v>323</v>
      </c>
      <c r="H321" s="20">
        <v>2</v>
      </c>
      <c r="I321" s="20" t="s">
        <v>334</v>
      </c>
      <c r="J321" s="49">
        <v>113</v>
      </c>
      <c r="K321" s="49">
        <v>10</v>
      </c>
      <c r="L321" s="49">
        <v>25</v>
      </c>
      <c r="M321" s="49">
        <v>256</v>
      </c>
      <c r="N321" s="49">
        <v>5</v>
      </c>
      <c r="O321" s="49">
        <v>35</v>
      </c>
      <c r="P321" s="42">
        <f t="shared" si="49"/>
        <v>369</v>
      </c>
      <c r="Q321" s="42">
        <f t="shared" si="50"/>
        <v>15</v>
      </c>
      <c r="R321" s="42">
        <f t="shared" si="51"/>
        <v>60</v>
      </c>
      <c r="S321" s="42" t="s">
        <v>390</v>
      </c>
      <c r="T321" s="42">
        <f t="shared" si="52"/>
        <v>1</v>
      </c>
      <c r="U321" s="43"/>
      <c r="V321" s="23"/>
      <c r="W321" s="23"/>
      <c r="X321" s="23"/>
      <c r="Y321" s="23">
        <v>1</v>
      </c>
      <c r="Z321" s="20">
        <f t="shared" si="53"/>
        <v>15</v>
      </c>
      <c r="AJ321" s="10">
        <f t="shared" si="54"/>
        <v>0</v>
      </c>
      <c r="AK321" s="10">
        <f t="shared" si="55"/>
        <v>10</v>
      </c>
      <c r="AL321" s="10">
        <f t="shared" si="56"/>
        <v>-10</v>
      </c>
      <c r="AT321">
        <f t="shared" si="57"/>
        <v>0</v>
      </c>
      <c r="AU321">
        <f t="shared" si="58"/>
        <v>5</v>
      </c>
      <c r="AV321">
        <f t="shared" si="59"/>
        <v>-5</v>
      </c>
    </row>
    <row r="322" spans="1:48" x14ac:dyDescent="0.25">
      <c r="A322" s="11">
        <f t="shared" ref="A322:A385" si="60">YEAR(B322)</f>
        <v>2006</v>
      </c>
      <c r="B322" s="21">
        <v>38935</v>
      </c>
      <c r="C322" s="21"/>
      <c r="D322" s="22">
        <v>321</v>
      </c>
      <c r="E322" s="20">
        <v>1</v>
      </c>
      <c r="F322" s="39">
        <v>40</v>
      </c>
      <c r="G322" s="20" t="s">
        <v>309</v>
      </c>
      <c r="H322" s="20">
        <v>2</v>
      </c>
      <c r="I322" s="20" t="s">
        <v>329</v>
      </c>
      <c r="J322" s="49">
        <v>119</v>
      </c>
      <c r="K322" s="49">
        <v>8</v>
      </c>
      <c r="L322" s="49">
        <v>33</v>
      </c>
      <c r="M322" s="49">
        <v>199</v>
      </c>
      <c r="N322" s="49">
        <v>8</v>
      </c>
      <c r="O322" s="49">
        <v>40</v>
      </c>
      <c r="P322" s="42">
        <f t="shared" ref="P322:P385" si="61">J322+M322</f>
        <v>318</v>
      </c>
      <c r="Q322" s="42">
        <f t="shared" ref="Q322:Q385" si="62">K322+N322</f>
        <v>16</v>
      </c>
      <c r="R322" s="42">
        <f t="shared" ref="R322:R385" si="63">L322+O322</f>
        <v>73</v>
      </c>
      <c r="S322" s="42" t="s">
        <v>273</v>
      </c>
      <c r="T322" s="42">
        <f t="shared" ref="T322:T385" si="64">SUM(U322:Y322)</f>
        <v>1</v>
      </c>
      <c r="U322" s="43"/>
      <c r="V322" s="23"/>
      <c r="W322" s="23"/>
      <c r="X322" s="23"/>
      <c r="Y322" s="23">
        <v>1</v>
      </c>
      <c r="Z322" s="20">
        <f t="shared" ref="Z322:Z385" si="65">K322+N322</f>
        <v>16</v>
      </c>
      <c r="AJ322" s="10">
        <f t="shared" si="54"/>
        <v>0</v>
      </c>
      <c r="AK322" s="10">
        <f t="shared" si="55"/>
        <v>8</v>
      </c>
      <c r="AL322" s="10">
        <f t="shared" si="56"/>
        <v>-8</v>
      </c>
      <c r="AT322">
        <f t="shared" si="57"/>
        <v>0</v>
      </c>
      <c r="AU322">
        <f t="shared" si="58"/>
        <v>8</v>
      </c>
      <c r="AV322">
        <f t="shared" si="59"/>
        <v>-8</v>
      </c>
    </row>
    <row r="323" spans="1:48" x14ac:dyDescent="0.25">
      <c r="A323" s="11">
        <f t="shared" si="60"/>
        <v>2006</v>
      </c>
      <c r="B323" s="12">
        <v>38942</v>
      </c>
      <c r="C323" s="12"/>
      <c r="D323" s="22">
        <v>322</v>
      </c>
      <c r="E323" s="11">
        <v>1</v>
      </c>
      <c r="F323" s="40">
        <v>35</v>
      </c>
      <c r="G323" s="11" t="s">
        <v>299</v>
      </c>
      <c r="H323" s="11">
        <v>1</v>
      </c>
      <c r="I323" s="11" t="s">
        <v>70</v>
      </c>
      <c r="J323" s="50">
        <v>201</v>
      </c>
      <c r="K323" s="50">
        <v>6</v>
      </c>
      <c r="L323" s="50">
        <v>35</v>
      </c>
      <c r="M323" s="50">
        <v>128</v>
      </c>
      <c r="N323" s="50">
        <v>9</v>
      </c>
      <c r="O323" s="50">
        <v>35</v>
      </c>
      <c r="P323" s="44">
        <f t="shared" si="61"/>
        <v>329</v>
      </c>
      <c r="Q323" s="42">
        <f t="shared" si="62"/>
        <v>15</v>
      </c>
      <c r="R323" s="42">
        <f t="shared" si="63"/>
        <v>70</v>
      </c>
      <c r="S323" s="44" t="s">
        <v>391</v>
      </c>
      <c r="T323" s="42">
        <f t="shared" si="64"/>
        <v>1</v>
      </c>
      <c r="U323" s="45">
        <v>1</v>
      </c>
      <c r="V323" s="13"/>
      <c r="W323" s="13"/>
      <c r="X323" s="13"/>
      <c r="Y323" s="13"/>
      <c r="Z323" s="11">
        <f t="shared" si="65"/>
        <v>15</v>
      </c>
      <c r="AJ323" s="10">
        <f t="shared" ref="AJ323:AJ386" si="66">SUM(AC323:AI323)</f>
        <v>0</v>
      </c>
      <c r="AK323" s="10">
        <f t="shared" ref="AK323:AK386" si="67">K323</f>
        <v>6</v>
      </c>
      <c r="AL323" s="10">
        <f t="shared" ref="AL323:AL386" si="68">AJ323-AK323</f>
        <v>-6</v>
      </c>
      <c r="AT323">
        <f t="shared" ref="AT323:AT386" si="69">SUM(AM323:AS323)</f>
        <v>0</v>
      </c>
      <c r="AU323">
        <f t="shared" ref="AU323:AU386" si="70">N323</f>
        <v>9</v>
      </c>
      <c r="AV323">
        <f t="shared" ref="AV323:AV386" si="71">AT323-AU323</f>
        <v>-9</v>
      </c>
    </row>
    <row r="324" spans="1:48" x14ac:dyDescent="0.25">
      <c r="A324" s="11">
        <f t="shared" si="60"/>
        <v>2006</v>
      </c>
      <c r="B324" s="12">
        <v>38949</v>
      </c>
      <c r="C324" s="12"/>
      <c r="D324" s="22">
        <v>323</v>
      </c>
      <c r="E324" s="11">
        <v>1</v>
      </c>
      <c r="F324" s="40">
        <v>35</v>
      </c>
      <c r="G324" s="11" t="s">
        <v>113</v>
      </c>
      <c r="H324" s="11">
        <v>1</v>
      </c>
      <c r="I324" s="11" t="s">
        <v>50</v>
      </c>
      <c r="J324" s="50">
        <v>172</v>
      </c>
      <c r="K324" s="50">
        <v>11</v>
      </c>
      <c r="L324" s="50">
        <v>33.6666666666666</v>
      </c>
      <c r="M324" s="50">
        <v>74</v>
      </c>
      <c r="N324" s="50">
        <v>11</v>
      </c>
      <c r="O324" s="50">
        <v>28.5</v>
      </c>
      <c r="P324" s="44">
        <f t="shared" si="61"/>
        <v>246</v>
      </c>
      <c r="Q324" s="42">
        <f t="shared" si="62"/>
        <v>22</v>
      </c>
      <c r="R324" s="42">
        <f t="shared" si="63"/>
        <v>62.1666666666666</v>
      </c>
      <c r="S324" s="44" t="s">
        <v>392</v>
      </c>
      <c r="T324" s="42">
        <f t="shared" si="64"/>
        <v>1</v>
      </c>
      <c r="U324" s="45">
        <v>1</v>
      </c>
      <c r="V324" s="13"/>
      <c r="W324" s="13"/>
      <c r="X324" s="13"/>
      <c r="Y324" s="13"/>
      <c r="Z324" s="11">
        <f t="shared" si="65"/>
        <v>22</v>
      </c>
      <c r="AJ324" s="10">
        <f t="shared" si="66"/>
        <v>0</v>
      </c>
      <c r="AK324" s="10">
        <f t="shared" si="67"/>
        <v>11</v>
      </c>
      <c r="AL324" s="10">
        <f t="shared" si="68"/>
        <v>-11</v>
      </c>
      <c r="AT324">
        <f t="shared" si="69"/>
        <v>0</v>
      </c>
      <c r="AU324">
        <f t="shared" si="70"/>
        <v>11</v>
      </c>
      <c r="AV324">
        <f t="shared" si="71"/>
        <v>-11</v>
      </c>
    </row>
    <row r="325" spans="1:48" x14ac:dyDescent="0.25">
      <c r="A325" s="11">
        <f t="shared" si="60"/>
        <v>2006</v>
      </c>
      <c r="B325" s="12">
        <v>38956</v>
      </c>
      <c r="C325" s="12"/>
      <c r="D325" s="22">
        <v>324</v>
      </c>
      <c r="E325" s="11">
        <v>1</v>
      </c>
      <c r="F325" s="40">
        <v>20</v>
      </c>
      <c r="G325" s="11" t="s">
        <v>115</v>
      </c>
      <c r="H325" s="11">
        <v>2</v>
      </c>
      <c r="I325" s="11" t="s">
        <v>177</v>
      </c>
      <c r="J325" s="50">
        <v>84</v>
      </c>
      <c r="K325" s="50">
        <v>2</v>
      </c>
      <c r="L325" s="50">
        <v>13.1666666666666</v>
      </c>
      <c r="M325" s="50">
        <v>83</v>
      </c>
      <c r="N325" s="50">
        <v>10</v>
      </c>
      <c r="O325" s="50">
        <v>20</v>
      </c>
      <c r="P325" s="44">
        <f t="shared" si="61"/>
        <v>167</v>
      </c>
      <c r="Q325" s="42">
        <f t="shared" si="62"/>
        <v>12</v>
      </c>
      <c r="R325" s="42">
        <f t="shared" si="63"/>
        <v>33.1666666666666</v>
      </c>
      <c r="S325" s="44" t="s">
        <v>84</v>
      </c>
      <c r="T325" s="42">
        <f t="shared" si="64"/>
        <v>1</v>
      </c>
      <c r="U325" s="45">
        <v>1</v>
      </c>
      <c r="V325" s="13"/>
      <c r="W325" s="13"/>
      <c r="X325" s="13"/>
      <c r="Y325" s="13"/>
      <c r="Z325" s="11">
        <f t="shared" si="65"/>
        <v>12</v>
      </c>
      <c r="AA325">
        <f t="shared" ref="AA325:AA326" si="72">+U325+V325+W325+X325+Y325</f>
        <v>1</v>
      </c>
      <c r="AB325">
        <f t="shared" ref="AB325:AB326" si="73">AA325-E325</f>
        <v>0</v>
      </c>
      <c r="AJ325" s="10">
        <f t="shared" si="66"/>
        <v>0</v>
      </c>
      <c r="AK325" s="10">
        <f t="shared" si="67"/>
        <v>2</v>
      </c>
      <c r="AL325" s="10">
        <f t="shared" si="68"/>
        <v>-2</v>
      </c>
      <c r="AT325">
        <f t="shared" si="69"/>
        <v>0</v>
      </c>
      <c r="AU325">
        <f t="shared" si="70"/>
        <v>10</v>
      </c>
      <c r="AV325">
        <f t="shared" si="71"/>
        <v>-10</v>
      </c>
    </row>
    <row r="326" spans="1:48" x14ac:dyDescent="0.25">
      <c r="A326" s="11">
        <f t="shared" si="60"/>
        <v>2006</v>
      </c>
      <c r="B326" s="12">
        <v>38956</v>
      </c>
      <c r="C326" s="12"/>
      <c r="D326" s="22">
        <v>325</v>
      </c>
      <c r="E326" s="11">
        <v>1</v>
      </c>
      <c r="F326" s="40">
        <v>20</v>
      </c>
      <c r="G326" s="11" t="s">
        <v>115</v>
      </c>
      <c r="H326" s="11">
        <v>1</v>
      </c>
      <c r="I326" s="11" t="s">
        <v>15</v>
      </c>
      <c r="J326" s="50">
        <v>207</v>
      </c>
      <c r="K326" s="50">
        <v>3</v>
      </c>
      <c r="L326" s="50">
        <v>20</v>
      </c>
      <c r="M326" s="50">
        <v>118</v>
      </c>
      <c r="N326" s="50">
        <v>8</v>
      </c>
      <c r="O326" s="50">
        <v>20</v>
      </c>
      <c r="P326" s="44">
        <f t="shared" si="61"/>
        <v>325</v>
      </c>
      <c r="Q326" s="42">
        <f t="shared" si="62"/>
        <v>11</v>
      </c>
      <c r="R326" s="42">
        <f t="shared" si="63"/>
        <v>40</v>
      </c>
      <c r="S326" s="44" t="s">
        <v>49</v>
      </c>
      <c r="T326" s="42">
        <f t="shared" si="64"/>
        <v>1</v>
      </c>
      <c r="U326" s="45">
        <v>1</v>
      </c>
      <c r="V326" s="13"/>
      <c r="W326" s="13"/>
      <c r="X326" s="13"/>
      <c r="Y326" s="13"/>
      <c r="Z326" s="11">
        <f t="shared" si="65"/>
        <v>11</v>
      </c>
      <c r="AA326">
        <f t="shared" si="72"/>
        <v>1</v>
      </c>
      <c r="AB326">
        <f t="shared" si="73"/>
        <v>0</v>
      </c>
      <c r="AJ326" s="10">
        <f t="shared" si="66"/>
        <v>0</v>
      </c>
      <c r="AK326" s="10">
        <f t="shared" si="67"/>
        <v>3</v>
      </c>
      <c r="AL326" s="10">
        <f t="shared" si="68"/>
        <v>-3</v>
      </c>
      <c r="AT326">
        <f t="shared" si="69"/>
        <v>0</v>
      </c>
      <c r="AU326">
        <f t="shared" si="70"/>
        <v>8</v>
      </c>
      <c r="AV326">
        <f t="shared" si="71"/>
        <v>-8</v>
      </c>
    </row>
    <row r="327" spans="1:48" x14ac:dyDescent="0.25">
      <c r="A327" s="11">
        <f t="shared" si="60"/>
        <v>2006</v>
      </c>
      <c r="B327" s="12">
        <v>38963</v>
      </c>
      <c r="C327" s="12"/>
      <c r="D327" s="22">
        <v>326</v>
      </c>
      <c r="E327" s="11">
        <v>1</v>
      </c>
      <c r="F327" s="40">
        <v>35</v>
      </c>
      <c r="G327" s="11" t="s">
        <v>113</v>
      </c>
      <c r="H327" s="11">
        <v>1</v>
      </c>
      <c r="I327" s="11" t="s">
        <v>89</v>
      </c>
      <c r="J327" s="50">
        <v>218</v>
      </c>
      <c r="K327" s="50">
        <v>5</v>
      </c>
      <c r="L327" s="50">
        <v>35</v>
      </c>
      <c r="M327" s="50">
        <v>134</v>
      </c>
      <c r="N327" s="50">
        <v>9</v>
      </c>
      <c r="O327" s="50">
        <v>35</v>
      </c>
      <c r="P327" s="44">
        <f t="shared" si="61"/>
        <v>352</v>
      </c>
      <c r="Q327" s="42">
        <f t="shared" si="62"/>
        <v>14</v>
      </c>
      <c r="R327" s="42">
        <f t="shared" si="63"/>
        <v>70</v>
      </c>
      <c r="S327" s="44" t="s">
        <v>393</v>
      </c>
      <c r="T327" s="42">
        <f t="shared" si="64"/>
        <v>1</v>
      </c>
      <c r="U327" s="45">
        <v>1</v>
      </c>
      <c r="V327" s="13"/>
      <c r="W327" s="13"/>
      <c r="X327" s="13"/>
      <c r="Y327" s="13"/>
      <c r="Z327" s="11">
        <f t="shared" si="65"/>
        <v>14</v>
      </c>
      <c r="AJ327" s="10">
        <f t="shared" si="66"/>
        <v>0</v>
      </c>
      <c r="AK327" s="10">
        <f t="shared" si="67"/>
        <v>5</v>
      </c>
      <c r="AL327" s="10">
        <f t="shared" si="68"/>
        <v>-5</v>
      </c>
      <c r="AT327">
        <f t="shared" si="69"/>
        <v>0</v>
      </c>
      <c r="AU327">
        <f t="shared" si="70"/>
        <v>9</v>
      </c>
      <c r="AV327">
        <f t="shared" si="71"/>
        <v>-9</v>
      </c>
    </row>
    <row r="328" spans="1:48" x14ac:dyDescent="0.25">
      <c r="A328" s="11">
        <f t="shared" si="60"/>
        <v>2006</v>
      </c>
      <c r="B328" s="12">
        <v>38970</v>
      </c>
      <c r="C328" s="12"/>
      <c r="D328" s="22">
        <v>327</v>
      </c>
      <c r="E328" s="11">
        <v>1</v>
      </c>
      <c r="F328" s="40">
        <v>40</v>
      </c>
      <c r="G328" s="11" t="s">
        <v>316</v>
      </c>
      <c r="H328" s="11">
        <v>2</v>
      </c>
      <c r="I328" s="11" t="s">
        <v>12</v>
      </c>
      <c r="J328" s="50">
        <v>147</v>
      </c>
      <c r="K328" s="50">
        <v>3</v>
      </c>
      <c r="L328" s="50">
        <v>26</v>
      </c>
      <c r="M328" s="50">
        <v>146</v>
      </c>
      <c r="N328" s="50">
        <v>10</v>
      </c>
      <c r="O328" s="50">
        <v>37.1666666666666</v>
      </c>
      <c r="P328" s="44">
        <f t="shared" si="61"/>
        <v>293</v>
      </c>
      <c r="Q328" s="42">
        <f t="shared" si="62"/>
        <v>13</v>
      </c>
      <c r="R328" s="42">
        <f t="shared" si="63"/>
        <v>63.1666666666666</v>
      </c>
      <c r="S328" s="44" t="s">
        <v>26</v>
      </c>
      <c r="T328" s="42">
        <f t="shared" si="64"/>
        <v>1</v>
      </c>
      <c r="U328" s="45">
        <v>1</v>
      </c>
      <c r="V328" s="13"/>
      <c r="W328" s="13"/>
      <c r="X328" s="13"/>
      <c r="Y328" s="13"/>
      <c r="Z328" s="11">
        <f t="shared" si="65"/>
        <v>13</v>
      </c>
      <c r="AJ328" s="10">
        <f t="shared" si="66"/>
        <v>0</v>
      </c>
      <c r="AK328" s="10">
        <f t="shared" si="67"/>
        <v>3</v>
      </c>
      <c r="AL328" s="10">
        <f t="shared" si="68"/>
        <v>-3</v>
      </c>
      <c r="AT328">
        <f t="shared" si="69"/>
        <v>0</v>
      </c>
      <c r="AU328">
        <f t="shared" si="70"/>
        <v>10</v>
      </c>
      <c r="AV328">
        <f t="shared" si="71"/>
        <v>-10</v>
      </c>
    </row>
    <row r="329" spans="1:48" x14ac:dyDescent="0.25">
      <c r="A329" s="11">
        <f t="shared" si="60"/>
        <v>2006</v>
      </c>
      <c r="B329" s="21">
        <v>38977</v>
      </c>
      <c r="C329" s="21"/>
      <c r="D329" s="22">
        <v>328</v>
      </c>
      <c r="E329" s="20">
        <v>1</v>
      </c>
      <c r="F329" s="39">
        <v>35</v>
      </c>
      <c r="G329" s="20" t="s">
        <v>120</v>
      </c>
      <c r="H329" s="20">
        <v>2</v>
      </c>
      <c r="I329" s="20" t="s">
        <v>172</v>
      </c>
      <c r="J329" s="49">
        <v>138</v>
      </c>
      <c r="K329" s="49">
        <v>10</v>
      </c>
      <c r="L329" s="49">
        <v>32.6666666666666</v>
      </c>
      <c r="M329" s="49">
        <v>150</v>
      </c>
      <c r="N329" s="49">
        <v>8</v>
      </c>
      <c r="O329" s="49">
        <v>35</v>
      </c>
      <c r="P329" s="42">
        <f t="shared" si="61"/>
        <v>288</v>
      </c>
      <c r="Q329" s="42">
        <f t="shared" si="62"/>
        <v>18</v>
      </c>
      <c r="R329" s="42">
        <f t="shared" si="63"/>
        <v>67.6666666666666</v>
      </c>
      <c r="S329" s="42" t="s">
        <v>207</v>
      </c>
      <c r="T329" s="42">
        <f t="shared" si="64"/>
        <v>1</v>
      </c>
      <c r="U329" s="43"/>
      <c r="V329" s="23"/>
      <c r="W329" s="23"/>
      <c r="X329" s="23"/>
      <c r="Y329" s="23">
        <v>1</v>
      </c>
      <c r="Z329" s="20">
        <f t="shared" si="65"/>
        <v>18</v>
      </c>
      <c r="AJ329" s="10">
        <f t="shared" si="66"/>
        <v>0</v>
      </c>
      <c r="AK329" s="10">
        <f t="shared" si="67"/>
        <v>10</v>
      </c>
      <c r="AL329" s="10">
        <f t="shared" si="68"/>
        <v>-10</v>
      </c>
      <c r="AT329">
        <f t="shared" si="69"/>
        <v>0</v>
      </c>
      <c r="AU329">
        <f t="shared" si="70"/>
        <v>8</v>
      </c>
      <c r="AV329">
        <f t="shared" si="71"/>
        <v>-8</v>
      </c>
    </row>
    <row r="330" spans="1:48" x14ac:dyDescent="0.25">
      <c r="A330" s="11">
        <f t="shared" si="60"/>
        <v>2007</v>
      </c>
      <c r="B330" s="12">
        <v>39208</v>
      </c>
      <c r="C330" s="12"/>
      <c r="D330" s="22">
        <v>329</v>
      </c>
      <c r="E330" s="11">
        <v>1</v>
      </c>
      <c r="F330" s="40">
        <v>35</v>
      </c>
      <c r="G330" s="11" t="s">
        <v>113</v>
      </c>
      <c r="H330" s="11">
        <v>1</v>
      </c>
      <c r="I330" s="11" t="s">
        <v>197</v>
      </c>
      <c r="J330" s="50">
        <v>139</v>
      </c>
      <c r="K330" s="50">
        <v>10</v>
      </c>
      <c r="L330" s="50">
        <v>27.8333333333333</v>
      </c>
      <c r="M330" s="50">
        <v>85</v>
      </c>
      <c r="N330" s="50">
        <v>10</v>
      </c>
      <c r="O330" s="50">
        <v>21.8333333333333</v>
      </c>
      <c r="P330" s="44">
        <f t="shared" si="61"/>
        <v>224</v>
      </c>
      <c r="Q330" s="42">
        <f t="shared" si="62"/>
        <v>20</v>
      </c>
      <c r="R330" s="42">
        <f t="shared" si="63"/>
        <v>49.6666666666666</v>
      </c>
      <c r="S330" s="44" t="s">
        <v>394</v>
      </c>
      <c r="T330" s="42">
        <f t="shared" si="64"/>
        <v>1</v>
      </c>
      <c r="U330" s="45">
        <v>1</v>
      </c>
      <c r="V330" s="13"/>
      <c r="W330" s="13"/>
      <c r="X330" s="13"/>
      <c r="Y330" s="13"/>
      <c r="Z330" s="11">
        <f t="shared" si="65"/>
        <v>20</v>
      </c>
      <c r="AJ330" s="10">
        <f t="shared" si="66"/>
        <v>0</v>
      </c>
      <c r="AK330" s="10">
        <f t="shared" si="67"/>
        <v>10</v>
      </c>
      <c r="AL330" s="10">
        <f t="shared" si="68"/>
        <v>-10</v>
      </c>
      <c r="AT330">
        <f t="shared" si="69"/>
        <v>0</v>
      </c>
      <c r="AU330">
        <f t="shared" si="70"/>
        <v>10</v>
      </c>
      <c r="AV330">
        <f t="shared" si="71"/>
        <v>-10</v>
      </c>
    </row>
    <row r="331" spans="1:48" x14ac:dyDescent="0.25">
      <c r="A331" s="11">
        <f t="shared" si="60"/>
        <v>2007</v>
      </c>
      <c r="B331" s="12">
        <v>39222</v>
      </c>
      <c r="C331" s="12"/>
      <c r="D331" s="22">
        <v>330</v>
      </c>
      <c r="E331" s="11">
        <v>1</v>
      </c>
      <c r="F331" s="40">
        <v>35</v>
      </c>
      <c r="G331" s="11" t="s">
        <v>36</v>
      </c>
      <c r="H331" s="11">
        <v>1</v>
      </c>
      <c r="I331" s="11" t="s">
        <v>12</v>
      </c>
      <c r="J331" s="50">
        <v>194</v>
      </c>
      <c r="K331" s="50">
        <v>7</v>
      </c>
      <c r="L331" s="50">
        <v>35</v>
      </c>
      <c r="M331" s="50">
        <v>79</v>
      </c>
      <c r="N331" s="50">
        <v>10</v>
      </c>
      <c r="O331" s="50">
        <v>26.6666666666666</v>
      </c>
      <c r="P331" s="44">
        <f t="shared" si="61"/>
        <v>273</v>
      </c>
      <c r="Q331" s="42">
        <f t="shared" si="62"/>
        <v>17</v>
      </c>
      <c r="R331" s="42">
        <f t="shared" si="63"/>
        <v>61.6666666666666</v>
      </c>
      <c r="S331" s="44" t="s">
        <v>395</v>
      </c>
      <c r="T331" s="42">
        <f t="shared" si="64"/>
        <v>1</v>
      </c>
      <c r="U331" s="45">
        <v>1</v>
      </c>
      <c r="V331" s="13"/>
      <c r="W331" s="13"/>
      <c r="X331" s="13"/>
      <c r="Y331" s="13"/>
      <c r="Z331" s="11">
        <f t="shared" si="65"/>
        <v>17</v>
      </c>
      <c r="AJ331" s="10">
        <f t="shared" si="66"/>
        <v>0</v>
      </c>
      <c r="AK331" s="10">
        <f t="shared" si="67"/>
        <v>7</v>
      </c>
      <c r="AL331" s="10">
        <f t="shared" si="68"/>
        <v>-7</v>
      </c>
      <c r="AT331">
        <f t="shared" si="69"/>
        <v>0</v>
      </c>
      <c r="AU331">
        <f t="shared" si="70"/>
        <v>10</v>
      </c>
      <c r="AV331">
        <f t="shared" si="71"/>
        <v>-10</v>
      </c>
    </row>
    <row r="332" spans="1:48" x14ac:dyDescent="0.25">
      <c r="A332" s="11">
        <f t="shared" si="60"/>
        <v>2007</v>
      </c>
      <c r="B332" s="12">
        <v>39236</v>
      </c>
      <c r="C332" s="12"/>
      <c r="D332" s="22">
        <v>331</v>
      </c>
      <c r="E332" s="11">
        <v>1</v>
      </c>
      <c r="F332" s="40">
        <v>40</v>
      </c>
      <c r="G332" s="11" t="s">
        <v>115</v>
      </c>
      <c r="H332" s="11">
        <v>1</v>
      </c>
      <c r="I332" s="11" t="s">
        <v>70</v>
      </c>
      <c r="J332" s="50">
        <v>325</v>
      </c>
      <c r="K332" s="50">
        <v>5</v>
      </c>
      <c r="L332" s="50">
        <v>40</v>
      </c>
      <c r="M332" s="50">
        <v>184</v>
      </c>
      <c r="N332" s="50">
        <v>9</v>
      </c>
      <c r="O332" s="50">
        <v>40</v>
      </c>
      <c r="P332" s="44">
        <f t="shared" si="61"/>
        <v>509</v>
      </c>
      <c r="Q332" s="42">
        <f t="shared" si="62"/>
        <v>14</v>
      </c>
      <c r="R332" s="42">
        <f t="shared" si="63"/>
        <v>80</v>
      </c>
      <c r="S332" s="44" t="s">
        <v>259</v>
      </c>
      <c r="T332" s="42">
        <f t="shared" si="64"/>
        <v>1</v>
      </c>
      <c r="U332" s="45">
        <v>1</v>
      </c>
      <c r="V332" s="13"/>
      <c r="W332" s="13"/>
      <c r="X332" s="13"/>
      <c r="Y332" s="13"/>
      <c r="Z332" s="11">
        <f t="shared" si="65"/>
        <v>14</v>
      </c>
      <c r="AA332">
        <f>+U332+V332+W332+X332+Y332</f>
        <v>1</v>
      </c>
      <c r="AB332">
        <f>AA332-E332</f>
        <v>0</v>
      </c>
      <c r="AJ332" s="10">
        <f t="shared" si="66"/>
        <v>0</v>
      </c>
      <c r="AK332" s="10">
        <f t="shared" si="67"/>
        <v>5</v>
      </c>
      <c r="AL332" s="10">
        <f t="shared" si="68"/>
        <v>-5</v>
      </c>
      <c r="AT332">
        <f t="shared" si="69"/>
        <v>0</v>
      </c>
      <c r="AU332">
        <f t="shared" si="70"/>
        <v>9</v>
      </c>
      <c r="AV332">
        <f t="shared" si="71"/>
        <v>-9</v>
      </c>
    </row>
    <row r="333" spans="1:48" x14ac:dyDescent="0.25">
      <c r="A333" s="11">
        <f t="shared" si="60"/>
        <v>2007</v>
      </c>
      <c r="B333" s="12">
        <v>39242</v>
      </c>
      <c r="C333" s="12"/>
      <c r="D333" s="22">
        <v>332</v>
      </c>
      <c r="E333" s="11">
        <v>1</v>
      </c>
      <c r="F333" s="40">
        <v>35</v>
      </c>
      <c r="G333" s="11" t="s">
        <v>272</v>
      </c>
      <c r="H333" s="11">
        <v>1</v>
      </c>
      <c r="I333" s="11" t="s">
        <v>51</v>
      </c>
      <c r="J333" s="50">
        <v>177</v>
      </c>
      <c r="K333" s="50">
        <v>10</v>
      </c>
      <c r="L333" s="50">
        <v>34</v>
      </c>
      <c r="M333" s="50">
        <v>117</v>
      </c>
      <c r="N333" s="50">
        <v>9</v>
      </c>
      <c r="O333" s="50">
        <v>35</v>
      </c>
      <c r="P333" s="44">
        <f t="shared" si="61"/>
        <v>294</v>
      </c>
      <c r="Q333" s="42">
        <f t="shared" si="62"/>
        <v>19</v>
      </c>
      <c r="R333" s="42">
        <f t="shared" si="63"/>
        <v>69</v>
      </c>
      <c r="S333" s="44" t="s">
        <v>364</v>
      </c>
      <c r="T333" s="42">
        <f t="shared" si="64"/>
        <v>1</v>
      </c>
      <c r="U333" s="45">
        <v>1</v>
      </c>
      <c r="V333" s="13"/>
      <c r="W333" s="13"/>
      <c r="X333" s="13"/>
      <c r="Y333" s="13"/>
      <c r="Z333" s="11">
        <f t="shared" si="65"/>
        <v>19</v>
      </c>
      <c r="AJ333" s="10">
        <f t="shared" si="66"/>
        <v>0</v>
      </c>
      <c r="AK333" s="10">
        <f t="shared" si="67"/>
        <v>10</v>
      </c>
      <c r="AL333" s="10">
        <f t="shared" si="68"/>
        <v>-10</v>
      </c>
      <c r="AT333">
        <f t="shared" si="69"/>
        <v>0</v>
      </c>
      <c r="AU333">
        <f t="shared" si="70"/>
        <v>9</v>
      </c>
      <c r="AV333">
        <f t="shared" si="71"/>
        <v>-9</v>
      </c>
    </row>
    <row r="334" spans="1:48" x14ac:dyDescent="0.25">
      <c r="A334" s="11">
        <f t="shared" si="60"/>
        <v>2007</v>
      </c>
      <c r="B334" s="21">
        <v>39250</v>
      </c>
      <c r="C334" s="21"/>
      <c r="D334" s="22">
        <v>333</v>
      </c>
      <c r="E334" s="20">
        <v>1</v>
      </c>
      <c r="F334" s="39">
        <v>35</v>
      </c>
      <c r="G334" s="20" t="s">
        <v>113</v>
      </c>
      <c r="H334" s="20">
        <v>2</v>
      </c>
      <c r="I334" s="20" t="s">
        <v>197</v>
      </c>
      <c r="J334" s="49">
        <v>128</v>
      </c>
      <c r="K334" s="49">
        <v>10</v>
      </c>
      <c r="L334" s="49">
        <v>25.3333333333333</v>
      </c>
      <c r="M334" s="49">
        <v>172</v>
      </c>
      <c r="N334" s="49">
        <v>10</v>
      </c>
      <c r="O334" s="49">
        <v>32.8333333333333</v>
      </c>
      <c r="P334" s="42">
        <f t="shared" si="61"/>
        <v>300</v>
      </c>
      <c r="Q334" s="42">
        <f t="shared" si="62"/>
        <v>20</v>
      </c>
      <c r="R334" s="42">
        <f t="shared" si="63"/>
        <v>58.1666666666666</v>
      </c>
      <c r="S334" s="42" t="s">
        <v>396</v>
      </c>
      <c r="T334" s="42">
        <f t="shared" si="64"/>
        <v>1</v>
      </c>
      <c r="U334" s="43"/>
      <c r="V334" s="23"/>
      <c r="W334" s="23"/>
      <c r="X334" s="23"/>
      <c r="Y334" s="23">
        <v>1</v>
      </c>
      <c r="Z334" s="20">
        <f t="shared" si="65"/>
        <v>20</v>
      </c>
      <c r="AJ334" s="10">
        <f t="shared" si="66"/>
        <v>0</v>
      </c>
      <c r="AK334" s="10">
        <f t="shared" si="67"/>
        <v>10</v>
      </c>
      <c r="AL334" s="10">
        <f t="shared" si="68"/>
        <v>-10</v>
      </c>
      <c r="AT334">
        <f t="shared" si="69"/>
        <v>0</v>
      </c>
      <c r="AU334">
        <f t="shared" si="70"/>
        <v>10</v>
      </c>
      <c r="AV334">
        <f t="shared" si="71"/>
        <v>-10</v>
      </c>
    </row>
    <row r="335" spans="1:48" x14ac:dyDescent="0.25">
      <c r="A335" s="11">
        <f t="shared" si="60"/>
        <v>2007</v>
      </c>
      <c r="B335" s="12">
        <v>39270</v>
      </c>
      <c r="C335" s="12"/>
      <c r="D335" s="22">
        <v>334</v>
      </c>
      <c r="E335" s="11">
        <v>1</v>
      </c>
      <c r="F335" s="40">
        <v>35</v>
      </c>
      <c r="G335" s="11" t="s">
        <v>113</v>
      </c>
      <c r="H335" s="11">
        <v>1</v>
      </c>
      <c r="I335" s="11" t="s">
        <v>51</v>
      </c>
      <c r="J335" s="50">
        <v>281</v>
      </c>
      <c r="K335" s="50">
        <v>7</v>
      </c>
      <c r="L335" s="50">
        <v>35</v>
      </c>
      <c r="M335" s="50">
        <v>45</v>
      </c>
      <c r="N335" s="50">
        <v>9</v>
      </c>
      <c r="O335" s="50">
        <v>19.3333333333333</v>
      </c>
      <c r="P335" s="44">
        <f t="shared" si="61"/>
        <v>326</v>
      </c>
      <c r="Q335" s="42">
        <f t="shared" si="62"/>
        <v>16</v>
      </c>
      <c r="R335" s="42">
        <f t="shared" si="63"/>
        <v>54.3333333333333</v>
      </c>
      <c r="S335" s="44" t="s">
        <v>397</v>
      </c>
      <c r="T335" s="42">
        <f t="shared" si="64"/>
        <v>1</v>
      </c>
      <c r="U335" s="45">
        <v>1</v>
      </c>
      <c r="V335" s="13"/>
      <c r="W335" s="13"/>
      <c r="X335" s="13"/>
      <c r="Y335" s="13"/>
      <c r="Z335" s="11">
        <f t="shared" si="65"/>
        <v>16</v>
      </c>
      <c r="AJ335" s="10">
        <f t="shared" si="66"/>
        <v>0</v>
      </c>
      <c r="AK335" s="10">
        <f t="shared" si="67"/>
        <v>7</v>
      </c>
      <c r="AL335" s="10">
        <f t="shared" si="68"/>
        <v>-7</v>
      </c>
      <c r="AT335">
        <f t="shared" si="69"/>
        <v>0</v>
      </c>
      <c r="AU335">
        <f t="shared" si="70"/>
        <v>9</v>
      </c>
      <c r="AV335">
        <f t="shared" si="71"/>
        <v>-9</v>
      </c>
    </row>
    <row r="336" spans="1:48" x14ac:dyDescent="0.25">
      <c r="A336" s="11">
        <f t="shared" si="60"/>
        <v>2007</v>
      </c>
      <c r="B336" s="21">
        <v>39271</v>
      </c>
      <c r="C336" s="21"/>
      <c r="D336" s="22">
        <v>335</v>
      </c>
      <c r="E336" s="20">
        <v>1</v>
      </c>
      <c r="F336" s="39" t="s">
        <v>93</v>
      </c>
      <c r="G336" s="20" t="s">
        <v>115</v>
      </c>
      <c r="H336" s="20">
        <v>1</v>
      </c>
      <c r="I336" s="20" t="s">
        <v>115</v>
      </c>
      <c r="J336" s="49">
        <v>72</v>
      </c>
      <c r="K336" s="49">
        <v>9</v>
      </c>
      <c r="L336" s="49">
        <v>22.833333333333002</v>
      </c>
      <c r="M336" s="49">
        <v>73</v>
      </c>
      <c r="N336" s="49">
        <v>2</v>
      </c>
      <c r="O336" s="49">
        <v>18.1666666666666</v>
      </c>
      <c r="P336" s="42">
        <f t="shared" si="61"/>
        <v>145</v>
      </c>
      <c r="Q336" s="42">
        <f t="shared" si="62"/>
        <v>11</v>
      </c>
      <c r="R336" s="42">
        <f t="shared" si="63"/>
        <v>40.999999999999602</v>
      </c>
      <c r="S336" s="42" t="s">
        <v>9</v>
      </c>
      <c r="T336" s="42">
        <f t="shared" si="64"/>
        <v>1</v>
      </c>
      <c r="U336" s="43"/>
      <c r="V336" s="23"/>
      <c r="W336" s="23"/>
      <c r="X336" s="23"/>
      <c r="Y336" s="23">
        <v>1</v>
      </c>
      <c r="Z336" s="20">
        <f t="shared" si="65"/>
        <v>11</v>
      </c>
      <c r="AA336">
        <f t="shared" ref="AA336:AA338" si="74">+U336+V336+W336+X336+Y336</f>
        <v>1</v>
      </c>
      <c r="AB336">
        <f t="shared" ref="AB336:AB338" si="75">AA336-E336</f>
        <v>0</v>
      </c>
      <c r="AJ336" s="10">
        <f t="shared" si="66"/>
        <v>0</v>
      </c>
      <c r="AK336" s="10">
        <f t="shared" si="67"/>
        <v>9</v>
      </c>
      <c r="AL336" s="10">
        <f t="shared" si="68"/>
        <v>-9</v>
      </c>
      <c r="AT336">
        <f t="shared" si="69"/>
        <v>0</v>
      </c>
      <c r="AU336">
        <f t="shared" si="70"/>
        <v>2</v>
      </c>
      <c r="AV336">
        <f t="shared" si="71"/>
        <v>-2</v>
      </c>
    </row>
    <row r="337" spans="1:48" x14ac:dyDescent="0.25">
      <c r="A337" s="11">
        <f t="shared" si="60"/>
        <v>2007</v>
      </c>
      <c r="B337" s="12">
        <v>39271</v>
      </c>
      <c r="C337" s="12"/>
      <c r="D337" s="22">
        <v>336</v>
      </c>
      <c r="E337" s="11">
        <v>1</v>
      </c>
      <c r="F337" s="40">
        <v>20</v>
      </c>
      <c r="G337" s="11" t="s">
        <v>115</v>
      </c>
      <c r="H337" s="11">
        <v>2</v>
      </c>
      <c r="I337" s="11" t="s">
        <v>115</v>
      </c>
      <c r="J337" s="50">
        <v>111</v>
      </c>
      <c r="K337" s="50">
        <v>2</v>
      </c>
      <c r="L337" s="50">
        <v>16.3333333333333</v>
      </c>
      <c r="M337" s="50">
        <v>109</v>
      </c>
      <c r="N337" s="50">
        <v>6</v>
      </c>
      <c r="O337" s="50">
        <v>20</v>
      </c>
      <c r="P337" s="44">
        <f t="shared" si="61"/>
        <v>220</v>
      </c>
      <c r="Q337" s="42">
        <f t="shared" si="62"/>
        <v>8</v>
      </c>
      <c r="R337" s="42">
        <f t="shared" si="63"/>
        <v>36.3333333333333</v>
      </c>
      <c r="S337" s="44" t="s">
        <v>84</v>
      </c>
      <c r="T337" s="42">
        <f t="shared" si="64"/>
        <v>1</v>
      </c>
      <c r="U337" s="45">
        <v>1</v>
      </c>
      <c r="V337" s="13"/>
      <c r="W337" s="13"/>
      <c r="X337" s="13"/>
      <c r="Y337" s="13"/>
      <c r="Z337" s="11">
        <f t="shared" si="65"/>
        <v>8</v>
      </c>
      <c r="AA337">
        <f t="shared" si="74"/>
        <v>1</v>
      </c>
      <c r="AB337">
        <f t="shared" si="75"/>
        <v>0</v>
      </c>
      <c r="AJ337" s="10">
        <f t="shared" si="66"/>
        <v>0</v>
      </c>
      <c r="AK337" s="10">
        <f t="shared" si="67"/>
        <v>2</v>
      </c>
      <c r="AL337" s="10">
        <f t="shared" si="68"/>
        <v>-2</v>
      </c>
      <c r="AT337">
        <f t="shared" si="69"/>
        <v>0</v>
      </c>
      <c r="AU337">
        <f t="shared" si="70"/>
        <v>6</v>
      </c>
      <c r="AV337">
        <f t="shared" si="71"/>
        <v>-6</v>
      </c>
    </row>
    <row r="338" spans="1:48" x14ac:dyDescent="0.25">
      <c r="A338" s="11">
        <f t="shared" si="60"/>
        <v>2007</v>
      </c>
      <c r="B338" s="36">
        <v>39278</v>
      </c>
      <c r="C338" s="36"/>
      <c r="D338" s="22">
        <v>337</v>
      </c>
      <c r="E338" s="31">
        <v>1</v>
      </c>
      <c r="F338" s="41">
        <v>35</v>
      </c>
      <c r="G338" s="31" t="s">
        <v>115</v>
      </c>
      <c r="H338" s="31">
        <v>2</v>
      </c>
      <c r="I338" s="31" t="s">
        <v>12</v>
      </c>
      <c r="J338" s="48">
        <v>0</v>
      </c>
      <c r="K338" s="48">
        <v>0</v>
      </c>
      <c r="L338" s="48">
        <v>0</v>
      </c>
      <c r="M338" s="48">
        <v>81</v>
      </c>
      <c r="N338" s="48">
        <v>5</v>
      </c>
      <c r="O338" s="48">
        <v>25</v>
      </c>
      <c r="P338" s="46">
        <f t="shared" si="61"/>
        <v>81</v>
      </c>
      <c r="Q338" s="42">
        <f t="shared" si="62"/>
        <v>5</v>
      </c>
      <c r="R338" s="42">
        <f t="shared" si="63"/>
        <v>25</v>
      </c>
      <c r="S338" s="46" t="s">
        <v>96</v>
      </c>
      <c r="T338" s="42">
        <f t="shared" si="64"/>
        <v>1</v>
      </c>
      <c r="U338" s="47"/>
      <c r="V338" s="35"/>
      <c r="W338" s="35">
        <v>1</v>
      </c>
      <c r="X338" s="35"/>
      <c r="Y338" s="35"/>
      <c r="Z338" s="31">
        <f t="shared" si="65"/>
        <v>5</v>
      </c>
      <c r="AA338">
        <f t="shared" si="74"/>
        <v>1</v>
      </c>
      <c r="AB338">
        <f t="shared" si="75"/>
        <v>0</v>
      </c>
      <c r="AJ338" s="10">
        <f t="shared" si="66"/>
        <v>0</v>
      </c>
      <c r="AK338" s="10">
        <f t="shared" si="67"/>
        <v>0</v>
      </c>
      <c r="AL338" s="10">
        <f t="shared" si="68"/>
        <v>0</v>
      </c>
      <c r="AT338">
        <f t="shared" si="69"/>
        <v>0</v>
      </c>
      <c r="AU338">
        <f t="shared" si="70"/>
        <v>5</v>
      </c>
      <c r="AV338">
        <f t="shared" si="71"/>
        <v>-5</v>
      </c>
    </row>
    <row r="339" spans="1:48" x14ac:dyDescent="0.25">
      <c r="A339" s="11">
        <f t="shared" si="60"/>
        <v>2007</v>
      </c>
      <c r="B339" s="12">
        <v>39292</v>
      </c>
      <c r="C339" s="12"/>
      <c r="D339" s="22">
        <v>338</v>
      </c>
      <c r="E339" s="11">
        <v>1</v>
      </c>
      <c r="F339" s="40">
        <v>35</v>
      </c>
      <c r="G339" s="11" t="s">
        <v>113</v>
      </c>
      <c r="H339" s="11">
        <v>1</v>
      </c>
      <c r="I339" s="11" t="s">
        <v>103</v>
      </c>
      <c r="J339" s="50">
        <v>188</v>
      </c>
      <c r="K339" s="50">
        <v>10</v>
      </c>
      <c r="L339" s="50">
        <v>35</v>
      </c>
      <c r="M339" s="50">
        <v>132</v>
      </c>
      <c r="N339" s="50">
        <v>10</v>
      </c>
      <c r="O339" s="50">
        <v>32</v>
      </c>
      <c r="P339" s="44">
        <f t="shared" si="61"/>
        <v>320</v>
      </c>
      <c r="Q339" s="42">
        <f t="shared" si="62"/>
        <v>20</v>
      </c>
      <c r="R339" s="42">
        <f t="shared" si="63"/>
        <v>67</v>
      </c>
      <c r="S339" s="44" t="s">
        <v>47</v>
      </c>
      <c r="T339" s="42">
        <f t="shared" si="64"/>
        <v>1</v>
      </c>
      <c r="U339" s="45">
        <v>1</v>
      </c>
      <c r="V339" s="13"/>
      <c r="W339" s="13"/>
      <c r="X339" s="13"/>
      <c r="Y339" s="13"/>
      <c r="Z339" s="11">
        <f t="shared" si="65"/>
        <v>20</v>
      </c>
      <c r="AJ339" s="10">
        <f t="shared" si="66"/>
        <v>0</v>
      </c>
      <c r="AK339" s="10">
        <f t="shared" si="67"/>
        <v>10</v>
      </c>
      <c r="AL339" s="10">
        <f t="shared" si="68"/>
        <v>-10</v>
      </c>
      <c r="AT339">
        <f t="shared" si="69"/>
        <v>0</v>
      </c>
      <c r="AU339">
        <f t="shared" si="70"/>
        <v>10</v>
      </c>
      <c r="AV339">
        <f t="shared" si="71"/>
        <v>-10</v>
      </c>
    </row>
    <row r="340" spans="1:48" x14ac:dyDescent="0.25">
      <c r="A340" s="11">
        <f t="shared" si="60"/>
        <v>2007</v>
      </c>
      <c r="B340" s="12">
        <v>39298</v>
      </c>
      <c r="C340" s="12"/>
      <c r="D340" s="22">
        <v>339</v>
      </c>
      <c r="E340" s="11">
        <v>1</v>
      </c>
      <c r="F340" s="40">
        <v>35</v>
      </c>
      <c r="G340" s="11" t="s">
        <v>113</v>
      </c>
      <c r="H340" s="11">
        <v>1</v>
      </c>
      <c r="I340" s="11" t="s">
        <v>15</v>
      </c>
      <c r="J340" s="50">
        <v>176</v>
      </c>
      <c r="K340" s="50">
        <v>8</v>
      </c>
      <c r="L340" s="50">
        <v>35</v>
      </c>
      <c r="M340" s="50">
        <v>85</v>
      </c>
      <c r="N340" s="50">
        <v>10</v>
      </c>
      <c r="O340" s="50">
        <v>18</v>
      </c>
      <c r="P340" s="44">
        <f t="shared" si="61"/>
        <v>261</v>
      </c>
      <c r="Q340" s="42">
        <f t="shared" si="62"/>
        <v>18</v>
      </c>
      <c r="R340" s="42">
        <f t="shared" si="63"/>
        <v>53</v>
      </c>
      <c r="S340" s="44" t="s">
        <v>225</v>
      </c>
      <c r="T340" s="42">
        <f t="shared" si="64"/>
        <v>1</v>
      </c>
      <c r="U340" s="45">
        <v>1</v>
      </c>
      <c r="V340" s="13"/>
      <c r="W340" s="13"/>
      <c r="X340" s="13"/>
      <c r="Y340" s="13"/>
      <c r="Z340" s="11">
        <f t="shared" si="65"/>
        <v>18</v>
      </c>
      <c r="AJ340" s="10">
        <f t="shared" si="66"/>
        <v>0</v>
      </c>
      <c r="AK340" s="10">
        <f t="shared" si="67"/>
        <v>8</v>
      </c>
      <c r="AL340" s="10">
        <f t="shared" si="68"/>
        <v>-8</v>
      </c>
      <c r="AT340">
        <f t="shared" si="69"/>
        <v>0</v>
      </c>
      <c r="AU340">
        <f t="shared" si="70"/>
        <v>10</v>
      </c>
      <c r="AV340">
        <f t="shared" si="71"/>
        <v>-10</v>
      </c>
    </row>
    <row r="341" spans="1:48" x14ac:dyDescent="0.25">
      <c r="A341" s="11">
        <f t="shared" si="60"/>
        <v>2007</v>
      </c>
      <c r="B341" s="12">
        <v>39299</v>
      </c>
      <c r="C341" s="12"/>
      <c r="D341" s="22">
        <v>340</v>
      </c>
      <c r="E341" s="11">
        <v>1</v>
      </c>
      <c r="F341" s="40">
        <v>35</v>
      </c>
      <c r="G341" s="11" t="s">
        <v>113</v>
      </c>
      <c r="H341" s="11">
        <v>2</v>
      </c>
      <c r="I341" s="11" t="s">
        <v>50</v>
      </c>
      <c r="J341" s="50">
        <v>62</v>
      </c>
      <c r="K341" s="50">
        <v>1</v>
      </c>
      <c r="L341" s="50">
        <v>9.6666666666666607</v>
      </c>
      <c r="M341" s="50">
        <v>61</v>
      </c>
      <c r="N341" s="50">
        <v>10</v>
      </c>
      <c r="O341" s="50">
        <v>21.5</v>
      </c>
      <c r="P341" s="44">
        <f t="shared" si="61"/>
        <v>123</v>
      </c>
      <c r="Q341" s="42">
        <f t="shared" si="62"/>
        <v>11</v>
      </c>
      <c r="R341" s="42">
        <f t="shared" si="63"/>
        <v>31.166666666666661</v>
      </c>
      <c r="S341" s="44" t="s">
        <v>80</v>
      </c>
      <c r="T341" s="42">
        <f t="shared" si="64"/>
        <v>1</v>
      </c>
      <c r="U341" s="45">
        <v>1</v>
      </c>
      <c r="V341" s="13"/>
      <c r="W341" s="13"/>
      <c r="X341" s="13"/>
      <c r="Y341" s="13"/>
      <c r="Z341" s="11">
        <f t="shared" si="65"/>
        <v>11</v>
      </c>
      <c r="AJ341" s="10">
        <f t="shared" si="66"/>
        <v>0</v>
      </c>
      <c r="AK341" s="10">
        <f t="shared" si="67"/>
        <v>1</v>
      </c>
      <c r="AL341" s="10">
        <f t="shared" si="68"/>
        <v>-1</v>
      </c>
      <c r="AT341">
        <f t="shared" si="69"/>
        <v>0</v>
      </c>
      <c r="AU341">
        <f t="shared" si="70"/>
        <v>10</v>
      </c>
      <c r="AV341">
        <f t="shared" si="71"/>
        <v>-10</v>
      </c>
    </row>
    <row r="342" spans="1:48" x14ac:dyDescent="0.25">
      <c r="A342" s="11">
        <f t="shared" si="60"/>
        <v>2007</v>
      </c>
      <c r="B342" s="12">
        <v>39299</v>
      </c>
      <c r="C342" s="12"/>
      <c r="D342" s="22">
        <v>341</v>
      </c>
      <c r="E342" s="11">
        <v>1</v>
      </c>
      <c r="F342" s="40">
        <v>15</v>
      </c>
      <c r="G342" s="11" t="s">
        <v>113</v>
      </c>
      <c r="H342" s="11">
        <v>1</v>
      </c>
      <c r="I342" s="11" t="s">
        <v>50</v>
      </c>
      <c r="J342" s="50">
        <v>109</v>
      </c>
      <c r="K342" s="50">
        <v>2</v>
      </c>
      <c r="L342" s="50">
        <v>15</v>
      </c>
      <c r="M342" s="50">
        <v>87</v>
      </c>
      <c r="N342" s="50">
        <v>3</v>
      </c>
      <c r="O342" s="50">
        <v>15</v>
      </c>
      <c r="P342" s="44">
        <f t="shared" si="61"/>
        <v>196</v>
      </c>
      <c r="Q342" s="42">
        <f t="shared" si="62"/>
        <v>5</v>
      </c>
      <c r="R342" s="42">
        <f t="shared" si="63"/>
        <v>30</v>
      </c>
      <c r="S342" s="44" t="s">
        <v>139</v>
      </c>
      <c r="T342" s="42">
        <f t="shared" si="64"/>
        <v>1</v>
      </c>
      <c r="U342" s="45">
        <v>1</v>
      </c>
      <c r="V342" s="13"/>
      <c r="W342" s="13"/>
      <c r="X342" s="13"/>
      <c r="Y342" s="13"/>
      <c r="Z342" s="11">
        <f t="shared" si="65"/>
        <v>5</v>
      </c>
      <c r="AJ342" s="10">
        <f t="shared" si="66"/>
        <v>0</v>
      </c>
      <c r="AK342" s="10">
        <f t="shared" si="67"/>
        <v>2</v>
      </c>
      <c r="AL342" s="10">
        <f t="shared" si="68"/>
        <v>-2</v>
      </c>
      <c r="AT342">
        <f t="shared" si="69"/>
        <v>0</v>
      </c>
      <c r="AU342">
        <f t="shared" si="70"/>
        <v>3</v>
      </c>
      <c r="AV342">
        <f t="shared" si="71"/>
        <v>-3</v>
      </c>
    </row>
    <row r="343" spans="1:48" x14ac:dyDescent="0.25">
      <c r="A343" s="11">
        <f t="shared" si="60"/>
        <v>2007</v>
      </c>
      <c r="B343" s="21">
        <v>39306</v>
      </c>
      <c r="C343" s="21"/>
      <c r="D343" s="22">
        <v>342</v>
      </c>
      <c r="E343" s="20">
        <v>1</v>
      </c>
      <c r="F343" s="39">
        <v>35</v>
      </c>
      <c r="G343" s="20" t="s">
        <v>118</v>
      </c>
      <c r="H343" s="20">
        <v>2</v>
      </c>
      <c r="I343" s="20" t="s">
        <v>70</v>
      </c>
      <c r="J343" s="49">
        <v>184</v>
      </c>
      <c r="K343" s="49">
        <v>8</v>
      </c>
      <c r="L343" s="49">
        <v>31.5</v>
      </c>
      <c r="M343" s="49">
        <v>199</v>
      </c>
      <c r="N343" s="49">
        <v>5</v>
      </c>
      <c r="O343" s="49">
        <v>35</v>
      </c>
      <c r="P343" s="42">
        <f t="shared" si="61"/>
        <v>383</v>
      </c>
      <c r="Q343" s="42">
        <f t="shared" si="62"/>
        <v>13</v>
      </c>
      <c r="R343" s="42">
        <f t="shared" si="63"/>
        <v>66.5</v>
      </c>
      <c r="S343" s="42" t="s">
        <v>335</v>
      </c>
      <c r="T343" s="42">
        <f t="shared" si="64"/>
        <v>1</v>
      </c>
      <c r="U343" s="43"/>
      <c r="V343" s="23"/>
      <c r="W343" s="23"/>
      <c r="X343" s="23"/>
      <c r="Y343" s="23">
        <v>1</v>
      </c>
      <c r="Z343" s="20">
        <f t="shared" si="65"/>
        <v>13</v>
      </c>
      <c r="AJ343" s="10">
        <f t="shared" si="66"/>
        <v>0</v>
      </c>
      <c r="AK343" s="10">
        <f t="shared" si="67"/>
        <v>8</v>
      </c>
      <c r="AL343" s="10">
        <f t="shared" si="68"/>
        <v>-8</v>
      </c>
      <c r="AT343">
        <f t="shared" si="69"/>
        <v>0</v>
      </c>
      <c r="AU343">
        <f t="shared" si="70"/>
        <v>5</v>
      </c>
      <c r="AV343">
        <f t="shared" si="71"/>
        <v>-5</v>
      </c>
    </row>
    <row r="344" spans="1:48" x14ac:dyDescent="0.25">
      <c r="A344" s="11">
        <f t="shared" si="60"/>
        <v>2007</v>
      </c>
      <c r="B344" s="12">
        <v>39320</v>
      </c>
      <c r="C344" s="12"/>
      <c r="D344" s="22">
        <v>343</v>
      </c>
      <c r="E344" s="11">
        <v>1</v>
      </c>
      <c r="F344" s="40">
        <v>40</v>
      </c>
      <c r="G344" s="11" t="s">
        <v>115</v>
      </c>
      <c r="H344" s="11">
        <v>1</v>
      </c>
      <c r="I344" s="11" t="s">
        <v>177</v>
      </c>
      <c r="J344" s="50">
        <v>240</v>
      </c>
      <c r="K344" s="50">
        <v>16</v>
      </c>
      <c r="L344" s="50">
        <v>40</v>
      </c>
      <c r="M344" s="50">
        <v>213</v>
      </c>
      <c r="N344" s="50">
        <v>19</v>
      </c>
      <c r="O344" s="50">
        <v>37.5</v>
      </c>
      <c r="P344" s="44">
        <f t="shared" si="61"/>
        <v>453</v>
      </c>
      <c r="Q344" s="42">
        <f t="shared" si="62"/>
        <v>35</v>
      </c>
      <c r="R344" s="42">
        <f t="shared" si="63"/>
        <v>77.5</v>
      </c>
      <c r="S344" s="44" t="s">
        <v>83</v>
      </c>
      <c r="T344" s="42">
        <f t="shared" si="64"/>
        <v>1</v>
      </c>
      <c r="U344" s="45">
        <v>1</v>
      </c>
      <c r="V344" s="13"/>
      <c r="W344" s="13"/>
      <c r="X344" s="13"/>
      <c r="Y344" s="13"/>
      <c r="Z344" s="11">
        <f t="shared" si="65"/>
        <v>35</v>
      </c>
      <c r="AA344">
        <f>+U344+V344+W344+X344+Y344</f>
        <v>1</v>
      </c>
      <c r="AB344">
        <f>AA344-E344</f>
        <v>0</v>
      </c>
      <c r="AJ344" s="10">
        <f t="shared" si="66"/>
        <v>0</v>
      </c>
      <c r="AK344" s="10">
        <f t="shared" si="67"/>
        <v>16</v>
      </c>
      <c r="AL344" s="10">
        <f t="shared" si="68"/>
        <v>-16</v>
      </c>
      <c r="AT344">
        <f t="shared" si="69"/>
        <v>0</v>
      </c>
      <c r="AU344">
        <f t="shared" si="70"/>
        <v>19</v>
      </c>
      <c r="AV344">
        <f t="shared" si="71"/>
        <v>-19</v>
      </c>
    </row>
    <row r="345" spans="1:48" x14ac:dyDescent="0.25">
      <c r="A345" s="11">
        <f t="shared" si="60"/>
        <v>2007</v>
      </c>
      <c r="B345" s="21">
        <v>39327</v>
      </c>
      <c r="C345" s="21"/>
      <c r="D345" s="22">
        <v>344</v>
      </c>
      <c r="E345" s="20">
        <v>1</v>
      </c>
      <c r="F345" s="39">
        <v>35</v>
      </c>
      <c r="G345" s="20" t="s">
        <v>265</v>
      </c>
      <c r="H345" s="20">
        <v>2</v>
      </c>
      <c r="I345" s="20" t="s">
        <v>254</v>
      </c>
      <c r="J345" s="49">
        <v>129</v>
      </c>
      <c r="K345" s="49">
        <v>10</v>
      </c>
      <c r="L345" s="49">
        <v>24.1666666666666</v>
      </c>
      <c r="M345" s="49">
        <v>215</v>
      </c>
      <c r="N345" s="49">
        <v>10</v>
      </c>
      <c r="O345" s="49">
        <v>34.3333333333333</v>
      </c>
      <c r="P345" s="42">
        <f t="shared" si="61"/>
        <v>344</v>
      </c>
      <c r="Q345" s="42">
        <f t="shared" si="62"/>
        <v>20</v>
      </c>
      <c r="R345" s="42">
        <f t="shared" si="63"/>
        <v>58.499999999999901</v>
      </c>
      <c r="S345" s="42" t="s">
        <v>398</v>
      </c>
      <c r="T345" s="42">
        <f t="shared" si="64"/>
        <v>1</v>
      </c>
      <c r="U345" s="43"/>
      <c r="V345" s="23"/>
      <c r="W345" s="23"/>
      <c r="X345" s="23"/>
      <c r="Y345" s="23">
        <v>1</v>
      </c>
      <c r="Z345" s="20">
        <f t="shared" si="65"/>
        <v>20</v>
      </c>
      <c r="AJ345" s="10">
        <f t="shared" si="66"/>
        <v>0</v>
      </c>
      <c r="AK345" s="10">
        <f t="shared" si="67"/>
        <v>10</v>
      </c>
      <c r="AL345" s="10">
        <f t="shared" si="68"/>
        <v>-10</v>
      </c>
      <c r="AT345">
        <f t="shared" si="69"/>
        <v>0</v>
      </c>
      <c r="AU345">
        <f t="shared" si="70"/>
        <v>10</v>
      </c>
      <c r="AV345">
        <f t="shared" si="71"/>
        <v>-10</v>
      </c>
    </row>
    <row r="346" spans="1:48" x14ac:dyDescent="0.25">
      <c r="A346" s="11">
        <f t="shared" si="60"/>
        <v>2007</v>
      </c>
      <c r="B346" s="21">
        <v>39334</v>
      </c>
      <c r="C346" s="21"/>
      <c r="D346" s="22">
        <v>345</v>
      </c>
      <c r="E346" s="20">
        <v>1</v>
      </c>
      <c r="F346" s="39">
        <v>35</v>
      </c>
      <c r="G346" s="20" t="s">
        <v>316</v>
      </c>
      <c r="H346" s="20">
        <v>1</v>
      </c>
      <c r="I346" s="20" t="s">
        <v>12</v>
      </c>
      <c r="J346" s="49">
        <v>147</v>
      </c>
      <c r="K346" s="49">
        <v>10</v>
      </c>
      <c r="L346" s="49">
        <v>33</v>
      </c>
      <c r="M346" s="49">
        <v>149</v>
      </c>
      <c r="N346" s="49">
        <v>5</v>
      </c>
      <c r="O346" s="49">
        <v>33.1666666666666</v>
      </c>
      <c r="P346" s="42">
        <f t="shared" si="61"/>
        <v>296</v>
      </c>
      <c r="Q346" s="42">
        <f t="shared" si="62"/>
        <v>15</v>
      </c>
      <c r="R346" s="42">
        <f t="shared" si="63"/>
        <v>66.1666666666666</v>
      </c>
      <c r="S346" s="42" t="s">
        <v>61</v>
      </c>
      <c r="T346" s="42">
        <f t="shared" si="64"/>
        <v>1</v>
      </c>
      <c r="U346" s="43"/>
      <c r="V346" s="23"/>
      <c r="W346" s="23"/>
      <c r="X346" s="23"/>
      <c r="Y346" s="23">
        <v>1</v>
      </c>
      <c r="Z346" s="20">
        <f t="shared" si="65"/>
        <v>15</v>
      </c>
      <c r="AJ346" s="10">
        <f t="shared" si="66"/>
        <v>0</v>
      </c>
      <c r="AK346" s="10">
        <f t="shared" si="67"/>
        <v>10</v>
      </c>
      <c r="AL346" s="10">
        <f t="shared" si="68"/>
        <v>-10</v>
      </c>
      <c r="AT346">
        <f t="shared" si="69"/>
        <v>0</v>
      </c>
      <c r="AU346">
        <f t="shared" si="70"/>
        <v>5</v>
      </c>
      <c r="AV346">
        <f t="shared" si="71"/>
        <v>-5</v>
      </c>
    </row>
    <row r="347" spans="1:48" x14ac:dyDescent="0.25">
      <c r="A347" s="11">
        <f t="shared" si="60"/>
        <v>2007</v>
      </c>
      <c r="B347" s="21">
        <v>39341</v>
      </c>
      <c r="C347" s="21"/>
      <c r="D347" s="22">
        <v>346</v>
      </c>
      <c r="E347" s="20">
        <v>1</v>
      </c>
      <c r="F347" s="39">
        <v>35</v>
      </c>
      <c r="G347" s="20" t="s">
        <v>120</v>
      </c>
      <c r="H347" s="20">
        <v>2</v>
      </c>
      <c r="I347" s="20" t="s">
        <v>172</v>
      </c>
      <c r="J347" s="49">
        <v>164</v>
      </c>
      <c r="K347" s="49">
        <v>9</v>
      </c>
      <c r="L347" s="49">
        <v>35</v>
      </c>
      <c r="M347" s="49">
        <v>193</v>
      </c>
      <c r="N347" s="49">
        <v>8</v>
      </c>
      <c r="O347" s="49">
        <v>35</v>
      </c>
      <c r="P347" s="42">
        <f t="shared" si="61"/>
        <v>357</v>
      </c>
      <c r="Q347" s="42">
        <f t="shared" si="62"/>
        <v>17</v>
      </c>
      <c r="R347" s="42">
        <f t="shared" si="63"/>
        <v>70</v>
      </c>
      <c r="S347" s="42" t="s">
        <v>258</v>
      </c>
      <c r="T347" s="42">
        <f t="shared" si="64"/>
        <v>1</v>
      </c>
      <c r="U347" s="43"/>
      <c r="V347" s="23"/>
      <c r="W347" s="23"/>
      <c r="X347" s="23"/>
      <c r="Y347" s="23">
        <v>1</v>
      </c>
      <c r="Z347" s="20">
        <f t="shared" si="65"/>
        <v>17</v>
      </c>
      <c r="AJ347" s="10">
        <f t="shared" si="66"/>
        <v>0</v>
      </c>
      <c r="AK347" s="10">
        <f t="shared" si="67"/>
        <v>9</v>
      </c>
      <c r="AL347" s="10">
        <f t="shared" si="68"/>
        <v>-9</v>
      </c>
      <c r="AT347">
        <f t="shared" si="69"/>
        <v>0</v>
      </c>
      <c r="AU347">
        <f t="shared" si="70"/>
        <v>8</v>
      </c>
      <c r="AV347">
        <f t="shared" si="71"/>
        <v>-8</v>
      </c>
    </row>
    <row r="348" spans="1:48" x14ac:dyDescent="0.25">
      <c r="A348" s="11">
        <f t="shared" si="60"/>
        <v>2008</v>
      </c>
      <c r="B348" s="12">
        <v>39565</v>
      </c>
      <c r="C348" s="12"/>
      <c r="D348" s="22">
        <v>347</v>
      </c>
      <c r="E348" s="11">
        <v>1</v>
      </c>
      <c r="F348" s="40">
        <v>35</v>
      </c>
      <c r="G348" s="11" t="s">
        <v>113</v>
      </c>
      <c r="H348" s="11">
        <v>2</v>
      </c>
      <c r="I348" s="11" t="s">
        <v>426</v>
      </c>
      <c r="J348" s="50">
        <v>104</v>
      </c>
      <c r="K348" s="50">
        <v>1</v>
      </c>
      <c r="L348" s="50">
        <v>19.6666666666666</v>
      </c>
      <c r="M348" s="50">
        <v>103</v>
      </c>
      <c r="N348" s="50">
        <v>11</v>
      </c>
      <c r="O348" s="50">
        <v>30.8333333333333</v>
      </c>
      <c r="P348" s="44">
        <f t="shared" si="61"/>
        <v>207</v>
      </c>
      <c r="Q348" s="42">
        <f t="shared" si="62"/>
        <v>12</v>
      </c>
      <c r="R348" s="42">
        <f t="shared" si="63"/>
        <v>50.499999999999901</v>
      </c>
      <c r="S348" s="44" t="s">
        <v>80</v>
      </c>
      <c r="T348" s="42">
        <f t="shared" si="64"/>
        <v>1</v>
      </c>
      <c r="U348" s="45">
        <v>1</v>
      </c>
      <c r="V348" s="13"/>
      <c r="W348" s="13"/>
      <c r="X348" s="13"/>
      <c r="Y348" s="13"/>
      <c r="Z348" s="11">
        <f t="shared" si="65"/>
        <v>12</v>
      </c>
      <c r="AJ348" s="10">
        <f t="shared" si="66"/>
        <v>0</v>
      </c>
      <c r="AK348" s="10">
        <f t="shared" si="67"/>
        <v>1</v>
      </c>
      <c r="AL348" s="10">
        <f t="shared" si="68"/>
        <v>-1</v>
      </c>
      <c r="AT348">
        <f t="shared" si="69"/>
        <v>0</v>
      </c>
      <c r="AU348">
        <f t="shared" si="70"/>
        <v>11</v>
      </c>
      <c r="AV348">
        <f t="shared" si="71"/>
        <v>-11</v>
      </c>
    </row>
    <row r="349" spans="1:48" x14ac:dyDescent="0.25">
      <c r="A349" s="11">
        <f t="shared" si="60"/>
        <v>2008</v>
      </c>
      <c r="B349" s="36">
        <v>39572</v>
      </c>
      <c r="C349" s="36"/>
      <c r="D349" s="22">
        <v>348</v>
      </c>
      <c r="E349" s="31">
        <v>1</v>
      </c>
      <c r="F349" s="41" t="s">
        <v>93</v>
      </c>
      <c r="G349" s="31" t="s">
        <v>23</v>
      </c>
      <c r="H349" s="31">
        <v>1</v>
      </c>
      <c r="I349" s="31" t="s">
        <v>163</v>
      </c>
      <c r="J349" s="48">
        <v>123</v>
      </c>
      <c r="K349" s="48">
        <v>9</v>
      </c>
      <c r="L349" s="48">
        <v>29.3333333333333</v>
      </c>
      <c r="M349" s="48">
        <v>77</v>
      </c>
      <c r="N349" s="48">
        <v>8</v>
      </c>
      <c r="O349" s="48">
        <v>36</v>
      </c>
      <c r="P349" s="46">
        <f t="shared" si="61"/>
        <v>200</v>
      </c>
      <c r="Q349" s="42">
        <f t="shared" si="62"/>
        <v>17</v>
      </c>
      <c r="R349" s="42">
        <f t="shared" si="63"/>
        <v>65.3333333333333</v>
      </c>
      <c r="S349" s="46" t="s">
        <v>97</v>
      </c>
      <c r="T349" s="42">
        <f t="shared" si="64"/>
        <v>1</v>
      </c>
      <c r="U349" s="47"/>
      <c r="V349" s="35">
        <v>1</v>
      </c>
      <c r="W349" s="35"/>
      <c r="X349" s="35"/>
      <c r="Y349" s="35"/>
      <c r="Z349" s="31">
        <f t="shared" si="65"/>
        <v>17</v>
      </c>
      <c r="AJ349" s="10">
        <f t="shared" si="66"/>
        <v>0</v>
      </c>
      <c r="AK349" s="10">
        <f t="shared" si="67"/>
        <v>9</v>
      </c>
      <c r="AL349" s="10">
        <f t="shared" si="68"/>
        <v>-9</v>
      </c>
      <c r="AT349">
        <f t="shared" si="69"/>
        <v>0</v>
      </c>
      <c r="AU349">
        <f t="shared" si="70"/>
        <v>8</v>
      </c>
      <c r="AV349">
        <f t="shared" si="71"/>
        <v>-8</v>
      </c>
    </row>
    <row r="350" spans="1:48" x14ac:dyDescent="0.25">
      <c r="A350" s="11">
        <f t="shared" si="60"/>
        <v>2008</v>
      </c>
      <c r="B350" s="12">
        <v>39579</v>
      </c>
      <c r="C350" s="12"/>
      <c r="D350" s="22">
        <v>349</v>
      </c>
      <c r="E350" s="11">
        <v>1</v>
      </c>
      <c r="F350" s="40">
        <v>35</v>
      </c>
      <c r="G350" s="11" t="s">
        <v>435</v>
      </c>
      <c r="H350" s="11">
        <v>1</v>
      </c>
      <c r="I350" s="11" t="s">
        <v>164</v>
      </c>
      <c r="J350" s="50">
        <v>275</v>
      </c>
      <c r="K350" s="50">
        <v>3</v>
      </c>
      <c r="L350" s="50">
        <v>35</v>
      </c>
      <c r="M350" s="50">
        <v>30</v>
      </c>
      <c r="N350" s="50">
        <v>9</v>
      </c>
      <c r="O350" s="50">
        <v>15</v>
      </c>
      <c r="P350" s="44">
        <f t="shared" si="61"/>
        <v>305</v>
      </c>
      <c r="Q350" s="42">
        <f t="shared" si="62"/>
        <v>12</v>
      </c>
      <c r="R350" s="42">
        <f t="shared" si="63"/>
        <v>50</v>
      </c>
      <c r="S350" s="44" t="s">
        <v>122</v>
      </c>
      <c r="T350" s="42">
        <f t="shared" si="64"/>
        <v>1</v>
      </c>
      <c r="U350" s="45">
        <v>1</v>
      </c>
      <c r="V350" s="13"/>
      <c r="W350" s="13"/>
      <c r="X350" s="13"/>
      <c r="Y350" s="13"/>
      <c r="Z350" s="11">
        <f t="shared" si="65"/>
        <v>12</v>
      </c>
      <c r="AJ350" s="10">
        <f t="shared" si="66"/>
        <v>0</v>
      </c>
      <c r="AK350" s="10">
        <f t="shared" si="67"/>
        <v>3</v>
      </c>
      <c r="AL350" s="10">
        <f t="shared" si="68"/>
        <v>-3</v>
      </c>
      <c r="AT350">
        <f t="shared" si="69"/>
        <v>0</v>
      </c>
      <c r="AU350">
        <f t="shared" si="70"/>
        <v>9</v>
      </c>
      <c r="AV350">
        <f t="shared" si="71"/>
        <v>-9</v>
      </c>
    </row>
    <row r="351" spans="1:48" x14ac:dyDescent="0.25">
      <c r="A351" s="11">
        <f t="shared" si="60"/>
        <v>2008</v>
      </c>
      <c r="B351" s="12">
        <v>39586</v>
      </c>
      <c r="C351" s="12"/>
      <c r="D351" s="22">
        <v>350</v>
      </c>
      <c r="E351" s="11">
        <v>1</v>
      </c>
      <c r="F351" s="40">
        <v>35</v>
      </c>
      <c r="G351" s="11" t="s">
        <v>538</v>
      </c>
      <c r="H351" s="11">
        <v>1</v>
      </c>
      <c r="I351" s="11" t="s">
        <v>12</v>
      </c>
      <c r="J351" s="50">
        <v>162</v>
      </c>
      <c r="K351" s="50">
        <v>9</v>
      </c>
      <c r="L351" s="50">
        <v>35</v>
      </c>
      <c r="M351" s="50">
        <v>79</v>
      </c>
      <c r="N351" s="50">
        <v>10</v>
      </c>
      <c r="O351" s="50">
        <v>25.6666666666666</v>
      </c>
      <c r="P351" s="44">
        <f t="shared" si="61"/>
        <v>241</v>
      </c>
      <c r="Q351" s="42">
        <f t="shared" si="62"/>
        <v>19</v>
      </c>
      <c r="R351" s="42">
        <f t="shared" si="63"/>
        <v>60.6666666666666</v>
      </c>
      <c r="S351" s="44" t="s">
        <v>123</v>
      </c>
      <c r="T351" s="42">
        <f t="shared" si="64"/>
        <v>1</v>
      </c>
      <c r="U351" s="45">
        <v>1</v>
      </c>
      <c r="V351" s="13"/>
      <c r="W351" s="13"/>
      <c r="X351" s="13"/>
      <c r="Y351" s="13"/>
      <c r="Z351" s="11">
        <f t="shared" si="65"/>
        <v>19</v>
      </c>
      <c r="AJ351" s="10">
        <f t="shared" si="66"/>
        <v>0</v>
      </c>
      <c r="AK351" s="10">
        <f t="shared" si="67"/>
        <v>9</v>
      </c>
      <c r="AL351" s="10">
        <f t="shared" si="68"/>
        <v>-9</v>
      </c>
      <c r="AT351">
        <f t="shared" si="69"/>
        <v>0</v>
      </c>
      <c r="AU351">
        <f t="shared" si="70"/>
        <v>10</v>
      </c>
      <c r="AV351">
        <f t="shared" si="71"/>
        <v>-10</v>
      </c>
    </row>
    <row r="352" spans="1:48" x14ac:dyDescent="0.25">
      <c r="A352" s="11">
        <f t="shared" si="60"/>
        <v>2008</v>
      </c>
      <c r="B352" s="12">
        <v>39600</v>
      </c>
      <c r="C352" s="12"/>
      <c r="D352" s="22">
        <v>351</v>
      </c>
      <c r="E352" s="11">
        <v>1</v>
      </c>
      <c r="F352" s="40">
        <v>35</v>
      </c>
      <c r="G352" s="11" t="s">
        <v>115</v>
      </c>
      <c r="H352" s="11">
        <v>2</v>
      </c>
      <c r="I352" s="11" t="s">
        <v>70</v>
      </c>
      <c r="J352" s="50">
        <v>42</v>
      </c>
      <c r="K352" s="50">
        <v>3</v>
      </c>
      <c r="L352" s="50">
        <v>10.1666666666666</v>
      </c>
      <c r="M352" s="50">
        <v>41</v>
      </c>
      <c r="N352" s="50">
        <v>10</v>
      </c>
      <c r="O352" s="50">
        <v>20.6666666666666</v>
      </c>
      <c r="P352" s="44">
        <f t="shared" si="61"/>
        <v>83</v>
      </c>
      <c r="Q352" s="42">
        <f t="shared" si="62"/>
        <v>13</v>
      </c>
      <c r="R352" s="42">
        <f t="shared" si="63"/>
        <v>30.833333333333201</v>
      </c>
      <c r="S352" s="44" t="s">
        <v>26</v>
      </c>
      <c r="T352" s="42">
        <f t="shared" si="64"/>
        <v>1</v>
      </c>
      <c r="U352" s="45">
        <v>1</v>
      </c>
      <c r="V352" s="13"/>
      <c r="W352" s="13"/>
      <c r="X352" s="13"/>
      <c r="Y352" s="13"/>
      <c r="Z352" s="11">
        <f t="shared" si="65"/>
        <v>13</v>
      </c>
      <c r="AA352">
        <f t="shared" ref="AA352:AA353" si="76">+U352+V352+W352+X352+Y352</f>
        <v>1</v>
      </c>
      <c r="AB352">
        <f t="shared" ref="AB352:AB353" si="77">AA352-E352</f>
        <v>0</v>
      </c>
      <c r="AJ352" s="10">
        <f t="shared" si="66"/>
        <v>0</v>
      </c>
      <c r="AK352" s="10">
        <f t="shared" si="67"/>
        <v>3</v>
      </c>
      <c r="AL352" s="10">
        <f t="shared" si="68"/>
        <v>-3</v>
      </c>
      <c r="AT352">
        <f t="shared" si="69"/>
        <v>0</v>
      </c>
      <c r="AU352">
        <f t="shared" si="70"/>
        <v>10</v>
      </c>
      <c r="AV352">
        <f t="shared" si="71"/>
        <v>-10</v>
      </c>
    </row>
    <row r="353" spans="1:48" x14ac:dyDescent="0.25">
      <c r="A353" s="11">
        <f t="shared" si="60"/>
        <v>2008</v>
      </c>
      <c r="B353" s="12">
        <v>39600</v>
      </c>
      <c r="C353" s="12"/>
      <c r="D353" s="22">
        <v>352</v>
      </c>
      <c r="E353" s="11">
        <v>1</v>
      </c>
      <c r="F353" s="40">
        <v>20</v>
      </c>
      <c r="G353" s="11" t="s">
        <v>115</v>
      </c>
      <c r="H353" s="11">
        <v>1</v>
      </c>
      <c r="I353" s="11" t="s">
        <v>70</v>
      </c>
      <c r="J353" s="50">
        <v>120</v>
      </c>
      <c r="K353" s="50">
        <v>8</v>
      </c>
      <c r="L353" s="50">
        <v>20</v>
      </c>
      <c r="M353" s="50">
        <v>117</v>
      </c>
      <c r="N353" s="50">
        <v>8</v>
      </c>
      <c r="O353" s="50">
        <v>20</v>
      </c>
      <c r="P353" s="44">
        <f t="shared" si="61"/>
        <v>237</v>
      </c>
      <c r="Q353" s="42">
        <f t="shared" si="62"/>
        <v>16</v>
      </c>
      <c r="R353" s="42">
        <f t="shared" si="63"/>
        <v>40</v>
      </c>
      <c r="S353" s="44" t="s">
        <v>124</v>
      </c>
      <c r="T353" s="42">
        <f t="shared" si="64"/>
        <v>1</v>
      </c>
      <c r="U353" s="45">
        <v>1</v>
      </c>
      <c r="V353" s="13"/>
      <c r="W353" s="13"/>
      <c r="X353" s="13"/>
      <c r="Y353" s="13"/>
      <c r="Z353" s="11">
        <f t="shared" si="65"/>
        <v>16</v>
      </c>
      <c r="AA353">
        <f t="shared" si="76"/>
        <v>1</v>
      </c>
      <c r="AB353">
        <f t="shared" si="77"/>
        <v>0</v>
      </c>
      <c r="AJ353" s="10">
        <f t="shared" si="66"/>
        <v>0</v>
      </c>
      <c r="AK353" s="10">
        <f t="shared" si="67"/>
        <v>8</v>
      </c>
      <c r="AL353" s="10">
        <f t="shared" si="68"/>
        <v>-8</v>
      </c>
      <c r="AT353">
        <f t="shared" si="69"/>
        <v>0</v>
      </c>
      <c r="AU353">
        <f t="shared" si="70"/>
        <v>8</v>
      </c>
      <c r="AV353">
        <f t="shared" si="71"/>
        <v>-8</v>
      </c>
    </row>
    <row r="354" spans="1:48" x14ac:dyDescent="0.25">
      <c r="A354" s="11">
        <f t="shared" si="60"/>
        <v>2008</v>
      </c>
      <c r="B354" s="12">
        <v>39606</v>
      </c>
      <c r="C354" s="12"/>
      <c r="D354" s="22">
        <v>353</v>
      </c>
      <c r="E354" s="11">
        <v>1</v>
      </c>
      <c r="F354" s="40">
        <v>35</v>
      </c>
      <c r="G354" s="11" t="s">
        <v>116</v>
      </c>
      <c r="H354" s="11">
        <v>1</v>
      </c>
      <c r="I354" s="11" t="s">
        <v>51</v>
      </c>
      <c r="J354" s="50">
        <v>253</v>
      </c>
      <c r="K354" s="50">
        <v>6</v>
      </c>
      <c r="L354" s="50">
        <v>35</v>
      </c>
      <c r="M354" s="50">
        <v>99</v>
      </c>
      <c r="N354" s="50">
        <v>7</v>
      </c>
      <c r="O354" s="50">
        <v>35</v>
      </c>
      <c r="P354" s="44">
        <f t="shared" si="61"/>
        <v>352</v>
      </c>
      <c r="Q354" s="42">
        <f t="shared" si="62"/>
        <v>13</v>
      </c>
      <c r="R354" s="42">
        <f t="shared" si="63"/>
        <v>70</v>
      </c>
      <c r="S354" s="44" t="s">
        <v>125</v>
      </c>
      <c r="T354" s="42">
        <f t="shared" si="64"/>
        <v>1</v>
      </c>
      <c r="U354" s="45">
        <v>1</v>
      </c>
      <c r="V354" s="13"/>
      <c r="W354" s="13"/>
      <c r="X354" s="13"/>
      <c r="Y354" s="13"/>
      <c r="Z354" s="11">
        <f t="shared" si="65"/>
        <v>13</v>
      </c>
      <c r="AJ354" s="10">
        <f t="shared" si="66"/>
        <v>0</v>
      </c>
      <c r="AK354" s="10">
        <f t="shared" si="67"/>
        <v>6</v>
      </c>
      <c r="AL354" s="10">
        <f t="shared" si="68"/>
        <v>-6</v>
      </c>
      <c r="AT354">
        <f t="shared" si="69"/>
        <v>0</v>
      </c>
      <c r="AU354">
        <f t="shared" si="70"/>
        <v>7</v>
      </c>
      <c r="AV354">
        <f t="shared" si="71"/>
        <v>-7</v>
      </c>
    </row>
    <row r="355" spans="1:48" x14ac:dyDescent="0.25">
      <c r="A355" s="11">
        <f t="shared" si="60"/>
        <v>2008</v>
      </c>
      <c r="B355" s="12">
        <v>39614</v>
      </c>
      <c r="C355" s="12"/>
      <c r="D355" s="22">
        <v>354</v>
      </c>
      <c r="E355" s="11">
        <v>1</v>
      </c>
      <c r="F355" s="40">
        <v>35</v>
      </c>
      <c r="G355" s="11" t="s">
        <v>113</v>
      </c>
      <c r="H355" s="11">
        <v>2</v>
      </c>
      <c r="I355" s="11" t="s">
        <v>165</v>
      </c>
      <c r="J355" s="50">
        <v>167</v>
      </c>
      <c r="K355" s="50">
        <v>8</v>
      </c>
      <c r="L355" s="50">
        <v>34.8333333333333</v>
      </c>
      <c r="M355" s="50">
        <v>166</v>
      </c>
      <c r="N355" s="50">
        <v>10</v>
      </c>
      <c r="O355" s="50">
        <v>34.5</v>
      </c>
      <c r="P355" s="44">
        <f t="shared" si="61"/>
        <v>333</v>
      </c>
      <c r="Q355" s="42">
        <f t="shared" si="62"/>
        <v>18</v>
      </c>
      <c r="R355" s="42">
        <f t="shared" si="63"/>
        <v>69.3333333333333</v>
      </c>
      <c r="S355" s="44" t="s">
        <v>65</v>
      </c>
      <c r="T355" s="42">
        <f t="shared" si="64"/>
        <v>1</v>
      </c>
      <c r="U355" s="45">
        <v>1</v>
      </c>
      <c r="V355" s="13"/>
      <c r="W355" s="13"/>
      <c r="X355" s="13"/>
      <c r="Y355" s="13"/>
      <c r="Z355" s="11">
        <f t="shared" si="65"/>
        <v>18</v>
      </c>
      <c r="AJ355" s="10">
        <f t="shared" si="66"/>
        <v>0</v>
      </c>
      <c r="AK355" s="10">
        <f t="shared" si="67"/>
        <v>8</v>
      </c>
      <c r="AL355" s="10">
        <f t="shared" si="68"/>
        <v>-8</v>
      </c>
      <c r="AT355">
        <f t="shared" si="69"/>
        <v>0</v>
      </c>
      <c r="AU355">
        <f t="shared" si="70"/>
        <v>10</v>
      </c>
      <c r="AV355">
        <f t="shared" si="71"/>
        <v>-10</v>
      </c>
    </row>
    <row r="356" spans="1:48" x14ac:dyDescent="0.25">
      <c r="A356" s="11">
        <f t="shared" si="60"/>
        <v>2008</v>
      </c>
      <c r="B356" s="12">
        <v>39621</v>
      </c>
      <c r="C356" s="12"/>
      <c r="D356" s="22">
        <v>355</v>
      </c>
      <c r="E356" s="11">
        <v>1</v>
      </c>
      <c r="F356" s="40">
        <v>35</v>
      </c>
      <c r="G356" s="11" t="s">
        <v>113</v>
      </c>
      <c r="H356" s="11">
        <v>2</v>
      </c>
      <c r="I356" s="11" t="s">
        <v>166</v>
      </c>
      <c r="J356" s="50">
        <v>72</v>
      </c>
      <c r="K356" s="50">
        <v>9</v>
      </c>
      <c r="L356" s="50">
        <v>20.1666666666666</v>
      </c>
      <c r="M356" s="50">
        <v>71</v>
      </c>
      <c r="N356" s="50">
        <v>10</v>
      </c>
      <c r="O356" s="50">
        <v>22.8333333333333</v>
      </c>
      <c r="P356" s="44">
        <f t="shared" si="61"/>
        <v>143</v>
      </c>
      <c r="Q356" s="42">
        <f t="shared" si="62"/>
        <v>19</v>
      </c>
      <c r="R356" s="42">
        <f t="shared" si="63"/>
        <v>42.999999999999901</v>
      </c>
      <c r="S356" s="44" t="s">
        <v>81</v>
      </c>
      <c r="T356" s="42">
        <f t="shared" si="64"/>
        <v>1</v>
      </c>
      <c r="U356" s="45">
        <v>1</v>
      </c>
      <c r="V356" s="13"/>
      <c r="W356" s="13"/>
      <c r="X356" s="13"/>
      <c r="Y356" s="13"/>
      <c r="Z356" s="11">
        <f t="shared" si="65"/>
        <v>19</v>
      </c>
      <c r="AJ356" s="10">
        <f t="shared" si="66"/>
        <v>0</v>
      </c>
      <c r="AK356" s="10">
        <f t="shared" si="67"/>
        <v>9</v>
      </c>
      <c r="AL356" s="10">
        <f t="shared" si="68"/>
        <v>-9</v>
      </c>
      <c r="AT356">
        <f t="shared" si="69"/>
        <v>0</v>
      </c>
      <c r="AU356">
        <f t="shared" si="70"/>
        <v>10</v>
      </c>
      <c r="AV356">
        <f t="shared" si="71"/>
        <v>-10</v>
      </c>
    </row>
    <row r="357" spans="1:48" x14ac:dyDescent="0.25">
      <c r="A357" s="11">
        <f t="shared" si="60"/>
        <v>2008</v>
      </c>
      <c r="B357" s="12">
        <v>39621</v>
      </c>
      <c r="C357" s="12"/>
      <c r="D357" s="22">
        <v>356</v>
      </c>
      <c r="E357" s="11">
        <v>1</v>
      </c>
      <c r="F357" s="40">
        <v>15</v>
      </c>
      <c r="G357" s="11" t="s">
        <v>113</v>
      </c>
      <c r="H357" s="11">
        <v>1</v>
      </c>
      <c r="I357" s="11" t="s">
        <v>166</v>
      </c>
      <c r="J357" s="50">
        <v>122</v>
      </c>
      <c r="K357" s="50">
        <v>5</v>
      </c>
      <c r="L357" s="50">
        <v>15</v>
      </c>
      <c r="M357" s="50">
        <v>83</v>
      </c>
      <c r="N357" s="50">
        <v>8</v>
      </c>
      <c r="O357" s="50">
        <v>15</v>
      </c>
      <c r="P357" s="44">
        <f t="shared" si="61"/>
        <v>205</v>
      </c>
      <c r="Q357" s="42">
        <f t="shared" si="62"/>
        <v>13</v>
      </c>
      <c r="R357" s="42">
        <f t="shared" si="63"/>
        <v>30</v>
      </c>
      <c r="S357" s="44" t="s">
        <v>126</v>
      </c>
      <c r="T357" s="42">
        <f t="shared" si="64"/>
        <v>1</v>
      </c>
      <c r="U357" s="45">
        <v>1</v>
      </c>
      <c r="V357" s="13"/>
      <c r="W357" s="13"/>
      <c r="X357" s="13"/>
      <c r="Y357" s="13"/>
      <c r="Z357" s="11">
        <f t="shared" si="65"/>
        <v>13</v>
      </c>
      <c r="AJ357" s="10">
        <f t="shared" si="66"/>
        <v>0</v>
      </c>
      <c r="AK357" s="10">
        <f t="shared" si="67"/>
        <v>5</v>
      </c>
      <c r="AL357" s="10">
        <f t="shared" si="68"/>
        <v>-5</v>
      </c>
      <c r="AT357">
        <f t="shared" si="69"/>
        <v>0</v>
      </c>
      <c r="AU357">
        <f t="shared" si="70"/>
        <v>8</v>
      </c>
      <c r="AV357">
        <f t="shared" si="71"/>
        <v>-8</v>
      </c>
    </row>
    <row r="358" spans="1:48" x14ac:dyDescent="0.25">
      <c r="A358" s="11">
        <f t="shared" si="60"/>
        <v>2008</v>
      </c>
      <c r="B358" s="21">
        <v>39628</v>
      </c>
      <c r="C358" s="21"/>
      <c r="D358" s="22">
        <v>357</v>
      </c>
      <c r="E358" s="20">
        <v>1</v>
      </c>
      <c r="F358" s="39">
        <v>35</v>
      </c>
      <c r="G358" s="20" t="s">
        <v>113</v>
      </c>
      <c r="H358" s="20">
        <v>1</v>
      </c>
      <c r="I358" s="20" t="s">
        <v>167</v>
      </c>
      <c r="J358" s="49">
        <v>62</v>
      </c>
      <c r="K358" s="49">
        <v>9</v>
      </c>
      <c r="L358" s="49">
        <v>22.1666666666666</v>
      </c>
      <c r="M358" s="49">
        <v>63</v>
      </c>
      <c r="N358" s="49">
        <v>2</v>
      </c>
      <c r="O358" s="49">
        <v>12.6666666666666</v>
      </c>
      <c r="P358" s="42">
        <f t="shared" si="61"/>
        <v>125</v>
      </c>
      <c r="Q358" s="42">
        <f t="shared" si="62"/>
        <v>11</v>
      </c>
      <c r="R358" s="42">
        <f t="shared" si="63"/>
        <v>34.833333333333201</v>
      </c>
      <c r="S358" s="42" t="s">
        <v>9</v>
      </c>
      <c r="T358" s="42">
        <f t="shared" si="64"/>
        <v>1</v>
      </c>
      <c r="U358" s="43"/>
      <c r="V358" s="23"/>
      <c r="W358" s="23"/>
      <c r="X358" s="23"/>
      <c r="Y358" s="23">
        <v>1</v>
      </c>
      <c r="Z358" s="20">
        <f t="shared" si="65"/>
        <v>11</v>
      </c>
      <c r="AJ358" s="10">
        <f t="shared" si="66"/>
        <v>0</v>
      </c>
      <c r="AK358" s="10">
        <f t="shared" si="67"/>
        <v>9</v>
      </c>
      <c r="AL358" s="10">
        <f t="shared" si="68"/>
        <v>-9</v>
      </c>
      <c r="AT358">
        <f t="shared" si="69"/>
        <v>0</v>
      </c>
      <c r="AU358">
        <f t="shared" si="70"/>
        <v>2</v>
      </c>
      <c r="AV358">
        <f t="shared" si="71"/>
        <v>-2</v>
      </c>
    </row>
    <row r="359" spans="1:48" x14ac:dyDescent="0.25">
      <c r="A359" s="11">
        <f t="shared" si="60"/>
        <v>2008</v>
      </c>
      <c r="B359" s="21">
        <v>39635</v>
      </c>
      <c r="C359" s="21"/>
      <c r="D359" s="22">
        <v>358</v>
      </c>
      <c r="E359" s="20">
        <v>1</v>
      </c>
      <c r="F359" s="39">
        <v>40</v>
      </c>
      <c r="G359" s="20" t="s">
        <v>115</v>
      </c>
      <c r="H359" s="20">
        <v>2</v>
      </c>
      <c r="I359" s="20" t="s">
        <v>115</v>
      </c>
      <c r="J359" s="49">
        <v>109</v>
      </c>
      <c r="K359" s="49">
        <v>8</v>
      </c>
      <c r="L359" s="49">
        <v>37</v>
      </c>
      <c r="M359" s="49">
        <v>141</v>
      </c>
      <c r="N359" s="49">
        <v>8</v>
      </c>
      <c r="O359" s="49">
        <v>36.5</v>
      </c>
      <c r="P359" s="42">
        <f t="shared" si="61"/>
        <v>250</v>
      </c>
      <c r="Q359" s="42">
        <f t="shared" si="62"/>
        <v>16</v>
      </c>
      <c r="R359" s="42">
        <f t="shared" si="63"/>
        <v>73.5</v>
      </c>
      <c r="S359" s="42" t="s">
        <v>29</v>
      </c>
      <c r="T359" s="42">
        <f t="shared" si="64"/>
        <v>1</v>
      </c>
      <c r="U359" s="43"/>
      <c r="V359" s="23"/>
      <c r="W359" s="23"/>
      <c r="X359" s="23"/>
      <c r="Y359" s="23">
        <v>1</v>
      </c>
      <c r="Z359" s="20">
        <f t="shared" si="65"/>
        <v>16</v>
      </c>
      <c r="AA359">
        <f t="shared" ref="AA359:AA360" si="78">+U359+V359+W359+X359+Y359</f>
        <v>1</v>
      </c>
      <c r="AB359">
        <f t="shared" ref="AB359:AB360" si="79">AA359-E359</f>
        <v>0</v>
      </c>
      <c r="AJ359" s="10">
        <f t="shared" si="66"/>
        <v>0</v>
      </c>
      <c r="AK359" s="10">
        <f t="shared" si="67"/>
        <v>8</v>
      </c>
      <c r="AL359" s="10">
        <f t="shared" si="68"/>
        <v>-8</v>
      </c>
      <c r="AT359">
        <f t="shared" si="69"/>
        <v>0</v>
      </c>
      <c r="AU359">
        <f t="shared" si="70"/>
        <v>8</v>
      </c>
      <c r="AV359">
        <f t="shared" si="71"/>
        <v>-8</v>
      </c>
    </row>
    <row r="360" spans="1:48" x14ac:dyDescent="0.25">
      <c r="A360" s="11">
        <f t="shared" si="60"/>
        <v>2008</v>
      </c>
      <c r="B360" s="21">
        <v>39642</v>
      </c>
      <c r="C360" s="21"/>
      <c r="D360" s="22">
        <v>359</v>
      </c>
      <c r="E360" s="20">
        <v>1</v>
      </c>
      <c r="F360" s="39">
        <v>35</v>
      </c>
      <c r="G360" s="20" t="s">
        <v>115</v>
      </c>
      <c r="H360" s="20">
        <v>2</v>
      </c>
      <c r="I360" s="20" t="s">
        <v>12</v>
      </c>
      <c r="J360" s="49">
        <v>125</v>
      </c>
      <c r="K360" s="49">
        <v>10</v>
      </c>
      <c r="L360" s="49">
        <v>35</v>
      </c>
      <c r="M360" s="49">
        <v>127</v>
      </c>
      <c r="N360" s="49">
        <v>10</v>
      </c>
      <c r="O360" s="49">
        <v>32.3333333333333</v>
      </c>
      <c r="P360" s="42">
        <f t="shared" si="61"/>
        <v>252</v>
      </c>
      <c r="Q360" s="42">
        <f t="shared" si="62"/>
        <v>20</v>
      </c>
      <c r="R360" s="42">
        <f t="shared" si="63"/>
        <v>67.3333333333333</v>
      </c>
      <c r="S360" s="42" t="s">
        <v>127</v>
      </c>
      <c r="T360" s="42">
        <f t="shared" si="64"/>
        <v>1</v>
      </c>
      <c r="U360" s="43"/>
      <c r="V360" s="23"/>
      <c r="W360" s="23"/>
      <c r="X360" s="23"/>
      <c r="Y360" s="23">
        <v>1</v>
      </c>
      <c r="Z360" s="20">
        <f t="shared" si="65"/>
        <v>20</v>
      </c>
      <c r="AA360">
        <f t="shared" si="78"/>
        <v>1</v>
      </c>
      <c r="AB360">
        <f t="shared" si="79"/>
        <v>0</v>
      </c>
      <c r="AJ360" s="10">
        <f t="shared" si="66"/>
        <v>0</v>
      </c>
      <c r="AK360" s="10">
        <f t="shared" si="67"/>
        <v>10</v>
      </c>
      <c r="AL360" s="10">
        <f t="shared" si="68"/>
        <v>-10</v>
      </c>
      <c r="AT360">
        <f t="shared" si="69"/>
        <v>0</v>
      </c>
      <c r="AU360">
        <f t="shared" si="70"/>
        <v>10</v>
      </c>
      <c r="AV360">
        <f t="shared" si="71"/>
        <v>-10</v>
      </c>
    </row>
    <row r="361" spans="1:48" x14ac:dyDescent="0.25">
      <c r="A361" s="11">
        <f t="shared" si="60"/>
        <v>2008</v>
      </c>
      <c r="B361" s="12">
        <v>39649</v>
      </c>
      <c r="C361" s="12"/>
      <c r="D361" s="22">
        <v>360</v>
      </c>
      <c r="E361" s="11">
        <v>1</v>
      </c>
      <c r="F361" s="40">
        <v>35</v>
      </c>
      <c r="G361" s="11" t="s">
        <v>52</v>
      </c>
      <c r="H361" s="11">
        <v>1</v>
      </c>
      <c r="I361" s="11" t="s">
        <v>15</v>
      </c>
      <c r="J361" s="50">
        <v>181</v>
      </c>
      <c r="K361" s="50">
        <v>7</v>
      </c>
      <c r="L361" s="50">
        <v>35</v>
      </c>
      <c r="M361" s="50">
        <v>77</v>
      </c>
      <c r="N361" s="50">
        <v>10</v>
      </c>
      <c r="O361" s="50">
        <v>16.5</v>
      </c>
      <c r="P361" s="44">
        <f t="shared" si="61"/>
        <v>258</v>
      </c>
      <c r="Q361" s="42">
        <f t="shared" si="62"/>
        <v>17</v>
      </c>
      <c r="R361" s="42">
        <f t="shared" si="63"/>
        <v>51.5</v>
      </c>
      <c r="S361" s="44" t="s">
        <v>128</v>
      </c>
      <c r="T361" s="42">
        <f t="shared" si="64"/>
        <v>1</v>
      </c>
      <c r="U361" s="45">
        <v>1</v>
      </c>
      <c r="V361" s="13"/>
      <c r="W361" s="13"/>
      <c r="X361" s="13"/>
      <c r="Y361" s="13"/>
      <c r="Z361" s="11">
        <f t="shared" si="65"/>
        <v>17</v>
      </c>
      <c r="AJ361" s="10">
        <f t="shared" si="66"/>
        <v>0</v>
      </c>
      <c r="AK361" s="10">
        <f t="shared" si="67"/>
        <v>7</v>
      </c>
      <c r="AL361" s="10">
        <f t="shared" si="68"/>
        <v>-7</v>
      </c>
      <c r="AT361">
        <f t="shared" si="69"/>
        <v>0</v>
      </c>
      <c r="AU361">
        <f t="shared" si="70"/>
        <v>10</v>
      </c>
      <c r="AV361">
        <f t="shared" si="71"/>
        <v>-10</v>
      </c>
    </row>
    <row r="362" spans="1:48" x14ac:dyDescent="0.25">
      <c r="A362" s="11">
        <f t="shared" si="60"/>
        <v>2008</v>
      </c>
      <c r="B362" s="21">
        <v>39656</v>
      </c>
      <c r="C362" s="21"/>
      <c r="D362" s="22">
        <v>361</v>
      </c>
      <c r="E362" s="20">
        <v>1</v>
      </c>
      <c r="F362" s="39">
        <v>40</v>
      </c>
      <c r="G362" s="20" t="s">
        <v>117</v>
      </c>
      <c r="H362" s="20">
        <v>1</v>
      </c>
      <c r="I362" s="20" t="s">
        <v>168</v>
      </c>
      <c r="J362" s="49">
        <v>91</v>
      </c>
      <c r="K362" s="49">
        <v>10</v>
      </c>
      <c r="L362" s="49">
        <v>27</v>
      </c>
      <c r="M362" s="49">
        <v>92</v>
      </c>
      <c r="N362" s="49">
        <v>9</v>
      </c>
      <c r="O362" s="49">
        <v>35.5</v>
      </c>
      <c r="P362" s="42">
        <f t="shared" si="61"/>
        <v>183</v>
      </c>
      <c r="Q362" s="42">
        <f t="shared" si="62"/>
        <v>19</v>
      </c>
      <c r="R362" s="42">
        <f t="shared" si="63"/>
        <v>62.5</v>
      </c>
      <c r="S362" s="42" t="s">
        <v>75</v>
      </c>
      <c r="T362" s="42">
        <f t="shared" si="64"/>
        <v>1</v>
      </c>
      <c r="U362" s="43"/>
      <c r="V362" s="23"/>
      <c r="W362" s="23"/>
      <c r="X362" s="23"/>
      <c r="Y362" s="23">
        <v>1</v>
      </c>
      <c r="Z362" s="20">
        <f t="shared" si="65"/>
        <v>19</v>
      </c>
      <c r="AJ362" s="10">
        <f t="shared" si="66"/>
        <v>0</v>
      </c>
      <c r="AK362" s="10">
        <f t="shared" si="67"/>
        <v>10</v>
      </c>
      <c r="AL362" s="10">
        <f t="shared" si="68"/>
        <v>-10</v>
      </c>
      <c r="AT362">
        <f t="shared" si="69"/>
        <v>0</v>
      </c>
      <c r="AU362">
        <f t="shared" si="70"/>
        <v>9</v>
      </c>
      <c r="AV362">
        <f t="shared" si="71"/>
        <v>-9</v>
      </c>
    </row>
    <row r="363" spans="1:48" x14ac:dyDescent="0.25">
      <c r="A363" s="11">
        <f t="shared" si="60"/>
        <v>2008</v>
      </c>
      <c r="B363" s="21">
        <v>39663</v>
      </c>
      <c r="C363" s="21"/>
      <c r="D363" s="22">
        <v>362</v>
      </c>
      <c r="E363" s="20">
        <v>1</v>
      </c>
      <c r="F363" s="39">
        <v>30</v>
      </c>
      <c r="G363" s="20" t="s">
        <v>113</v>
      </c>
      <c r="H363" s="20">
        <v>1</v>
      </c>
      <c r="I363" s="20" t="s">
        <v>169</v>
      </c>
      <c r="J363" s="49">
        <v>133</v>
      </c>
      <c r="K363" s="49">
        <v>9</v>
      </c>
      <c r="L363" s="49">
        <v>30</v>
      </c>
      <c r="M363" s="49">
        <v>134</v>
      </c>
      <c r="N363" s="49">
        <v>7</v>
      </c>
      <c r="O363" s="49">
        <v>26.5</v>
      </c>
      <c r="P363" s="42">
        <f t="shared" si="61"/>
        <v>267</v>
      </c>
      <c r="Q363" s="42">
        <f t="shared" si="62"/>
        <v>16</v>
      </c>
      <c r="R363" s="42">
        <f t="shared" si="63"/>
        <v>56.5</v>
      </c>
      <c r="S363" s="42" t="s">
        <v>33</v>
      </c>
      <c r="T363" s="42">
        <f t="shared" si="64"/>
        <v>1</v>
      </c>
      <c r="U363" s="43"/>
      <c r="V363" s="23"/>
      <c r="W363" s="23"/>
      <c r="X363" s="23"/>
      <c r="Y363" s="23">
        <v>1</v>
      </c>
      <c r="Z363" s="20">
        <f t="shared" si="65"/>
        <v>16</v>
      </c>
      <c r="AJ363" s="10">
        <f t="shared" si="66"/>
        <v>0</v>
      </c>
      <c r="AK363" s="10">
        <f t="shared" si="67"/>
        <v>9</v>
      </c>
      <c r="AL363" s="10">
        <f t="shared" si="68"/>
        <v>-9</v>
      </c>
      <c r="AT363">
        <f t="shared" si="69"/>
        <v>0</v>
      </c>
      <c r="AU363">
        <f t="shared" si="70"/>
        <v>7</v>
      </c>
      <c r="AV363">
        <f t="shared" si="71"/>
        <v>-7</v>
      </c>
    </row>
    <row r="364" spans="1:48" x14ac:dyDescent="0.25">
      <c r="A364" s="11">
        <f t="shared" si="60"/>
        <v>2008</v>
      </c>
      <c r="B364" s="12">
        <v>39677</v>
      </c>
      <c r="C364" s="12"/>
      <c r="D364" s="22">
        <v>363</v>
      </c>
      <c r="E364" s="11">
        <v>1</v>
      </c>
      <c r="F364" s="40">
        <v>35</v>
      </c>
      <c r="G364" s="11" t="s">
        <v>118</v>
      </c>
      <c r="H364" s="11">
        <v>1</v>
      </c>
      <c r="I364" s="11" t="s">
        <v>70</v>
      </c>
      <c r="J364" s="50">
        <v>189</v>
      </c>
      <c r="K364" s="50">
        <v>8</v>
      </c>
      <c r="L364" s="50">
        <v>35</v>
      </c>
      <c r="M364" s="50">
        <v>155</v>
      </c>
      <c r="N364" s="50">
        <v>9</v>
      </c>
      <c r="O364" s="50">
        <v>35</v>
      </c>
      <c r="P364" s="44">
        <f t="shared" si="61"/>
        <v>344</v>
      </c>
      <c r="Q364" s="42">
        <f t="shared" si="62"/>
        <v>17</v>
      </c>
      <c r="R364" s="42">
        <f t="shared" si="63"/>
        <v>70</v>
      </c>
      <c r="S364" s="44" t="s">
        <v>129</v>
      </c>
      <c r="T364" s="42">
        <f t="shared" si="64"/>
        <v>1</v>
      </c>
      <c r="U364" s="45">
        <v>1</v>
      </c>
      <c r="V364" s="13"/>
      <c r="W364" s="13"/>
      <c r="X364" s="13"/>
      <c r="Y364" s="13"/>
      <c r="Z364" s="11">
        <f t="shared" si="65"/>
        <v>17</v>
      </c>
      <c r="AJ364" s="10">
        <f t="shared" si="66"/>
        <v>0</v>
      </c>
      <c r="AK364" s="10">
        <f t="shared" si="67"/>
        <v>8</v>
      </c>
      <c r="AL364" s="10">
        <f t="shared" si="68"/>
        <v>-8</v>
      </c>
      <c r="AT364">
        <f t="shared" si="69"/>
        <v>0</v>
      </c>
      <c r="AU364">
        <f t="shared" si="70"/>
        <v>9</v>
      </c>
      <c r="AV364">
        <f t="shared" si="71"/>
        <v>-9</v>
      </c>
    </row>
    <row r="365" spans="1:48" x14ac:dyDescent="0.25">
      <c r="A365" s="11">
        <f t="shared" si="60"/>
        <v>2008</v>
      </c>
      <c r="B365" s="12">
        <v>39684</v>
      </c>
      <c r="C365" s="12"/>
      <c r="D365" s="22">
        <v>364</v>
      </c>
      <c r="E365" s="11">
        <v>1</v>
      </c>
      <c r="F365" s="40">
        <v>20</v>
      </c>
      <c r="G365" s="11" t="s">
        <v>115</v>
      </c>
      <c r="H365" s="11">
        <v>1</v>
      </c>
      <c r="I365" s="11" t="s">
        <v>170</v>
      </c>
      <c r="J365" s="50">
        <v>124</v>
      </c>
      <c r="K365" s="50">
        <v>10</v>
      </c>
      <c r="L365" s="50">
        <v>20</v>
      </c>
      <c r="M365" s="50">
        <v>108</v>
      </c>
      <c r="N365" s="50">
        <v>9</v>
      </c>
      <c r="O365" s="50">
        <v>20</v>
      </c>
      <c r="P365" s="44">
        <f t="shared" si="61"/>
        <v>232</v>
      </c>
      <c r="Q365" s="42">
        <f t="shared" si="62"/>
        <v>19</v>
      </c>
      <c r="R365" s="42">
        <f t="shared" si="63"/>
        <v>40</v>
      </c>
      <c r="S365" s="44" t="s">
        <v>130</v>
      </c>
      <c r="T365" s="42">
        <f t="shared" si="64"/>
        <v>1</v>
      </c>
      <c r="U365" s="45">
        <v>1</v>
      </c>
      <c r="V365" s="13"/>
      <c r="W365" s="13"/>
      <c r="X365" s="13"/>
      <c r="Y365" s="13"/>
      <c r="Z365" s="11">
        <f t="shared" si="65"/>
        <v>19</v>
      </c>
      <c r="AA365">
        <f t="shared" ref="AA365:AA366" si="80">+U365+V365+W365+X365+Y365</f>
        <v>1</v>
      </c>
      <c r="AB365">
        <f t="shared" ref="AB365:AB366" si="81">AA365-E365</f>
        <v>0</v>
      </c>
      <c r="AJ365" s="10">
        <f t="shared" si="66"/>
        <v>0</v>
      </c>
      <c r="AK365" s="10">
        <f t="shared" si="67"/>
        <v>10</v>
      </c>
      <c r="AL365" s="10">
        <f t="shared" si="68"/>
        <v>-10</v>
      </c>
      <c r="AT365">
        <f t="shared" si="69"/>
        <v>0</v>
      </c>
      <c r="AU365">
        <f t="shared" si="70"/>
        <v>9</v>
      </c>
      <c r="AV365">
        <f t="shared" si="71"/>
        <v>-9</v>
      </c>
    </row>
    <row r="366" spans="1:48" x14ac:dyDescent="0.25">
      <c r="A366" s="11">
        <f t="shared" si="60"/>
        <v>2008</v>
      </c>
      <c r="B366" s="36">
        <v>39684</v>
      </c>
      <c r="C366" s="36"/>
      <c r="D366" s="22">
        <v>365</v>
      </c>
      <c r="E366" s="31">
        <v>1</v>
      </c>
      <c r="F366" s="41">
        <v>20</v>
      </c>
      <c r="G366" s="31" t="s">
        <v>115</v>
      </c>
      <c r="H366" s="31">
        <v>2</v>
      </c>
      <c r="I366" s="31" t="s">
        <v>171</v>
      </c>
      <c r="J366" s="48">
        <v>140</v>
      </c>
      <c r="K366" s="48">
        <v>10</v>
      </c>
      <c r="L366" s="48">
        <v>20</v>
      </c>
      <c r="M366" s="48">
        <v>140</v>
      </c>
      <c r="N366" s="48">
        <v>8</v>
      </c>
      <c r="O366" s="48">
        <v>20</v>
      </c>
      <c r="P366" s="46">
        <f t="shared" si="61"/>
        <v>280</v>
      </c>
      <c r="Q366" s="42">
        <f t="shared" si="62"/>
        <v>18</v>
      </c>
      <c r="R366" s="42">
        <f t="shared" si="63"/>
        <v>40</v>
      </c>
      <c r="S366" s="46" t="s">
        <v>57</v>
      </c>
      <c r="T366" s="42">
        <f t="shared" si="64"/>
        <v>1</v>
      </c>
      <c r="U366" s="47"/>
      <c r="V366" s="35"/>
      <c r="W366" s="35"/>
      <c r="X366" s="35">
        <v>1</v>
      </c>
      <c r="Y366" s="35"/>
      <c r="Z366" s="31">
        <f t="shared" si="65"/>
        <v>18</v>
      </c>
      <c r="AA366">
        <f t="shared" si="80"/>
        <v>1</v>
      </c>
      <c r="AB366">
        <f t="shared" si="81"/>
        <v>0</v>
      </c>
      <c r="AJ366" s="10">
        <f t="shared" si="66"/>
        <v>0</v>
      </c>
      <c r="AK366" s="10">
        <f t="shared" si="67"/>
        <v>10</v>
      </c>
      <c r="AL366" s="10">
        <f t="shared" si="68"/>
        <v>-10</v>
      </c>
      <c r="AT366">
        <f t="shared" si="69"/>
        <v>0</v>
      </c>
      <c r="AU366">
        <f t="shared" si="70"/>
        <v>8</v>
      </c>
      <c r="AV366">
        <f t="shared" si="71"/>
        <v>-8</v>
      </c>
    </row>
    <row r="367" spans="1:48" x14ac:dyDescent="0.25">
      <c r="A367" s="11">
        <f t="shared" si="60"/>
        <v>2008</v>
      </c>
      <c r="B367" s="21">
        <v>39698</v>
      </c>
      <c r="C367" s="21"/>
      <c r="D367" s="22">
        <v>366</v>
      </c>
      <c r="E367" s="20">
        <v>1</v>
      </c>
      <c r="F367" s="39">
        <v>35</v>
      </c>
      <c r="G367" s="20" t="s">
        <v>119</v>
      </c>
      <c r="H367" s="20">
        <v>2</v>
      </c>
      <c r="I367" s="20" t="s">
        <v>12</v>
      </c>
      <c r="J367" s="49">
        <v>57</v>
      </c>
      <c r="K367" s="49">
        <v>10</v>
      </c>
      <c r="L367" s="49">
        <v>25.6666666666666</v>
      </c>
      <c r="M367" s="49">
        <v>153</v>
      </c>
      <c r="N367" s="49">
        <v>5</v>
      </c>
      <c r="O367" s="49">
        <v>35</v>
      </c>
      <c r="P367" s="42">
        <f t="shared" si="61"/>
        <v>210</v>
      </c>
      <c r="Q367" s="42">
        <f t="shared" si="62"/>
        <v>15</v>
      </c>
      <c r="R367" s="42">
        <f t="shared" si="63"/>
        <v>60.6666666666666</v>
      </c>
      <c r="S367" s="42" t="s">
        <v>131</v>
      </c>
      <c r="T367" s="42">
        <f t="shared" si="64"/>
        <v>1</v>
      </c>
      <c r="U367" s="43"/>
      <c r="V367" s="23"/>
      <c r="W367" s="23"/>
      <c r="X367" s="23"/>
      <c r="Y367" s="23">
        <v>1</v>
      </c>
      <c r="Z367" s="20">
        <f t="shared" si="65"/>
        <v>15</v>
      </c>
      <c r="AJ367" s="10">
        <f t="shared" si="66"/>
        <v>0</v>
      </c>
      <c r="AK367" s="10">
        <f t="shared" si="67"/>
        <v>10</v>
      </c>
      <c r="AL367" s="10">
        <f t="shared" si="68"/>
        <v>-10</v>
      </c>
      <c r="AT367">
        <f t="shared" si="69"/>
        <v>0</v>
      </c>
      <c r="AU367">
        <f t="shared" si="70"/>
        <v>5</v>
      </c>
      <c r="AV367">
        <f t="shared" si="71"/>
        <v>-5</v>
      </c>
    </row>
    <row r="368" spans="1:48" x14ac:dyDescent="0.25">
      <c r="A368" s="11">
        <f t="shared" si="60"/>
        <v>2008</v>
      </c>
      <c r="B368" s="36">
        <v>39705</v>
      </c>
      <c r="C368" s="36"/>
      <c r="D368" s="22">
        <v>367</v>
      </c>
      <c r="E368" s="31">
        <v>1</v>
      </c>
      <c r="F368" s="41">
        <v>35</v>
      </c>
      <c r="G368" s="31" t="s">
        <v>120</v>
      </c>
      <c r="H368" s="31">
        <v>1</v>
      </c>
      <c r="I368" s="31" t="s">
        <v>172</v>
      </c>
      <c r="J368" s="48">
        <v>89</v>
      </c>
      <c r="K368" s="48">
        <v>10</v>
      </c>
      <c r="L368" s="48">
        <v>29.8333333333333</v>
      </c>
      <c r="M368" s="48">
        <v>89</v>
      </c>
      <c r="N368" s="48">
        <v>10</v>
      </c>
      <c r="O368" s="48">
        <v>32.8333333333333</v>
      </c>
      <c r="P368" s="46">
        <f t="shared" si="61"/>
        <v>178</v>
      </c>
      <c r="Q368" s="42">
        <f t="shared" si="62"/>
        <v>20</v>
      </c>
      <c r="R368" s="42">
        <f t="shared" si="63"/>
        <v>62.6666666666666</v>
      </c>
      <c r="S368" s="46" t="s">
        <v>57</v>
      </c>
      <c r="T368" s="42">
        <f t="shared" si="64"/>
        <v>1</v>
      </c>
      <c r="U368" s="47"/>
      <c r="V368" s="35"/>
      <c r="W368" s="35"/>
      <c r="X368" s="35">
        <v>1</v>
      </c>
      <c r="Y368" s="35"/>
      <c r="Z368" s="31">
        <f t="shared" si="65"/>
        <v>20</v>
      </c>
      <c r="AJ368" s="10">
        <f t="shared" si="66"/>
        <v>0</v>
      </c>
      <c r="AK368" s="10">
        <f t="shared" si="67"/>
        <v>10</v>
      </c>
      <c r="AL368" s="10">
        <f t="shared" si="68"/>
        <v>-10</v>
      </c>
      <c r="AT368">
        <f t="shared" si="69"/>
        <v>0</v>
      </c>
      <c r="AU368">
        <f t="shared" si="70"/>
        <v>10</v>
      </c>
      <c r="AV368">
        <f t="shared" si="71"/>
        <v>-10</v>
      </c>
    </row>
    <row r="369" spans="1:48" x14ac:dyDescent="0.25">
      <c r="A369" s="11">
        <f t="shared" si="60"/>
        <v>2008</v>
      </c>
      <c r="B369" s="12">
        <v>39719</v>
      </c>
      <c r="C369" s="12"/>
      <c r="D369" s="22">
        <v>368</v>
      </c>
      <c r="E369" s="11">
        <v>1</v>
      </c>
      <c r="F369" s="40">
        <v>40</v>
      </c>
      <c r="G369" s="11" t="s">
        <v>121</v>
      </c>
      <c r="H369" s="11">
        <v>2</v>
      </c>
      <c r="I369" s="11" t="s">
        <v>136</v>
      </c>
      <c r="J369" s="50">
        <v>124</v>
      </c>
      <c r="K369" s="50">
        <v>6</v>
      </c>
      <c r="L369" s="50">
        <v>28</v>
      </c>
      <c r="M369" s="50">
        <v>120</v>
      </c>
      <c r="N369" s="50">
        <v>10</v>
      </c>
      <c r="O369" s="50">
        <v>42</v>
      </c>
      <c r="P369" s="44">
        <f t="shared" si="61"/>
        <v>244</v>
      </c>
      <c r="Q369" s="42">
        <f t="shared" si="62"/>
        <v>16</v>
      </c>
      <c r="R369" s="42">
        <f t="shared" si="63"/>
        <v>70</v>
      </c>
      <c r="S369" s="44" t="s">
        <v>28</v>
      </c>
      <c r="T369" s="42">
        <f t="shared" si="64"/>
        <v>1</v>
      </c>
      <c r="U369" s="45">
        <v>1</v>
      </c>
      <c r="V369" s="13"/>
      <c r="W369" s="13"/>
      <c r="X369" s="13"/>
      <c r="Y369" s="13"/>
      <c r="Z369" s="11">
        <f t="shared" si="65"/>
        <v>16</v>
      </c>
      <c r="AJ369" s="10">
        <f t="shared" si="66"/>
        <v>0</v>
      </c>
      <c r="AK369" s="10">
        <f t="shared" si="67"/>
        <v>6</v>
      </c>
      <c r="AL369" s="10">
        <f t="shared" si="68"/>
        <v>-6</v>
      </c>
      <c r="AT369">
        <f t="shared" si="69"/>
        <v>0</v>
      </c>
      <c r="AU369">
        <f t="shared" si="70"/>
        <v>10</v>
      </c>
      <c r="AV369">
        <f t="shared" si="71"/>
        <v>-10</v>
      </c>
    </row>
    <row r="370" spans="1:48" x14ac:dyDescent="0.25">
      <c r="A370" s="11">
        <f t="shared" si="60"/>
        <v>2009</v>
      </c>
      <c r="B370" s="12">
        <v>39928</v>
      </c>
      <c r="C370" s="12"/>
      <c r="D370" s="22">
        <v>369</v>
      </c>
      <c r="E370" s="11">
        <v>1</v>
      </c>
      <c r="F370" s="40">
        <v>35</v>
      </c>
      <c r="G370" s="11" t="s">
        <v>132</v>
      </c>
      <c r="H370" s="11">
        <v>1</v>
      </c>
      <c r="I370" s="11" t="s">
        <v>426</v>
      </c>
      <c r="J370" s="50">
        <v>212</v>
      </c>
      <c r="K370" s="50">
        <v>3</v>
      </c>
      <c r="L370" s="50">
        <v>35</v>
      </c>
      <c r="M370" s="50">
        <v>170</v>
      </c>
      <c r="N370" s="50">
        <v>8</v>
      </c>
      <c r="O370" s="50">
        <v>35</v>
      </c>
      <c r="P370" s="44">
        <f t="shared" si="61"/>
        <v>382</v>
      </c>
      <c r="Q370" s="42">
        <f t="shared" si="62"/>
        <v>11</v>
      </c>
      <c r="R370" s="42">
        <f t="shared" si="63"/>
        <v>70</v>
      </c>
      <c r="S370" s="44" t="s">
        <v>108</v>
      </c>
      <c r="T370" s="42">
        <f t="shared" si="64"/>
        <v>1</v>
      </c>
      <c r="U370" s="45">
        <v>1</v>
      </c>
      <c r="V370" s="13"/>
      <c r="W370" s="13"/>
      <c r="X370" s="13"/>
      <c r="Y370" s="13"/>
      <c r="Z370" s="11">
        <f t="shared" si="65"/>
        <v>11</v>
      </c>
      <c r="AJ370" s="10">
        <f t="shared" si="66"/>
        <v>0</v>
      </c>
      <c r="AK370" s="10">
        <f t="shared" si="67"/>
        <v>3</v>
      </c>
      <c r="AL370" s="10">
        <f t="shared" si="68"/>
        <v>-3</v>
      </c>
      <c r="AT370">
        <f t="shared" si="69"/>
        <v>0</v>
      </c>
      <c r="AU370">
        <f t="shared" si="70"/>
        <v>8</v>
      </c>
      <c r="AV370">
        <f t="shared" si="71"/>
        <v>-8</v>
      </c>
    </row>
    <row r="371" spans="1:48" x14ac:dyDescent="0.25">
      <c r="A371" s="11">
        <f t="shared" si="60"/>
        <v>2009</v>
      </c>
      <c r="B371" s="12">
        <v>39936</v>
      </c>
      <c r="C371" s="12"/>
      <c r="D371" s="22">
        <v>370</v>
      </c>
      <c r="E371" s="11">
        <v>1</v>
      </c>
      <c r="F371" s="40">
        <v>35</v>
      </c>
      <c r="G371" s="11" t="s">
        <v>23</v>
      </c>
      <c r="H371" s="11">
        <v>1</v>
      </c>
      <c r="I371" s="11" t="s">
        <v>163</v>
      </c>
      <c r="J371" s="50">
        <v>120</v>
      </c>
      <c r="K371" s="50">
        <v>9</v>
      </c>
      <c r="L371" s="50">
        <v>35</v>
      </c>
      <c r="M371" s="50">
        <v>86</v>
      </c>
      <c r="N371" s="50">
        <v>10</v>
      </c>
      <c r="O371" s="50">
        <v>28.1666666666666</v>
      </c>
      <c r="P371" s="44">
        <f t="shared" si="61"/>
        <v>206</v>
      </c>
      <c r="Q371" s="42">
        <f t="shared" si="62"/>
        <v>19</v>
      </c>
      <c r="R371" s="42">
        <f t="shared" si="63"/>
        <v>63.1666666666666</v>
      </c>
      <c r="S371" s="44" t="s">
        <v>129</v>
      </c>
      <c r="T371" s="42">
        <f t="shared" si="64"/>
        <v>1</v>
      </c>
      <c r="U371" s="45">
        <v>1</v>
      </c>
      <c r="V371" s="13"/>
      <c r="W371" s="13"/>
      <c r="X371" s="13"/>
      <c r="Y371" s="13"/>
      <c r="Z371" s="11">
        <f t="shared" si="65"/>
        <v>19</v>
      </c>
      <c r="AJ371" s="10">
        <f t="shared" si="66"/>
        <v>0</v>
      </c>
      <c r="AK371" s="10">
        <f t="shared" si="67"/>
        <v>9</v>
      </c>
      <c r="AL371" s="10">
        <f t="shared" si="68"/>
        <v>-9</v>
      </c>
      <c r="AT371">
        <f t="shared" si="69"/>
        <v>0</v>
      </c>
      <c r="AU371">
        <f t="shared" si="70"/>
        <v>10</v>
      </c>
      <c r="AV371">
        <f t="shared" si="71"/>
        <v>-10</v>
      </c>
    </row>
    <row r="372" spans="1:48" x14ac:dyDescent="0.25">
      <c r="A372" s="11">
        <f t="shared" si="60"/>
        <v>2009</v>
      </c>
      <c r="B372" s="12">
        <v>39943</v>
      </c>
      <c r="C372" s="12"/>
      <c r="D372" s="22">
        <v>371</v>
      </c>
      <c r="E372" s="11">
        <v>1</v>
      </c>
      <c r="F372" s="40">
        <v>35</v>
      </c>
      <c r="G372" s="11" t="s">
        <v>435</v>
      </c>
      <c r="H372" s="11">
        <v>1</v>
      </c>
      <c r="I372" s="11" t="s">
        <v>164</v>
      </c>
      <c r="J372" s="50">
        <v>234</v>
      </c>
      <c r="K372" s="50">
        <v>5</v>
      </c>
      <c r="L372" s="50">
        <v>35</v>
      </c>
      <c r="M372" s="50">
        <v>139</v>
      </c>
      <c r="N372" s="50">
        <v>9</v>
      </c>
      <c r="O372" s="50">
        <v>35</v>
      </c>
      <c r="P372" s="44">
        <f t="shared" si="61"/>
        <v>373</v>
      </c>
      <c r="Q372" s="42">
        <f t="shared" si="62"/>
        <v>14</v>
      </c>
      <c r="R372" s="42">
        <f t="shared" si="63"/>
        <v>70</v>
      </c>
      <c r="S372" s="44" t="s">
        <v>137</v>
      </c>
      <c r="T372" s="42">
        <f t="shared" si="64"/>
        <v>1</v>
      </c>
      <c r="U372" s="45">
        <v>1</v>
      </c>
      <c r="V372" s="13"/>
      <c r="W372" s="13"/>
      <c r="X372" s="13"/>
      <c r="Y372" s="13"/>
      <c r="Z372" s="11">
        <f t="shared" si="65"/>
        <v>14</v>
      </c>
      <c r="AJ372" s="10">
        <f t="shared" si="66"/>
        <v>0</v>
      </c>
      <c r="AK372" s="10">
        <f t="shared" si="67"/>
        <v>5</v>
      </c>
      <c r="AL372" s="10">
        <f t="shared" si="68"/>
        <v>-5</v>
      </c>
      <c r="AT372">
        <f t="shared" si="69"/>
        <v>0</v>
      </c>
      <c r="AU372">
        <f t="shared" si="70"/>
        <v>9</v>
      </c>
      <c r="AV372">
        <f t="shared" si="71"/>
        <v>-9</v>
      </c>
    </row>
    <row r="373" spans="1:48" x14ac:dyDescent="0.25">
      <c r="A373" s="11">
        <f t="shared" si="60"/>
        <v>2009</v>
      </c>
      <c r="B373" s="12">
        <v>39950</v>
      </c>
      <c r="C373" s="12"/>
      <c r="D373" s="22">
        <v>372</v>
      </c>
      <c r="E373" s="11">
        <v>1</v>
      </c>
      <c r="F373" s="40">
        <v>35</v>
      </c>
      <c r="G373" s="11" t="s">
        <v>113</v>
      </c>
      <c r="H373" s="11">
        <v>1</v>
      </c>
      <c r="I373" s="11" t="s">
        <v>70</v>
      </c>
      <c r="J373" s="50">
        <v>153</v>
      </c>
      <c r="K373" s="50">
        <v>8</v>
      </c>
      <c r="L373" s="50">
        <v>35</v>
      </c>
      <c r="M373" s="50">
        <v>35</v>
      </c>
      <c r="N373" s="50">
        <v>10</v>
      </c>
      <c r="O373" s="50">
        <v>20.8333333333333</v>
      </c>
      <c r="P373" s="44">
        <f t="shared" si="61"/>
        <v>188</v>
      </c>
      <c r="Q373" s="42">
        <f t="shared" si="62"/>
        <v>18</v>
      </c>
      <c r="R373" s="42">
        <f t="shared" si="63"/>
        <v>55.8333333333333</v>
      </c>
      <c r="S373" s="44" t="s">
        <v>138</v>
      </c>
      <c r="T373" s="42">
        <f t="shared" si="64"/>
        <v>1</v>
      </c>
      <c r="U373" s="45">
        <v>1</v>
      </c>
      <c r="V373" s="13"/>
      <c r="W373" s="13"/>
      <c r="X373" s="13"/>
      <c r="Y373" s="13"/>
      <c r="Z373" s="11">
        <f t="shared" si="65"/>
        <v>18</v>
      </c>
      <c r="AJ373" s="10">
        <f t="shared" si="66"/>
        <v>0</v>
      </c>
      <c r="AK373" s="10">
        <f t="shared" si="67"/>
        <v>8</v>
      </c>
      <c r="AL373" s="10">
        <f t="shared" si="68"/>
        <v>-8</v>
      </c>
      <c r="AT373">
        <f t="shared" si="69"/>
        <v>0</v>
      </c>
      <c r="AU373">
        <f t="shared" si="70"/>
        <v>10</v>
      </c>
      <c r="AV373">
        <f t="shared" si="71"/>
        <v>-10</v>
      </c>
    </row>
    <row r="374" spans="1:48" x14ac:dyDescent="0.25">
      <c r="A374" s="11">
        <f t="shared" si="60"/>
        <v>2009</v>
      </c>
      <c r="B374" s="12">
        <v>39957</v>
      </c>
      <c r="C374" s="12"/>
      <c r="D374" s="22">
        <v>373</v>
      </c>
      <c r="E374" s="11">
        <v>1</v>
      </c>
      <c r="F374" s="40" t="s">
        <v>93</v>
      </c>
      <c r="G374" s="11" t="s">
        <v>113</v>
      </c>
      <c r="H374" s="11">
        <v>2</v>
      </c>
      <c r="I374" s="11" t="s">
        <v>173</v>
      </c>
      <c r="J374" s="50">
        <v>119</v>
      </c>
      <c r="K374" s="50">
        <v>4</v>
      </c>
      <c r="L374" s="50">
        <v>18.1666666666666</v>
      </c>
      <c r="M374" s="50">
        <v>116</v>
      </c>
      <c r="N374" s="50">
        <v>11</v>
      </c>
      <c r="O374" s="50">
        <v>39.1666666666666</v>
      </c>
      <c r="P374" s="44">
        <f t="shared" si="61"/>
        <v>235</v>
      </c>
      <c r="Q374" s="42">
        <f t="shared" si="62"/>
        <v>15</v>
      </c>
      <c r="R374" s="42">
        <f t="shared" si="63"/>
        <v>57.333333333333201</v>
      </c>
      <c r="S374" s="44" t="s">
        <v>26</v>
      </c>
      <c r="T374" s="42">
        <f t="shared" si="64"/>
        <v>1</v>
      </c>
      <c r="U374" s="45">
        <v>1</v>
      </c>
      <c r="V374" s="13"/>
      <c r="W374" s="13"/>
      <c r="X374" s="13"/>
      <c r="Y374" s="13"/>
      <c r="Z374" s="11">
        <f t="shared" si="65"/>
        <v>15</v>
      </c>
      <c r="AJ374" s="10">
        <f t="shared" si="66"/>
        <v>0</v>
      </c>
      <c r="AK374" s="10">
        <f t="shared" si="67"/>
        <v>4</v>
      </c>
      <c r="AL374" s="10">
        <f t="shared" si="68"/>
        <v>-4</v>
      </c>
      <c r="AT374">
        <f t="shared" si="69"/>
        <v>0</v>
      </c>
      <c r="AU374">
        <f t="shared" si="70"/>
        <v>11</v>
      </c>
      <c r="AV374">
        <f t="shared" si="71"/>
        <v>-11</v>
      </c>
    </row>
    <row r="375" spans="1:48" x14ac:dyDescent="0.25">
      <c r="A375" s="11">
        <f t="shared" si="60"/>
        <v>2009</v>
      </c>
      <c r="B375" s="12">
        <v>39964</v>
      </c>
      <c r="C375" s="12"/>
      <c r="D375" s="22">
        <v>374</v>
      </c>
      <c r="E375" s="11">
        <v>1</v>
      </c>
      <c r="F375" s="40">
        <v>35</v>
      </c>
      <c r="G375" s="11" t="s">
        <v>116</v>
      </c>
      <c r="H375" s="11">
        <v>2</v>
      </c>
      <c r="I375" s="11" t="s">
        <v>12</v>
      </c>
      <c r="J375" s="50">
        <v>156</v>
      </c>
      <c r="K375" s="50">
        <v>1</v>
      </c>
      <c r="L375" s="50">
        <v>26.5</v>
      </c>
      <c r="M375" s="50">
        <v>155</v>
      </c>
      <c r="N375" s="50">
        <v>9</v>
      </c>
      <c r="O375" s="50">
        <v>35</v>
      </c>
      <c r="P375" s="44">
        <f t="shared" si="61"/>
        <v>311</v>
      </c>
      <c r="Q375" s="42">
        <f t="shared" si="62"/>
        <v>10</v>
      </c>
      <c r="R375" s="42">
        <f t="shared" si="63"/>
        <v>61.5</v>
      </c>
      <c r="S375" s="44" t="s">
        <v>80</v>
      </c>
      <c r="T375" s="42">
        <f t="shared" si="64"/>
        <v>1</v>
      </c>
      <c r="U375" s="45">
        <v>1</v>
      </c>
      <c r="V375" s="13"/>
      <c r="W375" s="13"/>
      <c r="X375" s="13"/>
      <c r="Y375" s="13"/>
      <c r="Z375" s="11">
        <f t="shared" si="65"/>
        <v>10</v>
      </c>
      <c r="AJ375" s="10">
        <f t="shared" si="66"/>
        <v>0</v>
      </c>
      <c r="AK375" s="10">
        <f t="shared" si="67"/>
        <v>1</v>
      </c>
      <c r="AL375" s="10">
        <f t="shared" si="68"/>
        <v>-1</v>
      </c>
      <c r="AT375">
        <f t="shared" si="69"/>
        <v>0</v>
      </c>
      <c r="AU375">
        <f t="shared" si="70"/>
        <v>9</v>
      </c>
      <c r="AV375">
        <f t="shared" si="71"/>
        <v>-9</v>
      </c>
    </row>
    <row r="376" spans="1:48" x14ac:dyDescent="0.25">
      <c r="A376" s="11">
        <f t="shared" si="60"/>
        <v>2009</v>
      </c>
      <c r="B376" s="12">
        <v>39970</v>
      </c>
      <c r="C376" s="12"/>
      <c r="D376" s="22">
        <v>375</v>
      </c>
      <c r="E376" s="11">
        <v>1</v>
      </c>
      <c r="F376" s="40">
        <v>35</v>
      </c>
      <c r="G376" s="11" t="s">
        <v>113</v>
      </c>
      <c r="H376" s="11">
        <v>2</v>
      </c>
      <c r="I376" s="11" t="s">
        <v>174</v>
      </c>
      <c r="J376" s="50">
        <v>161</v>
      </c>
      <c r="K376" s="50">
        <v>9</v>
      </c>
      <c r="L376" s="50">
        <v>34.1666666666666</v>
      </c>
      <c r="M376" s="50">
        <v>157</v>
      </c>
      <c r="N376" s="50">
        <v>7</v>
      </c>
      <c r="O376" s="50">
        <v>35</v>
      </c>
      <c r="P376" s="44">
        <f t="shared" si="61"/>
        <v>318</v>
      </c>
      <c r="Q376" s="42">
        <f t="shared" si="62"/>
        <v>16</v>
      </c>
      <c r="R376" s="42">
        <f t="shared" si="63"/>
        <v>69.1666666666666</v>
      </c>
      <c r="S376" s="44" t="s">
        <v>81</v>
      </c>
      <c r="T376" s="42">
        <f t="shared" si="64"/>
        <v>1</v>
      </c>
      <c r="U376" s="45">
        <v>1</v>
      </c>
      <c r="V376" s="13"/>
      <c r="W376" s="13"/>
      <c r="X376" s="13"/>
      <c r="Y376" s="13"/>
      <c r="Z376" s="11">
        <f t="shared" si="65"/>
        <v>16</v>
      </c>
      <c r="AJ376" s="10">
        <f t="shared" si="66"/>
        <v>0</v>
      </c>
      <c r="AK376" s="10">
        <f t="shared" si="67"/>
        <v>9</v>
      </c>
      <c r="AL376" s="10">
        <f t="shared" si="68"/>
        <v>-9</v>
      </c>
      <c r="AT376">
        <f t="shared" si="69"/>
        <v>0</v>
      </c>
      <c r="AU376">
        <f t="shared" si="70"/>
        <v>7</v>
      </c>
      <c r="AV376">
        <f t="shared" si="71"/>
        <v>-7</v>
      </c>
    </row>
    <row r="377" spans="1:48" x14ac:dyDescent="0.25">
      <c r="A377" s="11">
        <f t="shared" si="60"/>
        <v>2009</v>
      </c>
      <c r="B377" s="12">
        <v>39978</v>
      </c>
      <c r="C377" s="12"/>
      <c r="D377" s="22">
        <v>376</v>
      </c>
      <c r="E377" s="11">
        <v>1</v>
      </c>
      <c r="F377" s="40">
        <v>35</v>
      </c>
      <c r="G377" s="11" t="s">
        <v>113</v>
      </c>
      <c r="H377" s="11">
        <v>1</v>
      </c>
      <c r="I377" s="11" t="s">
        <v>165</v>
      </c>
      <c r="J377" s="50">
        <v>111</v>
      </c>
      <c r="K377" s="50">
        <v>10</v>
      </c>
      <c r="L377" s="50">
        <v>29.1666666666666</v>
      </c>
      <c r="M377" s="50">
        <v>89</v>
      </c>
      <c r="N377" s="50">
        <v>10</v>
      </c>
      <c r="O377" s="50">
        <v>22.8333333333333</v>
      </c>
      <c r="P377" s="44">
        <f t="shared" si="61"/>
        <v>200</v>
      </c>
      <c r="Q377" s="42">
        <f t="shared" si="62"/>
        <v>20</v>
      </c>
      <c r="R377" s="42">
        <f t="shared" si="63"/>
        <v>51.999999999999901</v>
      </c>
      <c r="S377" s="44" t="s">
        <v>139</v>
      </c>
      <c r="T377" s="42">
        <f t="shared" si="64"/>
        <v>1</v>
      </c>
      <c r="U377" s="45">
        <v>1</v>
      </c>
      <c r="V377" s="13"/>
      <c r="W377" s="13"/>
      <c r="X377" s="13"/>
      <c r="Y377" s="13"/>
      <c r="Z377" s="11">
        <f t="shared" si="65"/>
        <v>20</v>
      </c>
      <c r="AJ377" s="10">
        <f t="shared" si="66"/>
        <v>0</v>
      </c>
      <c r="AK377" s="10">
        <f t="shared" si="67"/>
        <v>10</v>
      </c>
      <c r="AL377" s="10">
        <f t="shared" si="68"/>
        <v>-10</v>
      </c>
      <c r="AT377">
        <f t="shared" si="69"/>
        <v>0</v>
      </c>
      <c r="AU377">
        <f t="shared" si="70"/>
        <v>10</v>
      </c>
      <c r="AV377">
        <f t="shared" si="71"/>
        <v>-10</v>
      </c>
    </row>
    <row r="378" spans="1:48" x14ac:dyDescent="0.25">
      <c r="A378" s="11">
        <f t="shared" si="60"/>
        <v>2009</v>
      </c>
      <c r="B378" s="12">
        <v>39985</v>
      </c>
      <c r="C378" s="12"/>
      <c r="D378" s="22">
        <v>377</v>
      </c>
      <c r="E378" s="11">
        <v>1</v>
      </c>
      <c r="F378" s="40">
        <v>35</v>
      </c>
      <c r="G378" s="11" t="s">
        <v>113</v>
      </c>
      <c r="H378" s="11">
        <v>1</v>
      </c>
      <c r="I378" s="11" t="s">
        <v>136</v>
      </c>
      <c r="J378" s="50">
        <v>217</v>
      </c>
      <c r="K378" s="50">
        <v>10</v>
      </c>
      <c r="L378" s="50">
        <v>34.5</v>
      </c>
      <c r="M378" s="50">
        <v>72</v>
      </c>
      <c r="N378" s="50">
        <v>10</v>
      </c>
      <c r="O378" s="50">
        <v>26</v>
      </c>
      <c r="P378" s="44">
        <f t="shared" si="61"/>
        <v>289</v>
      </c>
      <c r="Q378" s="42">
        <f t="shared" si="62"/>
        <v>20</v>
      </c>
      <c r="R378" s="42">
        <f t="shared" si="63"/>
        <v>60.5</v>
      </c>
      <c r="S378" s="44" t="s">
        <v>140</v>
      </c>
      <c r="T378" s="42">
        <f t="shared" si="64"/>
        <v>1</v>
      </c>
      <c r="U378" s="45">
        <v>1</v>
      </c>
      <c r="V378" s="13"/>
      <c r="W378" s="13"/>
      <c r="X378" s="13"/>
      <c r="Y378" s="13"/>
      <c r="Z378" s="11">
        <f t="shared" si="65"/>
        <v>20</v>
      </c>
      <c r="AJ378" s="10">
        <f t="shared" si="66"/>
        <v>0</v>
      </c>
      <c r="AK378" s="10">
        <f t="shared" si="67"/>
        <v>10</v>
      </c>
      <c r="AL378" s="10">
        <f t="shared" si="68"/>
        <v>-10</v>
      </c>
      <c r="AT378">
        <f t="shared" si="69"/>
        <v>0</v>
      </c>
      <c r="AU378">
        <f t="shared" si="70"/>
        <v>10</v>
      </c>
      <c r="AV378">
        <f t="shared" si="71"/>
        <v>-10</v>
      </c>
    </row>
    <row r="379" spans="1:48" x14ac:dyDescent="0.25">
      <c r="A379" s="11">
        <f t="shared" si="60"/>
        <v>2009</v>
      </c>
      <c r="B379" s="12">
        <v>39992</v>
      </c>
      <c r="C379" s="12"/>
      <c r="D379" s="22">
        <v>378</v>
      </c>
      <c r="E379" s="11">
        <v>1</v>
      </c>
      <c r="F379" s="40">
        <v>40</v>
      </c>
      <c r="G379" s="11" t="s">
        <v>133</v>
      </c>
      <c r="H379" s="11">
        <v>1</v>
      </c>
      <c r="I379" s="11" t="s">
        <v>169</v>
      </c>
      <c r="J379" s="50">
        <v>183</v>
      </c>
      <c r="K379" s="50">
        <v>10</v>
      </c>
      <c r="L379" s="50">
        <v>39.6666666666666</v>
      </c>
      <c r="M379" s="50">
        <v>152</v>
      </c>
      <c r="N379" s="50">
        <v>10</v>
      </c>
      <c r="O379" s="50">
        <v>39.1666666666666</v>
      </c>
      <c r="P379" s="44">
        <f t="shared" si="61"/>
        <v>335</v>
      </c>
      <c r="Q379" s="42">
        <f t="shared" si="62"/>
        <v>20</v>
      </c>
      <c r="R379" s="42">
        <f t="shared" si="63"/>
        <v>78.833333333333201</v>
      </c>
      <c r="S379" s="44" t="s">
        <v>141</v>
      </c>
      <c r="T379" s="42">
        <f t="shared" si="64"/>
        <v>1</v>
      </c>
      <c r="U379" s="45">
        <v>1</v>
      </c>
      <c r="V379" s="13"/>
      <c r="W379" s="13"/>
      <c r="X379" s="13"/>
      <c r="Y379" s="13"/>
      <c r="Z379" s="11">
        <f t="shared" si="65"/>
        <v>20</v>
      </c>
      <c r="AJ379" s="10">
        <f t="shared" si="66"/>
        <v>0</v>
      </c>
      <c r="AK379" s="10">
        <f t="shared" si="67"/>
        <v>10</v>
      </c>
      <c r="AL379" s="10">
        <f t="shared" si="68"/>
        <v>-10</v>
      </c>
      <c r="AT379">
        <f t="shared" si="69"/>
        <v>0</v>
      </c>
      <c r="AU379">
        <f t="shared" si="70"/>
        <v>10</v>
      </c>
      <c r="AV379">
        <f t="shared" si="71"/>
        <v>-10</v>
      </c>
    </row>
    <row r="380" spans="1:48" x14ac:dyDescent="0.25">
      <c r="A380" s="11">
        <f t="shared" si="60"/>
        <v>2009</v>
      </c>
      <c r="B380" s="12">
        <v>40006</v>
      </c>
      <c r="C380" s="12"/>
      <c r="D380" s="22">
        <v>379</v>
      </c>
      <c r="E380" s="11">
        <v>1</v>
      </c>
      <c r="F380" s="40">
        <v>35</v>
      </c>
      <c r="G380" s="11" t="s">
        <v>113</v>
      </c>
      <c r="H380" s="11">
        <v>1</v>
      </c>
      <c r="I380" s="11" t="s">
        <v>15</v>
      </c>
      <c r="J380" s="50">
        <v>177</v>
      </c>
      <c r="K380" s="50">
        <v>7</v>
      </c>
      <c r="L380" s="50">
        <v>35</v>
      </c>
      <c r="M380" s="50">
        <v>119</v>
      </c>
      <c r="N380" s="50">
        <v>9</v>
      </c>
      <c r="O380" s="50">
        <v>30.1666666666666</v>
      </c>
      <c r="P380" s="44">
        <f t="shared" si="61"/>
        <v>296</v>
      </c>
      <c r="Q380" s="42">
        <f t="shared" si="62"/>
        <v>16</v>
      </c>
      <c r="R380" s="42">
        <f t="shared" si="63"/>
        <v>65.1666666666666</v>
      </c>
      <c r="S380" s="44" t="s">
        <v>142</v>
      </c>
      <c r="T380" s="42">
        <f t="shared" si="64"/>
        <v>1</v>
      </c>
      <c r="U380" s="45">
        <v>1</v>
      </c>
      <c r="V380" s="13"/>
      <c r="W380" s="13"/>
      <c r="X380" s="13"/>
      <c r="Y380" s="13"/>
      <c r="Z380" s="11">
        <f t="shared" si="65"/>
        <v>16</v>
      </c>
      <c r="AJ380" s="10">
        <f t="shared" si="66"/>
        <v>0</v>
      </c>
      <c r="AK380" s="10">
        <f t="shared" si="67"/>
        <v>7</v>
      </c>
      <c r="AL380" s="10">
        <f t="shared" si="68"/>
        <v>-7</v>
      </c>
      <c r="AT380">
        <f t="shared" si="69"/>
        <v>0</v>
      </c>
      <c r="AU380">
        <f t="shared" si="70"/>
        <v>9</v>
      </c>
      <c r="AV380">
        <f t="shared" si="71"/>
        <v>-9</v>
      </c>
    </row>
    <row r="381" spans="1:48" x14ac:dyDescent="0.25">
      <c r="A381" s="11">
        <f t="shared" si="60"/>
        <v>2009</v>
      </c>
      <c r="B381" s="12">
        <v>40013</v>
      </c>
      <c r="C381" s="12"/>
      <c r="D381" s="22">
        <v>380</v>
      </c>
      <c r="E381" s="11">
        <v>1</v>
      </c>
      <c r="F381" s="40">
        <v>35</v>
      </c>
      <c r="G381" s="11" t="s">
        <v>115</v>
      </c>
      <c r="H381" s="11">
        <v>1</v>
      </c>
      <c r="I381" s="11" t="s">
        <v>12</v>
      </c>
      <c r="J381" s="50">
        <v>237</v>
      </c>
      <c r="K381" s="50">
        <v>5</v>
      </c>
      <c r="L381" s="50">
        <v>35</v>
      </c>
      <c r="M381" s="50">
        <v>143</v>
      </c>
      <c r="N381" s="50">
        <v>8</v>
      </c>
      <c r="O381" s="50">
        <v>35</v>
      </c>
      <c r="P381" s="44">
        <f t="shared" si="61"/>
        <v>380</v>
      </c>
      <c r="Q381" s="42">
        <f t="shared" si="62"/>
        <v>13</v>
      </c>
      <c r="R381" s="42">
        <f t="shared" si="63"/>
        <v>70</v>
      </c>
      <c r="S381" s="44" t="s">
        <v>143</v>
      </c>
      <c r="T381" s="42">
        <f t="shared" si="64"/>
        <v>1</v>
      </c>
      <c r="U381" s="45">
        <v>1</v>
      </c>
      <c r="V381" s="13"/>
      <c r="W381" s="13"/>
      <c r="X381" s="13"/>
      <c r="Y381" s="13"/>
      <c r="Z381" s="11">
        <f t="shared" si="65"/>
        <v>13</v>
      </c>
      <c r="AA381">
        <f>+U381+V381+W381+X381+Y381</f>
        <v>1</v>
      </c>
      <c r="AB381">
        <f>AA381-E381</f>
        <v>0</v>
      </c>
      <c r="AJ381" s="10">
        <f t="shared" si="66"/>
        <v>0</v>
      </c>
      <c r="AK381" s="10">
        <f t="shared" si="67"/>
        <v>5</v>
      </c>
      <c r="AL381" s="10">
        <f t="shared" si="68"/>
        <v>-5</v>
      </c>
      <c r="AT381">
        <f t="shared" si="69"/>
        <v>0</v>
      </c>
      <c r="AU381">
        <f t="shared" si="70"/>
        <v>8</v>
      </c>
      <c r="AV381">
        <f t="shared" si="71"/>
        <v>-8</v>
      </c>
    </row>
    <row r="382" spans="1:48" x14ac:dyDescent="0.25">
      <c r="A382" s="11">
        <f t="shared" si="60"/>
        <v>2009</v>
      </c>
      <c r="B382" s="12">
        <v>40019</v>
      </c>
      <c r="C382" s="12"/>
      <c r="D382" s="22">
        <v>381</v>
      </c>
      <c r="E382" s="11">
        <v>1</v>
      </c>
      <c r="F382" s="40">
        <v>35</v>
      </c>
      <c r="G382" s="11" t="s">
        <v>134</v>
      </c>
      <c r="H382" s="11">
        <v>2</v>
      </c>
      <c r="I382" s="11" t="s">
        <v>426</v>
      </c>
      <c r="J382" s="50">
        <v>145</v>
      </c>
      <c r="K382" s="50">
        <v>3</v>
      </c>
      <c r="L382" s="50">
        <v>23.3333333333333</v>
      </c>
      <c r="M382" s="50">
        <v>143</v>
      </c>
      <c r="N382" s="50">
        <v>10</v>
      </c>
      <c r="O382" s="50">
        <v>35</v>
      </c>
      <c r="P382" s="44">
        <f t="shared" si="61"/>
        <v>288</v>
      </c>
      <c r="Q382" s="42">
        <f t="shared" si="62"/>
        <v>13</v>
      </c>
      <c r="R382" s="42">
        <f t="shared" si="63"/>
        <v>58.3333333333333</v>
      </c>
      <c r="S382" s="44" t="s">
        <v>26</v>
      </c>
      <c r="T382" s="42">
        <f t="shared" si="64"/>
        <v>1</v>
      </c>
      <c r="U382" s="45">
        <v>1</v>
      </c>
      <c r="V382" s="13"/>
      <c r="W382" s="13"/>
      <c r="X382" s="13"/>
      <c r="Y382" s="13"/>
      <c r="Z382" s="11">
        <f t="shared" si="65"/>
        <v>13</v>
      </c>
      <c r="AJ382" s="10">
        <f t="shared" si="66"/>
        <v>0</v>
      </c>
      <c r="AK382" s="10">
        <f t="shared" si="67"/>
        <v>3</v>
      </c>
      <c r="AL382" s="10">
        <f t="shared" si="68"/>
        <v>-3</v>
      </c>
      <c r="AT382">
        <f t="shared" si="69"/>
        <v>0</v>
      </c>
      <c r="AU382">
        <f t="shared" si="70"/>
        <v>10</v>
      </c>
      <c r="AV382">
        <f t="shared" si="71"/>
        <v>-10</v>
      </c>
    </row>
    <row r="383" spans="1:48" x14ac:dyDescent="0.25">
      <c r="A383" s="11">
        <f t="shared" si="60"/>
        <v>2009</v>
      </c>
      <c r="B383" s="21">
        <v>40020</v>
      </c>
      <c r="C383" s="21"/>
      <c r="D383" s="22">
        <v>382</v>
      </c>
      <c r="E383" s="20">
        <v>1</v>
      </c>
      <c r="F383" s="39">
        <v>20</v>
      </c>
      <c r="G383" s="20" t="s">
        <v>135</v>
      </c>
      <c r="H383" s="20">
        <v>2</v>
      </c>
      <c r="I383" s="20" t="s">
        <v>135</v>
      </c>
      <c r="J383" s="49">
        <v>125</v>
      </c>
      <c r="K383" s="49">
        <v>6</v>
      </c>
      <c r="L383" s="49">
        <v>20</v>
      </c>
      <c r="M383" s="49">
        <v>161</v>
      </c>
      <c r="N383" s="49">
        <v>4</v>
      </c>
      <c r="O383" s="49">
        <v>20</v>
      </c>
      <c r="P383" s="42">
        <f t="shared" si="61"/>
        <v>286</v>
      </c>
      <c r="Q383" s="42">
        <f t="shared" si="62"/>
        <v>10</v>
      </c>
      <c r="R383" s="42">
        <f t="shared" si="63"/>
        <v>40</v>
      </c>
      <c r="S383" s="42" t="s">
        <v>144</v>
      </c>
      <c r="T383" s="42">
        <f t="shared" si="64"/>
        <v>1</v>
      </c>
      <c r="U383" s="43"/>
      <c r="V383" s="23"/>
      <c r="W383" s="23"/>
      <c r="X383" s="23"/>
      <c r="Y383" s="23">
        <v>1</v>
      </c>
      <c r="Z383" s="20">
        <f t="shared" si="65"/>
        <v>10</v>
      </c>
      <c r="AJ383" s="10">
        <f t="shared" si="66"/>
        <v>0</v>
      </c>
      <c r="AK383" s="10">
        <f t="shared" si="67"/>
        <v>6</v>
      </c>
      <c r="AL383" s="10">
        <f t="shared" si="68"/>
        <v>-6</v>
      </c>
      <c r="AT383">
        <f t="shared" si="69"/>
        <v>0</v>
      </c>
      <c r="AU383">
        <f t="shared" si="70"/>
        <v>4</v>
      </c>
      <c r="AV383">
        <f t="shared" si="71"/>
        <v>-4</v>
      </c>
    </row>
    <row r="384" spans="1:48" x14ac:dyDescent="0.25">
      <c r="A384" s="11">
        <f t="shared" si="60"/>
        <v>2009</v>
      </c>
      <c r="B384" s="12">
        <v>40027</v>
      </c>
      <c r="C384" s="12"/>
      <c r="D384" s="22">
        <v>383</v>
      </c>
      <c r="E384" s="11">
        <v>1</v>
      </c>
      <c r="F384" s="40">
        <v>40</v>
      </c>
      <c r="G384" s="11" t="s">
        <v>115</v>
      </c>
      <c r="H384" s="11">
        <v>1</v>
      </c>
      <c r="I384" s="11" t="s">
        <v>170</v>
      </c>
      <c r="J384" s="50">
        <v>251</v>
      </c>
      <c r="K384" s="50">
        <v>14</v>
      </c>
      <c r="L384" s="50">
        <v>40</v>
      </c>
      <c r="M384" s="50">
        <v>193</v>
      </c>
      <c r="N384" s="50">
        <v>19</v>
      </c>
      <c r="O384" s="50">
        <v>37</v>
      </c>
      <c r="P384" s="44">
        <f t="shared" si="61"/>
        <v>444</v>
      </c>
      <c r="Q384" s="42">
        <f t="shared" si="62"/>
        <v>33</v>
      </c>
      <c r="R384" s="42">
        <f t="shared" si="63"/>
        <v>77</v>
      </c>
      <c r="S384" s="44" t="s">
        <v>142</v>
      </c>
      <c r="T384" s="42">
        <f t="shared" si="64"/>
        <v>1</v>
      </c>
      <c r="U384" s="45">
        <v>1</v>
      </c>
      <c r="V384" s="13"/>
      <c r="W384" s="13"/>
      <c r="X384" s="13"/>
      <c r="Y384" s="13"/>
      <c r="Z384" s="11">
        <f t="shared" si="65"/>
        <v>33</v>
      </c>
      <c r="AA384">
        <f>+U384+V384+W384+X384+Y384</f>
        <v>1</v>
      </c>
      <c r="AB384">
        <f>AA384-E384</f>
        <v>0</v>
      </c>
      <c r="AJ384" s="10">
        <f t="shared" si="66"/>
        <v>0</v>
      </c>
      <c r="AK384" s="10">
        <f t="shared" si="67"/>
        <v>14</v>
      </c>
      <c r="AL384" s="10">
        <f t="shared" si="68"/>
        <v>-14</v>
      </c>
      <c r="AT384">
        <f t="shared" si="69"/>
        <v>0</v>
      </c>
      <c r="AU384">
        <f t="shared" si="70"/>
        <v>19</v>
      </c>
      <c r="AV384">
        <f t="shared" si="71"/>
        <v>-19</v>
      </c>
    </row>
    <row r="385" spans="1:48" x14ac:dyDescent="0.25">
      <c r="A385" s="11">
        <f t="shared" si="60"/>
        <v>2009</v>
      </c>
      <c r="B385" s="12">
        <v>40034</v>
      </c>
      <c r="C385" s="12"/>
      <c r="D385" s="22">
        <v>384</v>
      </c>
      <c r="E385" s="11">
        <v>1</v>
      </c>
      <c r="F385" s="40">
        <v>35</v>
      </c>
      <c r="G385" s="11" t="s">
        <v>52</v>
      </c>
      <c r="H385" s="11">
        <v>1</v>
      </c>
      <c r="I385" s="11" t="s">
        <v>175</v>
      </c>
      <c r="J385" s="50">
        <v>198</v>
      </c>
      <c r="K385" s="50">
        <v>10</v>
      </c>
      <c r="L385" s="50">
        <v>35</v>
      </c>
      <c r="M385" s="50">
        <v>113</v>
      </c>
      <c r="N385" s="50">
        <v>10</v>
      </c>
      <c r="O385" s="50">
        <v>32.3333333333333</v>
      </c>
      <c r="P385" s="44">
        <f t="shared" si="61"/>
        <v>311</v>
      </c>
      <c r="Q385" s="42">
        <f t="shared" si="62"/>
        <v>20</v>
      </c>
      <c r="R385" s="42">
        <f t="shared" si="63"/>
        <v>67.3333333333333</v>
      </c>
      <c r="S385" s="44" t="s">
        <v>145</v>
      </c>
      <c r="T385" s="42">
        <f t="shared" si="64"/>
        <v>1</v>
      </c>
      <c r="U385" s="45">
        <v>1</v>
      </c>
      <c r="V385" s="13"/>
      <c r="W385" s="13"/>
      <c r="X385" s="13"/>
      <c r="Y385" s="13"/>
      <c r="Z385" s="11">
        <f t="shared" si="65"/>
        <v>20</v>
      </c>
      <c r="AJ385" s="10">
        <f t="shared" si="66"/>
        <v>0</v>
      </c>
      <c r="AK385" s="10">
        <f t="shared" si="67"/>
        <v>10</v>
      </c>
      <c r="AL385" s="10">
        <f t="shared" si="68"/>
        <v>-10</v>
      </c>
      <c r="AT385">
        <f t="shared" si="69"/>
        <v>0</v>
      </c>
      <c r="AU385">
        <f t="shared" si="70"/>
        <v>10</v>
      </c>
      <c r="AV385">
        <f t="shared" si="71"/>
        <v>-10</v>
      </c>
    </row>
    <row r="386" spans="1:48" x14ac:dyDescent="0.25">
      <c r="A386" s="11">
        <f t="shared" ref="A386:A449" si="82">YEAR(B386)</f>
        <v>2009</v>
      </c>
      <c r="B386" s="12">
        <v>40041</v>
      </c>
      <c r="C386" s="12"/>
      <c r="D386" s="22">
        <v>385</v>
      </c>
      <c r="E386" s="11">
        <v>1</v>
      </c>
      <c r="F386" s="40">
        <v>35</v>
      </c>
      <c r="G386" s="11" t="s">
        <v>118</v>
      </c>
      <c r="H386" s="11">
        <v>2</v>
      </c>
      <c r="I386" s="11" t="s">
        <v>70</v>
      </c>
      <c r="J386" s="50">
        <v>113</v>
      </c>
      <c r="K386" s="50">
        <v>5</v>
      </c>
      <c r="L386" s="50">
        <v>35</v>
      </c>
      <c r="M386" s="50">
        <v>112</v>
      </c>
      <c r="N386" s="50">
        <v>10</v>
      </c>
      <c r="O386" s="50">
        <v>28.1666666666666</v>
      </c>
      <c r="P386" s="44">
        <f t="shared" ref="P386:P449" si="83">J386+M386</f>
        <v>225</v>
      </c>
      <c r="Q386" s="42">
        <f t="shared" ref="Q386:Q449" si="84">K386+N386</f>
        <v>15</v>
      </c>
      <c r="R386" s="42">
        <f t="shared" ref="R386:R449" si="85">L386+O386</f>
        <v>63.1666666666666</v>
      </c>
      <c r="S386" s="44" t="s">
        <v>27</v>
      </c>
      <c r="T386" s="42">
        <f t="shared" ref="T386:T449" si="86">SUM(U386:Y386)</f>
        <v>1</v>
      </c>
      <c r="U386" s="45">
        <v>1</v>
      </c>
      <c r="V386" s="13"/>
      <c r="W386" s="13"/>
      <c r="X386" s="13"/>
      <c r="Y386" s="13"/>
      <c r="Z386" s="11">
        <f t="shared" ref="Z386:Z449" si="87">K386+N386</f>
        <v>15</v>
      </c>
      <c r="AJ386" s="10">
        <f t="shared" si="66"/>
        <v>0</v>
      </c>
      <c r="AK386" s="10">
        <f t="shared" si="67"/>
        <v>5</v>
      </c>
      <c r="AL386" s="10">
        <f t="shared" si="68"/>
        <v>-5</v>
      </c>
      <c r="AT386">
        <f t="shared" si="69"/>
        <v>0</v>
      </c>
      <c r="AU386">
        <f t="shared" si="70"/>
        <v>10</v>
      </c>
      <c r="AV386">
        <f t="shared" si="71"/>
        <v>-10</v>
      </c>
    </row>
    <row r="387" spans="1:48" x14ac:dyDescent="0.25">
      <c r="A387" s="11">
        <f t="shared" si="82"/>
        <v>2009</v>
      </c>
      <c r="B387" s="12">
        <v>40048</v>
      </c>
      <c r="C387" s="12"/>
      <c r="D387" s="22">
        <v>386</v>
      </c>
      <c r="E387" s="11">
        <v>1</v>
      </c>
      <c r="F387" s="40">
        <v>40</v>
      </c>
      <c r="G387" s="11" t="s">
        <v>115</v>
      </c>
      <c r="H387" s="11">
        <v>2</v>
      </c>
      <c r="I387" s="11" t="s">
        <v>176</v>
      </c>
      <c r="J387" s="50">
        <v>158</v>
      </c>
      <c r="K387" s="50">
        <v>2</v>
      </c>
      <c r="L387" s="50">
        <v>23.5</v>
      </c>
      <c r="M387" s="50">
        <v>153</v>
      </c>
      <c r="N387" s="50">
        <v>9</v>
      </c>
      <c r="O387" s="50">
        <v>32.1666666666666</v>
      </c>
      <c r="P387" s="44">
        <f t="shared" si="83"/>
        <v>311</v>
      </c>
      <c r="Q387" s="42">
        <f t="shared" si="84"/>
        <v>11</v>
      </c>
      <c r="R387" s="42">
        <f t="shared" si="85"/>
        <v>55.6666666666666</v>
      </c>
      <c r="S387" s="44" t="s">
        <v>84</v>
      </c>
      <c r="T387" s="42">
        <f t="shared" si="86"/>
        <v>1</v>
      </c>
      <c r="U387" s="45">
        <v>1</v>
      </c>
      <c r="V387" s="13"/>
      <c r="W387" s="13"/>
      <c r="X387" s="13"/>
      <c r="Y387" s="13"/>
      <c r="Z387" s="11">
        <f t="shared" si="87"/>
        <v>11</v>
      </c>
      <c r="AA387">
        <f>+U387+V387+W387+X387+Y387</f>
        <v>1</v>
      </c>
      <c r="AB387">
        <f>AA387-E387</f>
        <v>0</v>
      </c>
      <c r="AJ387" s="10">
        <f t="shared" ref="AJ387:AJ450" si="88">SUM(AC387:AI387)</f>
        <v>0</v>
      </c>
      <c r="AK387" s="10">
        <f t="shared" ref="AK387:AK450" si="89">K387</f>
        <v>2</v>
      </c>
      <c r="AL387" s="10">
        <f t="shared" ref="AL387:AL450" si="90">AJ387-AK387</f>
        <v>-2</v>
      </c>
      <c r="AT387">
        <f t="shared" ref="AT387:AT450" si="91">SUM(AM387:AS387)</f>
        <v>0</v>
      </c>
      <c r="AU387">
        <f t="shared" ref="AU387:AU450" si="92">N387</f>
        <v>9</v>
      </c>
      <c r="AV387">
        <f t="shared" ref="AV387:AV450" si="93">AT387-AU387</f>
        <v>-9</v>
      </c>
    </row>
    <row r="388" spans="1:48" x14ac:dyDescent="0.25">
      <c r="A388" s="11">
        <f t="shared" si="82"/>
        <v>2009</v>
      </c>
      <c r="B388" s="12">
        <v>40055</v>
      </c>
      <c r="C388" s="12"/>
      <c r="D388" s="22">
        <v>387</v>
      </c>
      <c r="E388" s="11">
        <v>1</v>
      </c>
      <c r="F388" s="40">
        <v>35</v>
      </c>
      <c r="G388" s="11" t="s">
        <v>23</v>
      </c>
      <c r="H388" s="11">
        <v>1</v>
      </c>
      <c r="I388" s="11" t="s">
        <v>177</v>
      </c>
      <c r="J388" s="50">
        <v>59</v>
      </c>
      <c r="K388" s="50">
        <v>10</v>
      </c>
      <c r="L388" s="50">
        <v>14.1666666666666</v>
      </c>
      <c r="M388" s="50">
        <v>42</v>
      </c>
      <c r="N388" s="50">
        <v>10</v>
      </c>
      <c r="O388" s="50">
        <v>15.8333333333333</v>
      </c>
      <c r="P388" s="44">
        <f t="shared" si="83"/>
        <v>101</v>
      </c>
      <c r="Q388" s="42">
        <f t="shared" si="84"/>
        <v>20</v>
      </c>
      <c r="R388" s="42">
        <f t="shared" si="85"/>
        <v>29.999999999999901</v>
      </c>
      <c r="S388" s="44" t="s">
        <v>146</v>
      </c>
      <c r="T388" s="42">
        <f t="shared" si="86"/>
        <v>1</v>
      </c>
      <c r="U388" s="45">
        <v>1</v>
      </c>
      <c r="V388" s="13"/>
      <c r="W388" s="13"/>
      <c r="X388" s="13"/>
      <c r="Y388" s="13"/>
      <c r="Z388" s="11">
        <f t="shared" si="87"/>
        <v>20</v>
      </c>
      <c r="AJ388" s="10">
        <f t="shared" si="88"/>
        <v>0</v>
      </c>
      <c r="AK388" s="10">
        <f t="shared" si="89"/>
        <v>10</v>
      </c>
      <c r="AL388" s="10">
        <f t="shared" si="90"/>
        <v>-10</v>
      </c>
      <c r="AT388">
        <f t="shared" si="91"/>
        <v>0</v>
      </c>
      <c r="AU388">
        <f t="shared" si="92"/>
        <v>10</v>
      </c>
      <c r="AV388">
        <f t="shared" si="93"/>
        <v>-10</v>
      </c>
    </row>
    <row r="389" spans="1:48" x14ac:dyDescent="0.25">
      <c r="A389" s="11">
        <f t="shared" si="82"/>
        <v>2009</v>
      </c>
      <c r="B389" s="12">
        <v>40055</v>
      </c>
      <c r="C389" s="12"/>
      <c r="D389" s="22">
        <v>388</v>
      </c>
      <c r="E389" s="11">
        <v>1</v>
      </c>
      <c r="F389" s="40">
        <v>20</v>
      </c>
      <c r="G389" s="11" t="s">
        <v>23</v>
      </c>
      <c r="H389" s="11">
        <v>2</v>
      </c>
      <c r="I389" s="11" t="s">
        <v>177</v>
      </c>
      <c r="J389" s="50">
        <v>115</v>
      </c>
      <c r="K389" s="50">
        <v>8</v>
      </c>
      <c r="L389" s="50">
        <v>17.6666666666666</v>
      </c>
      <c r="M389" s="50">
        <v>114</v>
      </c>
      <c r="N389" s="50">
        <v>9</v>
      </c>
      <c r="O389" s="50">
        <v>20</v>
      </c>
      <c r="P389" s="44">
        <f t="shared" si="83"/>
        <v>229</v>
      </c>
      <c r="Q389" s="42">
        <f t="shared" si="84"/>
        <v>17</v>
      </c>
      <c r="R389" s="42">
        <f t="shared" si="85"/>
        <v>37.6666666666666</v>
      </c>
      <c r="S389" s="44" t="s">
        <v>65</v>
      </c>
      <c r="T389" s="42">
        <f t="shared" si="86"/>
        <v>1</v>
      </c>
      <c r="U389" s="45">
        <v>1</v>
      </c>
      <c r="V389" s="13"/>
      <c r="W389" s="13"/>
      <c r="X389" s="13"/>
      <c r="Y389" s="13"/>
      <c r="Z389" s="11">
        <f t="shared" si="87"/>
        <v>17</v>
      </c>
      <c r="AJ389" s="10">
        <f t="shared" si="88"/>
        <v>0</v>
      </c>
      <c r="AK389" s="10">
        <f t="shared" si="89"/>
        <v>8</v>
      </c>
      <c r="AL389" s="10">
        <f t="shared" si="90"/>
        <v>-8</v>
      </c>
      <c r="AT389">
        <f t="shared" si="91"/>
        <v>0</v>
      </c>
      <c r="AU389">
        <f t="shared" si="92"/>
        <v>9</v>
      </c>
      <c r="AV389">
        <f t="shared" si="93"/>
        <v>-9</v>
      </c>
    </row>
    <row r="390" spans="1:48" x14ac:dyDescent="0.25">
      <c r="A390" s="11">
        <f t="shared" si="82"/>
        <v>2009</v>
      </c>
      <c r="B390" s="12">
        <v>40062</v>
      </c>
      <c r="C390" s="12"/>
      <c r="D390" s="22">
        <v>389</v>
      </c>
      <c r="E390" s="11">
        <v>1</v>
      </c>
      <c r="F390" s="40">
        <v>35</v>
      </c>
      <c r="G390" s="11" t="s">
        <v>113</v>
      </c>
      <c r="H390" s="11">
        <v>2</v>
      </c>
      <c r="I390" s="11" t="s">
        <v>12</v>
      </c>
      <c r="J390" s="50">
        <v>148</v>
      </c>
      <c r="K390" s="50">
        <v>8</v>
      </c>
      <c r="L390" s="50">
        <v>31</v>
      </c>
      <c r="M390" s="50">
        <v>144</v>
      </c>
      <c r="N390" s="50">
        <v>8</v>
      </c>
      <c r="O390" s="50">
        <v>35</v>
      </c>
      <c r="P390" s="44">
        <f t="shared" si="83"/>
        <v>292</v>
      </c>
      <c r="Q390" s="42">
        <f t="shared" si="84"/>
        <v>16</v>
      </c>
      <c r="R390" s="42">
        <f t="shared" si="85"/>
        <v>66</v>
      </c>
      <c r="S390" s="44" t="s">
        <v>65</v>
      </c>
      <c r="T390" s="42">
        <f t="shared" si="86"/>
        <v>1</v>
      </c>
      <c r="U390" s="45">
        <v>1</v>
      </c>
      <c r="V390" s="13"/>
      <c r="W390" s="13"/>
      <c r="X390" s="13"/>
      <c r="Y390" s="13"/>
      <c r="Z390" s="11">
        <f t="shared" si="87"/>
        <v>16</v>
      </c>
      <c r="AJ390" s="10">
        <f t="shared" si="88"/>
        <v>0</v>
      </c>
      <c r="AK390" s="10">
        <f t="shared" si="89"/>
        <v>8</v>
      </c>
      <c r="AL390" s="10">
        <f t="shared" si="90"/>
        <v>-8</v>
      </c>
      <c r="AT390">
        <f t="shared" si="91"/>
        <v>0</v>
      </c>
      <c r="AU390">
        <f t="shared" si="92"/>
        <v>8</v>
      </c>
      <c r="AV390">
        <f t="shared" si="93"/>
        <v>-8</v>
      </c>
    </row>
    <row r="391" spans="1:48" x14ac:dyDescent="0.25">
      <c r="A391" s="11">
        <f t="shared" si="82"/>
        <v>2009</v>
      </c>
      <c r="B391" s="21">
        <v>40069</v>
      </c>
      <c r="C391" s="21"/>
      <c r="D391" s="22">
        <v>390</v>
      </c>
      <c r="E391" s="20">
        <v>1</v>
      </c>
      <c r="F391" s="39">
        <v>35</v>
      </c>
      <c r="G391" s="20" t="s">
        <v>120</v>
      </c>
      <c r="H391" s="20">
        <v>2</v>
      </c>
      <c r="I391" s="20" t="s">
        <v>172</v>
      </c>
      <c r="J391" s="49">
        <v>174</v>
      </c>
      <c r="K391" s="49">
        <v>10</v>
      </c>
      <c r="L391" s="49">
        <v>35</v>
      </c>
      <c r="M391" s="49">
        <v>224</v>
      </c>
      <c r="N391" s="49">
        <v>8</v>
      </c>
      <c r="O391" s="49">
        <v>35</v>
      </c>
      <c r="P391" s="42">
        <f t="shared" si="83"/>
        <v>398</v>
      </c>
      <c r="Q391" s="42">
        <f t="shared" si="84"/>
        <v>18</v>
      </c>
      <c r="R391" s="42">
        <f t="shared" si="85"/>
        <v>70</v>
      </c>
      <c r="S391" s="42" t="s">
        <v>147</v>
      </c>
      <c r="T391" s="42">
        <f t="shared" si="86"/>
        <v>1</v>
      </c>
      <c r="U391" s="43"/>
      <c r="V391" s="23"/>
      <c r="W391" s="23"/>
      <c r="X391" s="23"/>
      <c r="Y391" s="23">
        <v>1</v>
      </c>
      <c r="Z391" s="20">
        <f t="shared" si="87"/>
        <v>18</v>
      </c>
      <c r="AJ391" s="10">
        <f t="shared" si="88"/>
        <v>0</v>
      </c>
      <c r="AK391" s="10">
        <f t="shared" si="89"/>
        <v>10</v>
      </c>
      <c r="AL391" s="10">
        <f t="shared" si="90"/>
        <v>-10</v>
      </c>
      <c r="AT391">
        <f t="shared" si="91"/>
        <v>0</v>
      </c>
      <c r="AU391">
        <f t="shared" si="92"/>
        <v>8</v>
      </c>
      <c r="AV391">
        <f t="shared" si="93"/>
        <v>-8</v>
      </c>
    </row>
    <row r="392" spans="1:48" x14ac:dyDescent="0.25">
      <c r="A392" s="11">
        <f t="shared" si="82"/>
        <v>2009</v>
      </c>
      <c r="B392" s="12">
        <v>40083</v>
      </c>
      <c r="C392" s="12"/>
      <c r="D392" s="22">
        <v>391</v>
      </c>
      <c r="E392" s="11">
        <v>1</v>
      </c>
      <c r="F392" s="40">
        <v>35</v>
      </c>
      <c r="G392" s="11" t="s">
        <v>121</v>
      </c>
      <c r="H392" s="11">
        <v>1</v>
      </c>
      <c r="I392" s="11" t="s">
        <v>136</v>
      </c>
      <c r="J392" s="50">
        <v>247</v>
      </c>
      <c r="K392" s="50">
        <v>7</v>
      </c>
      <c r="L392" s="50">
        <v>35</v>
      </c>
      <c r="M392" s="50">
        <v>211</v>
      </c>
      <c r="N392" s="50">
        <v>10</v>
      </c>
      <c r="O392" s="50">
        <v>32.8333333333333</v>
      </c>
      <c r="P392" s="44">
        <f t="shared" si="83"/>
        <v>458</v>
      </c>
      <c r="Q392" s="42">
        <f t="shared" si="84"/>
        <v>17</v>
      </c>
      <c r="R392" s="42">
        <f t="shared" si="85"/>
        <v>67.8333333333333</v>
      </c>
      <c r="S392" s="44" t="s">
        <v>148</v>
      </c>
      <c r="T392" s="42">
        <f t="shared" si="86"/>
        <v>1</v>
      </c>
      <c r="U392" s="45">
        <v>1</v>
      </c>
      <c r="V392" s="13"/>
      <c r="W392" s="13"/>
      <c r="X392" s="13"/>
      <c r="Y392" s="13"/>
      <c r="Z392" s="11">
        <f t="shared" si="87"/>
        <v>17</v>
      </c>
      <c r="AJ392" s="10">
        <f t="shared" si="88"/>
        <v>0</v>
      </c>
      <c r="AK392" s="10">
        <f t="shared" si="89"/>
        <v>7</v>
      </c>
      <c r="AL392" s="10">
        <f t="shared" si="90"/>
        <v>-7</v>
      </c>
      <c r="AT392">
        <f t="shared" si="91"/>
        <v>0</v>
      </c>
      <c r="AU392">
        <f t="shared" si="92"/>
        <v>10</v>
      </c>
      <c r="AV392">
        <f t="shared" si="93"/>
        <v>-10</v>
      </c>
    </row>
    <row r="393" spans="1:48" x14ac:dyDescent="0.25">
      <c r="A393" s="11">
        <f t="shared" si="82"/>
        <v>2010</v>
      </c>
      <c r="B393" s="21">
        <v>40286</v>
      </c>
      <c r="C393" s="21"/>
      <c r="D393" s="22">
        <v>392</v>
      </c>
      <c r="E393" s="20">
        <v>1</v>
      </c>
      <c r="F393" s="39">
        <v>35</v>
      </c>
      <c r="G393" s="20" t="s">
        <v>178</v>
      </c>
      <c r="H393" s="20">
        <v>1</v>
      </c>
      <c r="I393" s="20" t="s">
        <v>194</v>
      </c>
      <c r="J393" s="49">
        <v>146</v>
      </c>
      <c r="K393" s="49">
        <v>10</v>
      </c>
      <c r="L393" s="49">
        <v>33.1666666666666</v>
      </c>
      <c r="M393" s="49">
        <v>147</v>
      </c>
      <c r="N393" s="49">
        <v>6</v>
      </c>
      <c r="O393" s="49">
        <v>33.5</v>
      </c>
      <c r="P393" s="42">
        <f t="shared" si="83"/>
        <v>293</v>
      </c>
      <c r="Q393" s="42">
        <f t="shared" si="84"/>
        <v>16</v>
      </c>
      <c r="R393" s="42">
        <f t="shared" si="85"/>
        <v>66.6666666666666</v>
      </c>
      <c r="S393" s="42" t="s">
        <v>7</v>
      </c>
      <c r="T393" s="42">
        <f t="shared" si="86"/>
        <v>1</v>
      </c>
      <c r="U393" s="43"/>
      <c r="V393" s="23"/>
      <c r="W393" s="23"/>
      <c r="X393" s="23"/>
      <c r="Y393" s="23">
        <v>1</v>
      </c>
      <c r="Z393" s="20">
        <f t="shared" si="87"/>
        <v>16</v>
      </c>
      <c r="AJ393" s="10">
        <f t="shared" si="88"/>
        <v>0</v>
      </c>
      <c r="AK393" s="10">
        <f t="shared" si="89"/>
        <v>10</v>
      </c>
      <c r="AL393" s="10">
        <f t="shared" si="90"/>
        <v>-10</v>
      </c>
      <c r="AT393">
        <f t="shared" si="91"/>
        <v>0</v>
      </c>
      <c r="AU393">
        <f t="shared" si="92"/>
        <v>6</v>
      </c>
      <c r="AV393">
        <f t="shared" si="93"/>
        <v>-6</v>
      </c>
    </row>
    <row r="394" spans="1:48" x14ac:dyDescent="0.25">
      <c r="A394" s="11">
        <f t="shared" si="82"/>
        <v>2010</v>
      </c>
      <c r="B394" s="12">
        <v>40293</v>
      </c>
      <c r="C394" s="12"/>
      <c r="D394" s="22">
        <v>393</v>
      </c>
      <c r="E394" s="11">
        <v>1</v>
      </c>
      <c r="F394" s="40">
        <v>35</v>
      </c>
      <c r="G394" s="11" t="s">
        <v>113</v>
      </c>
      <c r="H394" s="11">
        <v>1</v>
      </c>
      <c r="I394" s="11" t="s">
        <v>426</v>
      </c>
      <c r="J394" s="50">
        <v>157</v>
      </c>
      <c r="K394" s="50">
        <v>10</v>
      </c>
      <c r="L394" s="50">
        <v>34</v>
      </c>
      <c r="M394" s="50">
        <v>122</v>
      </c>
      <c r="N394" s="50">
        <v>9</v>
      </c>
      <c r="O394" s="50">
        <v>30.5</v>
      </c>
      <c r="P394" s="44">
        <f t="shared" si="83"/>
        <v>279</v>
      </c>
      <c r="Q394" s="42">
        <f t="shared" si="84"/>
        <v>19</v>
      </c>
      <c r="R394" s="42">
        <f t="shared" si="85"/>
        <v>64.5</v>
      </c>
      <c r="S394" s="44" t="s">
        <v>179</v>
      </c>
      <c r="T394" s="42">
        <f t="shared" si="86"/>
        <v>1</v>
      </c>
      <c r="U394" s="45">
        <v>1</v>
      </c>
      <c r="V394" s="13"/>
      <c r="W394" s="13"/>
      <c r="X394" s="13"/>
      <c r="Y394" s="13"/>
      <c r="Z394" s="11">
        <f t="shared" si="87"/>
        <v>19</v>
      </c>
      <c r="AJ394" s="10">
        <f t="shared" si="88"/>
        <v>0</v>
      </c>
      <c r="AK394" s="10">
        <f t="shared" si="89"/>
        <v>10</v>
      </c>
      <c r="AL394" s="10">
        <f t="shared" si="90"/>
        <v>-10</v>
      </c>
      <c r="AT394">
        <f t="shared" si="91"/>
        <v>0</v>
      </c>
      <c r="AU394">
        <f t="shared" si="92"/>
        <v>9</v>
      </c>
      <c r="AV394">
        <f t="shared" si="93"/>
        <v>-9</v>
      </c>
    </row>
    <row r="395" spans="1:48" x14ac:dyDescent="0.25">
      <c r="A395" s="11">
        <f t="shared" si="82"/>
        <v>2010</v>
      </c>
      <c r="B395" s="12">
        <v>40307</v>
      </c>
      <c r="C395" s="12"/>
      <c r="D395" s="22">
        <v>394</v>
      </c>
      <c r="E395" s="11">
        <v>1</v>
      </c>
      <c r="F395" s="40">
        <v>35</v>
      </c>
      <c r="G395" s="11" t="s">
        <v>180</v>
      </c>
      <c r="H395" s="11">
        <v>2</v>
      </c>
      <c r="I395" s="11" t="s">
        <v>195</v>
      </c>
      <c r="J395" s="50">
        <v>126</v>
      </c>
      <c r="K395" s="50">
        <v>2</v>
      </c>
      <c r="L395" s="50">
        <v>22.6666666666666</v>
      </c>
      <c r="M395" s="50">
        <v>125</v>
      </c>
      <c r="N395" s="50">
        <v>10</v>
      </c>
      <c r="O395" s="50">
        <v>31.6666666666666</v>
      </c>
      <c r="P395" s="44">
        <f t="shared" si="83"/>
        <v>251</v>
      </c>
      <c r="Q395" s="42">
        <f t="shared" si="84"/>
        <v>12</v>
      </c>
      <c r="R395" s="42">
        <f t="shared" si="85"/>
        <v>54.333333333333201</v>
      </c>
      <c r="S395" s="44" t="s">
        <v>84</v>
      </c>
      <c r="T395" s="42">
        <f t="shared" si="86"/>
        <v>1</v>
      </c>
      <c r="U395" s="45">
        <v>1</v>
      </c>
      <c r="V395" s="13"/>
      <c r="W395" s="13"/>
      <c r="X395" s="13"/>
      <c r="Y395" s="13"/>
      <c r="Z395" s="11">
        <f t="shared" si="87"/>
        <v>12</v>
      </c>
      <c r="AJ395" s="10">
        <f t="shared" si="88"/>
        <v>0</v>
      </c>
      <c r="AK395" s="10">
        <f t="shared" si="89"/>
        <v>2</v>
      </c>
      <c r="AL395" s="10">
        <f t="shared" si="90"/>
        <v>-2</v>
      </c>
      <c r="AT395">
        <f t="shared" si="91"/>
        <v>0</v>
      </c>
      <c r="AU395">
        <f t="shared" si="92"/>
        <v>10</v>
      </c>
      <c r="AV395">
        <f t="shared" si="93"/>
        <v>-10</v>
      </c>
    </row>
    <row r="396" spans="1:48" x14ac:dyDescent="0.25">
      <c r="A396" s="11">
        <f t="shared" si="82"/>
        <v>2010</v>
      </c>
      <c r="B396" s="12">
        <v>40314</v>
      </c>
      <c r="C396" s="12"/>
      <c r="D396" s="22">
        <v>395</v>
      </c>
      <c r="E396" s="11">
        <v>1</v>
      </c>
      <c r="F396" s="40">
        <v>35</v>
      </c>
      <c r="G396" s="11" t="s">
        <v>181</v>
      </c>
      <c r="H396" s="11">
        <v>1</v>
      </c>
      <c r="I396" s="11" t="s">
        <v>12</v>
      </c>
      <c r="J396" s="50">
        <v>151</v>
      </c>
      <c r="K396" s="50">
        <v>6</v>
      </c>
      <c r="L396" s="50">
        <v>35</v>
      </c>
      <c r="M396" s="50">
        <v>132</v>
      </c>
      <c r="N396" s="50">
        <v>9</v>
      </c>
      <c r="O396" s="50">
        <v>35</v>
      </c>
      <c r="P396" s="44">
        <f t="shared" si="83"/>
        <v>283</v>
      </c>
      <c r="Q396" s="42">
        <f t="shared" si="84"/>
        <v>15</v>
      </c>
      <c r="R396" s="42">
        <f t="shared" si="85"/>
        <v>70</v>
      </c>
      <c r="S396" s="44" t="s">
        <v>182</v>
      </c>
      <c r="T396" s="42">
        <f t="shared" si="86"/>
        <v>1</v>
      </c>
      <c r="U396" s="45">
        <v>1</v>
      </c>
      <c r="V396" s="13"/>
      <c r="W396" s="13"/>
      <c r="X396" s="13"/>
      <c r="Y396" s="13"/>
      <c r="Z396" s="11">
        <f t="shared" si="87"/>
        <v>15</v>
      </c>
      <c r="AJ396" s="10">
        <f t="shared" si="88"/>
        <v>0</v>
      </c>
      <c r="AK396" s="10">
        <f t="shared" si="89"/>
        <v>6</v>
      </c>
      <c r="AL396" s="10">
        <f t="shared" si="90"/>
        <v>-6</v>
      </c>
      <c r="AT396">
        <f t="shared" si="91"/>
        <v>0</v>
      </c>
      <c r="AU396">
        <f t="shared" si="92"/>
        <v>9</v>
      </c>
      <c r="AV396">
        <f t="shared" si="93"/>
        <v>-9</v>
      </c>
    </row>
    <row r="397" spans="1:48" x14ac:dyDescent="0.25">
      <c r="A397" s="11">
        <f t="shared" si="82"/>
        <v>2010</v>
      </c>
      <c r="B397" s="12">
        <v>40321</v>
      </c>
      <c r="C397" s="12"/>
      <c r="D397" s="22">
        <v>396</v>
      </c>
      <c r="E397" s="11">
        <v>1</v>
      </c>
      <c r="F397" s="40">
        <v>35</v>
      </c>
      <c r="G397" s="11" t="s">
        <v>135</v>
      </c>
      <c r="H397" s="11">
        <v>2</v>
      </c>
      <c r="I397" s="11" t="s">
        <v>70</v>
      </c>
      <c r="J397" s="50">
        <v>140</v>
      </c>
      <c r="K397" s="50">
        <v>6</v>
      </c>
      <c r="L397" s="50">
        <v>26.5</v>
      </c>
      <c r="M397" s="50">
        <v>136</v>
      </c>
      <c r="N397" s="50">
        <v>10</v>
      </c>
      <c r="O397" s="50">
        <v>35</v>
      </c>
      <c r="P397" s="44">
        <f t="shared" si="83"/>
        <v>276</v>
      </c>
      <c r="Q397" s="42">
        <f t="shared" si="84"/>
        <v>16</v>
      </c>
      <c r="R397" s="42">
        <f t="shared" si="85"/>
        <v>61.5</v>
      </c>
      <c r="S397" s="44" t="s">
        <v>28</v>
      </c>
      <c r="T397" s="42">
        <f t="shared" si="86"/>
        <v>1</v>
      </c>
      <c r="U397" s="45">
        <v>1</v>
      </c>
      <c r="V397" s="13"/>
      <c r="W397" s="13"/>
      <c r="X397" s="13"/>
      <c r="Y397" s="13"/>
      <c r="Z397" s="11">
        <f t="shared" si="87"/>
        <v>16</v>
      </c>
      <c r="AJ397" s="10">
        <f t="shared" si="88"/>
        <v>0</v>
      </c>
      <c r="AK397" s="10">
        <f t="shared" si="89"/>
        <v>6</v>
      </c>
      <c r="AL397" s="10">
        <f t="shared" si="90"/>
        <v>-6</v>
      </c>
      <c r="AT397">
        <f t="shared" si="91"/>
        <v>0</v>
      </c>
      <c r="AU397">
        <f t="shared" si="92"/>
        <v>10</v>
      </c>
      <c r="AV397">
        <f t="shared" si="93"/>
        <v>-10</v>
      </c>
    </row>
    <row r="398" spans="1:48" x14ac:dyDescent="0.25">
      <c r="A398" s="11">
        <f t="shared" si="82"/>
        <v>2010</v>
      </c>
      <c r="B398" s="12">
        <v>40328</v>
      </c>
      <c r="C398" s="12"/>
      <c r="D398" s="22">
        <v>397</v>
      </c>
      <c r="E398" s="11">
        <v>1</v>
      </c>
      <c r="F398" s="40">
        <v>35</v>
      </c>
      <c r="G398" s="11" t="s">
        <v>183</v>
      </c>
      <c r="H398" s="11">
        <v>1</v>
      </c>
      <c r="I398" s="11" t="s">
        <v>196</v>
      </c>
      <c r="J398" s="50">
        <v>196</v>
      </c>
      <c r="K398" s="50">
        <v>9</v>
      </c>
      <c r="L398" s="50">
        <v>35</v>
      </c>
      <c r="M398" s="50">
        <v>107</v>
      </c>
      <c r="N398" s="50">
        <v>9</v>
      </c>
      <c r="O398" s="50">
        <v>28</v>
      </c>
      <c r="P398" s="44">
        <f t="shared" si="83"/>
        <v>303</v>
      </c>
      <c r="Q398" s="42">
        <f t="shared" si="84"/>
        <v>18</v>
      </c>
      <c r="R398" s="42">
        <f t="shared" si="85"/>
        <v>63</v>
      </c>
      <c r="S398" s="44" t="s">
        <v>49</v>
      </c>
      <c r="T398" s="42">
        <f t="shared" si="86"/>
        <v>1</v>
      </c>
      <c r="U398" s="45">
        <v>1</v>
      </c>
      <c r="V398" s="13"/>
      <c r="W398" s="13"/>
      <c r="X398" s="13"/>
      <c r="Y398" s="13"/>
      <c r="Z398" s="11">
        <f t="shared" si="87"/>
        <v>18</v>
      </c>
      <c r="AJ398" s="10">
        <f t="shared" si="88"/>
        <v>0</v>
      </c>
      <c r="AK398" s="10">
        <f t="shared" si="89"/>
        <v>9</v>
      </c>
      <c r="AL398" s="10">
        <f t="shared" si="90"/>
        <v>-9</v>
      </c>
      <c r="AT398">
        <f t="shared" si="91"/>
        <v>0</v>
      </c>
      <c r="AU398">
        <f t="shared" si="92"/>
        <v>9</v>
      </c>
      <c r="AV398">
        <f t="shared" si="93"/>
        <v>-9</v>
      </c>
    </row>
    <row r="399" spans="1:48" x14ac:dyDescent="0.25">
      <c r="A399" s="11">
        <f t="shared" si="82"/>
        <v>2010</v>
      </c>
      <c r="B399" s="21">
        <v>40334</v>
      </c>
      <c r="C399" s="21"/>
      <c r="D399" s="22">
        <v>398</v>
      </c>
      <c r="E399" s="20">
        <v>1</v>
      </c>
      <c r="F399" s="39">
        <v>35</v>
      </c>
      <c r="G399" s="20" t="s">
        <v>113</v>
      </c>
      <c r="H399" s="20">
        <v>1</v>
      </c>
      <c r="I399" s="20" t="s">
        <v>174</v>
      </c>
      <c r="J399" s="49">
        <v>100</v>
      </c>
      <c r="K399" s="49">
        <v>10</v>
      </c>
      <c r="L399" s="49">
        <v>28.3333333333333</v>
      </c>
      <c r="M399" s="49">
        <v>103</v>
      </c>
      <c r="N399" s="49">
        <v>5</v>
      </c>
      <c r="O399" s="49">
        <v>22.3333333333333</v>
      </c>
      <c r="P399" s="42">
        <f t="shared" si="83"/>
        <v>203</v>
      </c>
      <c r="Q399" s="42">
        <f t="shared" si="84"/>
        <v>15</v>
      </c>
      <c r="R399" s="42">
        <f t="shared" si="85"/>
        <v>50.6666666666666</v>
      </c>
      <c r="S399" s="42" t="s">
        <v>61</v>
      </c>
      <c r="T399" s="42">
        <f t="shared" si="86"/>
        <v>1</v>
      </c>
      <c r="U399" s="43"/>
      <c r="V399" s="23"/>
      <c r="W399" s="23"/>
      <c r="X399" s="23"/>
      <c r="Y399" s="23">
        <v>1</v>
      </c>
      <c r="Z399" s="20">
        <f t="shared" si="87"/>
        <v>15</v>
      </c>
      <c r="AJ399" s="10">
        <f t="shared" si="88"/>
        <v>0</v>
      </c>
      <c r="AK399" s="10">
        <f t="shared" si="89"/>
        <v>10</v>
      </c>
      <c r="AL399" s="10">
        <f t="shared" si="90"/>
        <v>-10</v>
      </c>
      <c r="AT399">
        <f t="shared" si="91"/>
        <v>0</v>
      </c>
      <c r="AU399">
        <f t="shared" si="92"/>
        <v>5</v>
      </c>
      <c r="AV399">
        <f t="shared" si="93"/>
        <v>-5</v>
      </c>
    </row>
    <row r="400" spans="1:48" x14ac:dyDescent="0.25">
      <c r="A400" s="11">
        <f t="shared" si="82"/>
        <v>2010</v>
      </c>
      <c r="B400" s="21">
        <v>40342</v>
      </c>
      <c r="C400" s="21"/>
      <c r="D400" s="22">
        <v>399</v>
      </c>
      <c r="E400" s="20">
        <v>1</v>
      </c>
      <c r="F400" s="39" t="s">
        <v>93</v>
      </c>
      <c r="G400" s="20" t="s">
        <v>113</v>
      </c>
      <c r="H400" s="20">
        <v>1</v>
      </c>
      <c r="I400" s="20" t="s">
        <v>173</v>
      </c>
      <c r="J400" s="49">
        <v>124</v>
      </c>
      <c r="K400" s="49">
        <v>8</v>
      </c>
      <c r="L400" s="49">
        <v>42</v>
      </c>
      <c r="M400" s="49">
        <v>127</v>
      </c>
      <c r="N400" s="49">
        <v>1</v>
      </c>
      <c r="O400" s="49">
        <v>23.8333333333333</v>
      </c>
      <c r="P400" s="42">
        <f t="shared" si="83"/>
        <v>251</v>
      </c>
      <c r="Q400" s="42">
        <f t="shared" si="84"/>
        <v>9</v>
      </c>
      <c r="R400" s="42">
        <f t="shared" si="85"/>
        <v>65.8333333333333</v>
      </c>
      <c r="S400" s="42" t="s">
        <v>32</v>
      </c>
      <c r="T400" s="42">
        <f t="shared" si="86"/>
        <v>1</v>
      </c>
      <c r="U400" s="43"/>
      <c r="V400" s="23"/>
      <c r="W400" s="23"/>
      <c r="X400" s="23"/>
      <c r="Y400" s="23">
        <v>1</v>
      </c>
      <c r="Z400" s="20">
        <f t="shared" si="87"/>
        <v>9</v>
      </c>
      <c r="AJ400" s="10">
        <f t="shared" si="88"/>
        <v>0</v>
      </c>
      <c r="AK400" s="10">
        <f t="shared" si="89"/>
        <v>8</v>
      </c>
      <c r="AL400" s="10">
        <f t="shared" si="90"/>
        <v>-8</v>
      </c>
      <c r="AT400">
        <f t="shared" si="91"/>
        <v>0</v>
      </c>
      <c r="AU400">
        <f t="shared" si="92"/>
        <v>1</v>
      </c>
      <c r="AV400">
        <f t="shared" si="93"/>
        <v>-1</v>
      </c>
    </row>
    <row r="401" spans="1:48" x14ac:dyDescent="0.25">
      <c r="A401" s="11">
        <f t="shared" si="82"/>
        <v>2010</v>
      </c>
      <c r="B401" s="21">
        <v>40349</v>
      </c>
      <c r="C401" s="21"/>
      <c r="D401" s="22">
        <v>400</v>
      </c>
      <c r="E401" s="20">
        <v>1</v>
      </c>
      <c r="F401" s="39">
        <v>40</v>
      </c>
      <c r="G401" s="20" t="s">
        <v>135</v>
      </c>
      <c r="H401" s="20">
        <v>1</v>
      </c>
      <c r="I401" s="20" t="s">
        <v>136</v>
      </c>
      <c r="J401" s="49">
        <v>136</v>
      </c>
      <c r="K401" s="49">
        <v>10</v>
      </c>
      <c r="L401" s="49">
        <v>39.8333333333333</v>
      </c>
      <c r="M401" s="49">
        <v>139</v>
      </c>
      <c r="N401" s="49">
        <v>3</v>
      </c>
      <c r="O401" s="49">
        <v>31.5</v>
      </c>
      <c r="P401" s="42">
        <f t="shared" si="83"/>
        <v>275</v>
      </c>
      <c r="Q401" s="42">
        <f t="shared" si="84"/>
        <v>13</v>
      </c>
      <c r="R401" s="42">
        <f t="shared" si="85"/>
        <v>71.3333333333333</v>
      </c>
      <c r="S401" s="42" t="s">
        <v>69</v>
      </c>
      <c r="T401" s="42">
        <f t="shared" si="86"/>
        <v>1</v>
      </c>
      <c r="U401" s="43"/>
      <c r="V401" s="23"/>
      <c r="W401" s="23"/>
      <c r="X401" s="23"/>
      <c r="Y401" s="23">
        <v>1</v>
      </c>
      <c r="Z401" s="20">
        <f t="shared" si="87"/>
        <v>13</v>
      </c>
      <c r="AJ401" s="10">
        <f t="shared" si="88"/>
        <v>0</v>
      </c>
      <c r="AK401" s="10">
        <f t="shared" si="89"/>
        <v>10</v>
      </c>
      <c r="AL401" s="10">
        <f t="shared" si="90"/>
        <v>-10</v>
      </c>
      <c r="AT401">
        <f t="shared" si="91"/>
        <v>0</v>
      </c>
      <c r="AU401">
        <f t="shared" si="92"/>
        <v>3</v>
      </c>
      <c r="AV401">
        <f t="shared" si="93"/>
        <v>-3</v>
      </c>
    </row>
    <row r="402" spans="1:48" x14ac:dyDescent="0.25">
      <c r="A402" s="11">
        <f t="shared" si="82"/>
        <v>2010</v>
      </c>
      <c r="B402" s="12">
        <v>40349</v>
      </c>
      <c r="C402" s="12"/>
      <c r="D402" s="22">
        <v>401</v>
      </c>
      <c r="E402" s="11">
        <v>1</v>
      </c>
      <c r="F402" s="40">
        <v>10</v>
      </c>
      <c r="G402" s="11" t="s">
        <v>135</v>
      </c>
      <c r="H402" s="11">
        <v>2</v>
      </c>
      <c r="I402" s="11" t="s">
        <v>136</v>
      </c>
      <c r="J402" s="50">
        <v>59</v>
      </c>
      <c r="K402" s="50">
        <v>2</v>
      </c>
      <c r="L402" s="50">
        <v>7.1666666666666599</v>
      </c>
      <c r="M402" s="50">
        <v>57</v>
      </c>
      <c r="N402" s="50">
        <v>3</v>
      </c>
      <c r="O402" s="50">
        <v>10</v>
      </c>
      <c r="P402" s="44">
        <f t="shared" si="83"/>
        <v>116</v>
      </c>
      <c r="Q402" s="42">
        <f t="shared" si="84"/>
        <v>5</v>
      </c>
      <c r="R402" s="42">
        <f t="shared" si="85"/>
        <v>17.166666666666661</v>
      </c>
      <c r="S402" s="44" t="s">
        <v>84</v>
      </c>
      <c r="T402" s="42">
        <f t="shared" si="86"/>
        <v>1</v>
      </c>
      <c r="U402" s="45">
        <v>1</v>
      </c>
      <c r="V402" s="13"/>
      <c r="W402" s="13"/>
      <c r="X402" s="13"/>
      <c r="Y402" s="13"/>
      <c r="Z402" s="11">
        <f t="shared" si="87"/>
        <v>5</v>
      </c>
      <c r="AJ402" s="10">
        <f t="shared" si="88"/>
        <v>0</v>
      </c>
      <c r="AK402" s="10">
        <f t="shared" si="89"/>
        <v>2</v>
      </c>
      <c r="AL402" s="10">
        <f t="shared" si="90"/>
        <v>-2</v>
      </c>
      <c r="AT402">
        <f t="shared" si="91"/>
        <v>0</v>
      </c>
      <c r="AU402">
        <f t="shared" si="92"/>
        <v>3</v>
      </c>
      <c r="AV402">
        <f t="shared" si="93"/>
        <v>-3</v>
      </c>
    </row>
    <row r="403" spans="1:48" x14ac:dyDescent="0.25">
      <c r="A403" s="11">
        <f t="shared" si="82"/>
        <v>2010</v>
      </c>
      <c r="B403" s="21">
        <v>40363</v>
      </c>
      <c r="C403" s="21"/>
      <c r="D403" s="22">
        <v>402</v>
      </c>
      <c r="E403" s="20">
        <v>1</v>
      </c>
      <c r="F403" s="39">
        <v>40</v>
      </c>
      <c r="G403" s="20" t="s">
        <v>115</v>
      </c>
      <c r="H403" s="20">
        <v>2</v>
      </c>
      <c r="I403" s="20" t="s">
        <v>115</v>
      </c>
      <c r="J403" s="49">
        <v>118</v>
      </c>
      <c r="K403" s="49">
        <v>10</v>
      </c>
      <c r="L403" s="49">
        <v>30.1666666666666</v>
      </c>
      <c r="M403" s="49">
        <v>251</v>
      </c>
      <c r="N403" s="49">
        <v>7</v>
      </c>
      <c r="O403" s="49">
        <v>40</v>
      </c>
      <c r="P403" s="42">
        <f t="shared" si="83"/>
        <v>369</v>
      </c>
      <c r="Q403" s="42">
        <f t="shared" si="84"/>
        <v>17</v>
      </c>
      <c r="R403" s="42">
        <f t="shared" si="85"/>
        <v>70.1666666666666</v>
      </c>
      <c r="S403" s="42" t="s">
        <v>184</v>
      </c>
      <c r="T403" s="42">
        <f t="shared" si="86"/>
        <v>1</v>
      </c>
      <c r="U403" s="43"/>
      <c r="V403" s="23"/>
      <c r="W403" s="23"/>
      <c r="X403" s="23"/>
      <c r="Y403" s="23">
        <v>1</v>
      </c>
      <c r="Z403" s="20">
        <f t="shared" si="87"/>
        <v>17</v>
      </c>
      <c r="AA403">
        <f>+U403+V403+W403+X403+Y403</f>
        <v>1</v>
      </c>
      <c r="AB403">
        <f>AA403-E403</f>
        <v>0</v>
      </c>
      <c r="AJ403" s="10">
        <f t="shared" si="88"/>
        <v>0</v>
      </c>
      <c r="AK403" s="10">
        <f t="shared" si="89"/>
        <v>10</v>
      </c>
      <c r="AL403" s="10">
        <f t="shared" si="90"/>
        <v>-10</v>
      </c>
      <c r="AT403">
        <f t="shared" si="91"/>
        <v>0</v>
      </c>
      <c r="AU403">
        <f t="shared" si="92"/>
        <v>7</v>
      </c>
      <c r="AV403">
        <f t="shared" si="93"/>
        <v>-7</v>
      </c>
    </row>
    <row r="404" spans="1:48" x14ac:dyDescent="0.25">
      <c r="A404" s="11">
        <f t="shared" si="82"/>
        <v>2010</v>
      </c>
      <c r="B404" s="12">
        <v>40370</v>
      </c>
      <c r="C404" s="12"/>
      <c r="D404" s="22">
        <v>403</v>
      </c>
      <c r="E404" s="11">
        <v>1</v>
      </c>
      <c r="F404" s="40">
        <v>35</v>
      </c>
      <c r="G404" s="11" t="s">
        <v>180</v>
      </c>
      <c r="H404" s="11">
        <v>1</v>
      </c>
      <c r="I404" s="11" t="s">
        <v>12</v>
      </c>
      <c r="J404" s="50">
        <v>132</v>
      </c>
      <c r="K404" s="50">
        <v>11</v>
      </c>
      <c r="L404" s="50">
        <v>32.1666666666666</v>
      </c>
      <c r="M404" s="50">
        <v>120</v>
      </c>
      <c r="N404" s="50">
        <v>11</v>
      </c>
      <c r="O404" s="50">
        <v>33.8333333333333</v>
      </c>
      <c r="P404" s="44">
        <f t="shared" si="83"/>
        <v>252</v>
      </c>
      <c r="Q404" s="42">
        <f t="shared" si="84"/>
        <v>22</v>
      </c>
      <c r="R404" s="42">
        <f t="shared" si="85"/>
        <v>65.999999999999901</v>
      </c>
      <c r="S404" s="44" t="s">
        <v>185</v>
      </c>
      <c r="T404" s="42">
        <f t="shared" si="86"/>
        <v>1</v>
      </c>
      <c r="U404" s="45">
        <v>1</v>
      </c>
      <c r="V404" s="13"/>
      <c r="W404" s="13"/>
      <c r="X404" s="13"/>
      <c r="Y404" s="13"/>
      <c r="Z404" s="11">
        <f t="shared" si="87"/>
        <v>22</v>
      </c>
      <c r="AJ404" s="10">
        <f t="shared" si="88"/>
        <v>0</v>
      </c>
      <c r="AK404" s="10">
        <f t="shared" si="89"/>
        <v>11</v>
      </c>
      <c r="AL404" s="10">
        <f t="shared" si="90"/>
        <v>-11</v>
      </c>
      <c r="AT404">
        <f t="shared" si="91"/>
        <v>0</v>
      </c>
      <c r="AU404">
        <f t="shared" si="92"/>
        <v>11</v>
      </c>
      <c r="AV404">
        <f t="shared" si="93"/>
        <v>-11</v>
      </c>
    </row>
    <row r="405" spans="1:48" x14ac:dyDescent="0.25">
      <c r="A405" s="11">
        <f t="shared" si="82"/>
        <v>2010</v>
      </c>
      <c r="B405" s="12">
        <v>40377</v>
      </c>
      <c r="C405" s="12"/>
      <c r="D405" s="22">
        <v>404</v>
      </c>
      <c r="E405" s="11">
        <v>1</v>
      </c>
      <c r="F405" s="40">
        <v>20</v>
      </c>
      <c r="G405" s="11" t="s">
        <v>115</v>
      </c>
      <c r="H405" s="11">
        <v>1</v>
      </c>
      <c r="I405" s="11" t="s">
        <v>15</v>
      </c>
      <c r="J405" s="50">
        <v>229</v>
      </c>
      <c r="K405" s="50">
        <v>4</v>
      </c>
      <c r="L405" s="50">
        <v>20</v>
      </c>
      <c r="M405" s="50">
        <v>62</v>
      </c>
      <c r="N405" s="50">
        <v>10</v>
      </c>
      <c r="O405" s="50">
        <v>10.1666666666666</v>
      </c>
      <c r="P405" s="44">
        <f t="shared" si="83"/>
        <v>291</v>
      </c>
      <c r="Q405" s="42">
        <f t="shared" si="84"/>
        <v>14</v>
      </c>
      <c r="R405" s="42">
        <f t="shared" si="85"/>
        <v>30.1666666666666</v>
      </c>
      <c r="S405" s="44" t="s">
        <v>186</v>
      </c>
      <c r="T405" s="42">
        <f t="shared" si="86"/>
        <v>1</v>
      </c>
      <c r="U405" s="45">
        <v>1</v>
      </c>
      <c r="V405" s="13"/>
      <c r="W405" s="13"/>
      <c r="X405" s="13"/>
      <c r="Y405" s="13"/>
      <c r="Z405" s="11">
        <f t="shared" si="87"/>
        <v>14</v>
      </c>
      <c r="AA405">
        <f t="shared" ref="AA405:AA406" si="94">+U405+V405+W405+X405+Y405</f>
        <v>1</v>
      </c>
      <c r="AB405">
        <f t="shared" ref="AB405:AB406" si="95">AA405-E405</f>
        <v>0</v>
      </c>
      <c r="AJ405" s="10">
        <f t="shared" si="88"/>
        <v>0</v>
      </c>
      <c r="AK405" s="10">
        <f t="shared" si="89"/>
        <v>4</v>
      </c>
      <c r="AL405" s="10">
        <f t="shared" si="90"/>
        <v>-4</v>
      </c>
      <c r="AT405">
        <f t="shared" si="91"/>
        <v>0</v>
      </c>
      <c r="AU405">
        <f t="shared" si="92"/>
        <v>10</v>
      </c>
      <c r="AV405">
        <f t="shared" si="93"/>
        <v>-10</v>
      </c>
    </row>
    <row r="406" spans="1:48" x14ac:dyDescent="0.25">
      <c r="A406" s="11">
        <f t="shared" si="82"/>
        <v>2010</v>
      </c>
      <c r="B406" s="21">
        <v>40377</v>
      </c>
      <c r="C406" s="21"/>
      <c r="D406" s="22">
        <v>405</v>
      </c>
      <c r="E406" s="20">
        <v>1</v>
      </c>
      <c r="F406" s="39">
        <v>20</v>
      </c>
      <c r="G406" s="20" t="s">
        <v>115</v>
      </c>
      <c r="H406" s="20">
        <v>2</v>
      </c>
      <c r="I406" s="20" t="s">
        <v>197</v>
      </c>
      <c r="J406" s="49">
        <v>146</v>
      </c>
      <c r="K406" s="49">
        <v>9</v>
      </c>
      <c r="L406" s="49">
        <v>20</v>
      </c>
      <c r="M406" s="49">
        <v>148</v>
      </c>
      <c r="N406" s="49">
        <v>8</v>
      </c>
      <c r="O406" s="49">
        <v>20</v>
      </c>
      <c r="P406" s="42">
        <f t="shared" si="83"/>
        <v>294</v>
      </c>
      <c r="Q406" s="42">
        <f t="shared" si="84"/>
        <v>17</v>
      </c>
      <c r="R406" s="42">
        <f t="shared" si="85"/>
        <v>40</v>
      </c>
      <c r="S406" s="42" t="s">
        <v>127</v>
      </c>
      <c r="T406" s="42">
        <f t="shared" si="86"/>
        <v>1</v>
      </c>
      <c r="U406" s="43"/>
      <c r="V406" s="23"/>
      <c r="W406" s="23"/>
      <c r="X406" s="23"/>
      <c r="Y406" s="23">
        <v>1</v>
      </c>
      <c r="Z406" s="20">
        <f t="shared" si="87"/>
        <v>17</v>
      </c>
      <c r="AA406">
        <f t="shared" si="94"/>
        <v>1</v>
      </c>
      <c r="AB406">
        <f t="shared" si="95"/>
        <v>0</v>
      </c>
      <c r="AJ406" s="10">
        <f t="shared" si="88"/>
        <v>0</v>
      </c>
      <c r="AK406" s="10">
        <f t="shared" si="89"/>
        <v>9</v>
      </c>
      <c r="AL406" s="10">
        <f t="shared" si="90"/>
        <v>-9</v>
      </c>
      <c r="AT406">
        <f t="shared" si="91"/>
        <v>0</v>
      </c>
      <c r="AU406">
        <f t="shared" si="92"/>
        <v>8</v>
      </c>
      <c r="AV406">
        <f t="shared" si="93"/>
        <v>-8</v>
      </c>
    </row>
    <row r="407" spans="1:48" x14ac:dyDescent="0.25">
      <c r="A407" s="11">
        <f t="shared" si="82"/>
        <v>2010</v>
      </c>
      <c r="B407" s="12">
        <v>40384</v>
      </c>
      <c r="C407" s="12"/>
      <c r="D407" s="22">
        <v>406</v>
      </c>
      <c r="E407" s="11">
        <v>1</v>
      </c>
      <c r="F407" s="40">
        <v>35</v>
      </c>
      <c r="G407" s="11" t="s">
        <v>135</v>
      </c>
      <c r="H407" s="11">
        <v>1</v>
      </c>
      <c r="I407" s="11" t="s">
        <v>135</v>
      </c>
      <c r="J407" s="50">
        <v>191</v>
      </c>
      <c r="K407" s="50">
        <v>10</v>
      </c>
      <c r="L407" s="50">
        <v>31.6666666666666</v>
      </c>
      <c r="M407" s="50">
        <v>178</v>
      </c>
      <c r="N407" s="50">
        <v>10</v>
      </c>
      <c r="O407" s="50">
        <v>32.5</v>
      </c>
      <c r="P407" s="44">
        <f t="shared" si="83"/>
        <v>369</v>
      </c>
      <c r="Q407" s="42">
        <f t="shared" si="84"/>
        <v>20</v>
      </c>
      <c r="R407" s="42">
        <f t="shared" si="85"/>
        <v>64.1666666666666</v>
      </c>
      <c r="S407" s="44" t="s">
        <v>187</v>
      </c>
      <c r="T407" s="42">
        <f t="shared" si="86"/>
        <v>1</v>
      </c>
      <c r="U407" s="45">
        <v>1</v>
      </c>
      <c r="V407" s="13"/>
      <c r="W407" s="13"/>
      <c r="X407" s="13"/>
      <c r="Y407" s="13"/>
      <c r="Z407" s="11">
        <f t="shared" si="87"/>
        <v>20</v>
      </c>
      <c r="AJ407" s="10">
        <f t="shared" si="88"/>
        <v>0</v>
      </c>
      <c r="AK407" s="10">
        <f t="shared" si="89"/>
        <v>10</v>
      </c>
      <c r="AL407" s="10">
        <f t="shared" si="90"/>
        <v>-10</v>
      </c>
      <c r="AT407">
        <f t="shared" si="91"/>
        <v>0</v>
      </c>
      <c r="AU407">
        <f t="shared" si="92"/>
        <v>10</v>
      </c>
      <c r="AV407">
        <f t="shared" si="93"/>
        <v>-10</v>
      </c>
    </row>
    <row r="408" spans="1:48" x14ac:dyDescent="0.25">
      <c r="A408" s="11">
        <f t="shared" si="82"/>
        <v>2010</v>
      </c>
      <c r="B408" s="21">
        <v>40391</v>
      </c>
      <c r="C408" s="21"/>
      <c r="D408" s="22">
        <v>407</v>
      </c>
      <c r="E408" s="20">
        <v>1</v>
      </c>
      <c r="F408" s="39">
        <v>20</v>
      </c>
      <c r="G408" s="20" t="s">
        <v>115</v>
      </c>
      <c r="H408" s="20">
        <v>1</v>
      </c>
      <c r="I408" s="20" t="s">
        <v>170</v>
      </c>
      <c r="J408" s="49">
        <v>141</v>
      </c>
      <c r="K408" s="49">
        <v>7</v>
      </c>
      <c r="L408" s="49">
        <v>20</v>
      </c>
      <c r="M408" s="49">
        <v>142</v>
      </c>
      <c r="N408" s="49">
        <v>9</v>
      </c>
      <c r="O408" s="49">
        <v>17.6666666666666</v>
      </c>
      <c r="P408" s="42">
        <f t="shared" si="83"/>
        <v>283</v>
      </c>
      <c r="Q408" s="42">
        <f t="shared" si="84"/>
        <v>16</v>
      </c>
      <c r="R408" s="42">
        <f t="shared" si="85"/>
        <v>37.6666666666666</v>
      </c>
      <c r="S408" s="42" t="s">
        <v>75</v>
      </c>
      <c r="T408" s="42">
        <f t="shared" si="86"/>
        <v>1</v>
      </c>
      <c r="U408" s="43"/>
      <c r="V408" s="23"/>
      <c r="W408" s="23"/>
      <c r="X408" s="23"/>
      <c r="Y408" s="23">
        <v>1</v>
      </c>
      <c r="Z408" s="20">
        <f t="shared" si="87"/>
        <v>16</v>
      </c>
      <c r="AA408">
        <f t="shared" ref="AA408:AA409" si="96">+U408+V408+W408+X408+Y408</f>
        <v>1</v>
      </c>
      <c r="AB408">
        <f t="shared" ref="AB408:AB409" si="97">AA408-E408</f>
        <v>0</v>
      </c>
      <c r="AJ408" s="10">
        <f t="shared" si="88"/>
        <v>0</v>
      </c>
      <c r="AK408" s="10">
        <f t="shared" si="89"/>
        <v>7</v>
      </c>
      <c r="AL408" s="10">
        <f t="shared" si="90"/>
        <v>-7</v>
      </c>
      <c r="AT408">
        <f t="shared" si="91"/>
        <v>0</v>
      </c>
      <c r="AU408">
        <f t="shared" si="92"/>
        <v>9</v>
      </c>
      <c r="AV408">
        <f t="shared" si="93"/>
        <v>-9</v>
      </c>
    </row>
    <row r="409" spans="1:48" x14ac:dyDescent="0.25">
      <c r="A409" s="11">
        <f t="shared" si="82"/>
        <v>2010</v>
      </c>
      <c r="B409" s="12">
        <v>40391</v>
      </c>
      <c r="C409" s="12"/>
      <c r="D409" s="22">
        <v>408</v>
      </c>
      <c r="E409" s="11">
        <v>1</v>
      </c>
      <c r="F409" s="40">
        <v>20</v>
      </c>
      <c r="G409" s="11" t="s">
        <v>115</v>
      </c>
      <c r="H409" s="11">
        <v>2</v>
      </c>
      <c r="I409" s="11" t="s">
        <v>170</v>
      </c>
      <c r="J409" s="50">
        <v>200</v>
      </c>
      <c r="K409" s="50">
        <v>6</v>
      </c>
      <c r="L409" s="50">
        <v>20</v>
      </c>
      <c r="M409" s="50">
        <v>196</v>
      </c>
      <c r="N409" s="50">
        <v>5</v>
      </c>
      <c r="O409" s="50">
        <v>20</v>
      </c>
      <c r="P409" s="44">
        <f t="shared" si="83"/>
        <v>396</v>
      </c>
      <c r="Q409" s="42">
        <f t="shared" si="84"/>
        <v>11</v>
      </c>
      <c r="R409" s="42">
        <f t="shared" si="85"/>
        <v>40</v>
      </c>
      <c r="S409" s="44" t="s">
        <v>28</v>
      </c>
      <c r="T409" s="42">
        <f t="shared" si="86"/>
        <v>1</v>
      </c>
      <c r="U409" s="45">
        <v>1</v>
      </c>
      <c r="V409" s="13"/>
      <c r="W409" s="13"/>
      <c r="X409" s="13"/>
      <c r="Y409" s="13"/>
      <c r="Z409" s="11">
        <f t="shared" si="87"/>
        <v>11</v>
      </c>
      <c r="AA409">
        <f t="shared" si="96"/>
        <v>1</v>
      </c>
      <c r="AB409">
        <f t="shared" si="97"/>
        <v>0</v>
      </c>
      <c r="AJ409" s="10">
        <f t="shared" si="88"/>
        <v>0</v>
      </c>
      <c r="AK409" s="10">
        <f t="shared" si="89"/>
        <v>6</v>
      </c>
      <c r="AL409" s="10">
        <f t="shared" si="90"/>
        <v>-6</v>
      </c>
      <c r="AT409">
        <f t="shared" si="91"/>
        <v>0</v>
      </c>
      <c r="AU409">
        <f t="shared" si="92"/>
        <v>5</v>
      </c>
      <c r="AV409">
        <f t="shared" si="93"/>
        <v>-5</v>
      </c>
    </row>
    <row r="410" spans="1:48" x14ac:dyDescent="0.25">
      <c r="A410" s="11">
        <f t="shared" si="82"/>
        <v>2010</v>
      </c>
      <c r="B410" s="21">
        <v>40398</v>
      </c>
      <c r="C410" s="21"/>
      <c r="D410" s="22">
        <v>409</v>
      </c>
      <c r="E410" s="20">
        <v>1</v>
      </c>
      <c r="F410" s="39">
        <v>35</v>
      </c>
      <c r="G410" s="20" t="s">
        <v>135</v>
      </c>
      <c r="H410" s="20">
        <v>2</v>
      </c>
      <c r="I410" s="20" t="s">
        <v>175</v>
      </c>
      <c r="J410" s="49">
        <v>158</v>
      </c>
      <c r="K410" s="49">
        <v>10</v>
      </c>
      <c r="L410" s="49">
        <v>33.5</v>
      </c>
      <c r="M410" s="49">
        <v>207</v>
      </c>
      <c r="N410" s="49">
        <v>6</v>
      </c>
      <c r="O410" s="49">
        <v>35</v>
      </c>
      <c r="P410" s="42">
        <f t="shared" si="83"/>
        <v>365</v>
      </c>
      <c r="Q410" s="42">
        <f t="shared" si="84"/>
        <v>16</v>
      </c>
      <c r="R410" s="42">
        <f t="shared" si="85"/>
        <v>68.5</v>
      </c>
      <c r="S410" s="42" t="s">
        <v>188</v>
      </c>
      <c r="T410" s="42">
        <f t="shared" si="86"/>
        <v>1</v>
      </c>
      <c r="U410" s="43"/>
      <c r="V410" s="23"/>
      <c r="W410" s="23"/>
      <c r="X410" s="23"/>
      <c r="Y410" s="23">
        <v>1</v>
      </c>
      <c r="Z410" s="20">
        <f t="shared" si="87"/>
        <v>16</v>
      </c>
      <c r="AJ410" s="10">
        <f t="shared" si="88"/>
        <v>0</v>
      </c>
      <c r="AK410" s="10">
        <f t="shared" si="89"/>
        <v>10</v>
      </c>
      <c r="AL410" s="10">
        <f t="shared" si="90"/>
        <v>-10</v>
      </c>
      <c r="AT410">
        <f t="shared" si="91"/>
        <v>0</v>
      </c>
      <c r="AU410">
        <f t="shared" si="92"/>
        <v>6</v>
      </c>
      <c r="AV410">
        <f t="shared" si="93"/>
        <v>-6</v>
      </c>
    </row>
    <row r="411" spans="1:48" x14ac:dyDescent="0.25">
      <c r="A411" s="11">
        <f t="shared" si="82"/>
        <v>2010</v>
      </c>
      <c r="B411" s="12">
        <v>40405</v>
      </c>
      <c r="C411" s="12"/>
      <c r="D411" s="22">
        <v>410</v>
      </c>
      <c r="E411" s="11">
        <v>1</v>
      </c>
      <c r="F411" s="40">
        <v>35</v>
      </c>
      <c r="G411" s="11" t="s">
        <v>118</v>
      </c>
      <c r="H411" s="11">
        <v>2</v>
      </c>
      <c r="I411" s="11" t="s">
        <v>70</v>
      </c>
      <c r="J411" s="50">
        <v>95</v>
      </c>
      <c r="K411" s="50">
        <v>6</v>
      </c>
      <c r="L411" s="50">
        <v>17.6666666666666</v>
      </c>
      <c r="M411" s="50">
        <v>92</v>
      </c>
      <c r="N411" s="50">
        <v>9</v>
      </c>
      <c r="O411" s="50">
        <v>25.8333333333333</v>
      </c>
      <c r="P411" s="44">
        <f t="shared" si="83"/>
        <v>187</v>
      </c>
      <c r="Q411" s="42">
        <f t="shared" si="84"/>
        <v>15</v>
      </c>
      <c r="R411" s="42">
        <f t="shared" si="85"/>
        <v>43.499999999999901</v>
      </c>
      <c r="S411" s="44" t="s">
        <v>65</v>
      </c>
      <c r="T411" s="42">
        <f t="shared" si="86"/>
        <v>1</v>
      </c>
      <c r="U411" s="45">
        <v>1</v>
      </c>
      <c r="V411" s="13"/>
      <c r="W411" s="13"/>
      <c r="X411" s="13"/>
      <c r="Y411" s="13"/>
      <c r="Z411" s="11">
        <f t="shared" si="87"/>
        <v>15</v>
      </c>
      <c r="AJ411" s="10">
        <f t="shared" si="88"/>
        <v>0</v>
      </c>
      <c r="AK411" s="10">
        <f t="shared" si="89"/>
        <v>6</v>
      </c>
      <c r="AL411" s="10">
        <f t="shared" si="90"/>
        <v>-6</v>
      </c>
      <c r="AT411">
        <f t="shared" si="91"/>
        <v>0</v>
      </c>
      <c r="AU411">
        <f t="shared" si="92"/>
        <v>9</v>
      </c>
      <c r="AV411">
        <f t="shared" si="93"/>
        <v>-9</v>
      </c>
    </row>
    <row r="412" spans="1:48" x14ac:dyDescent="0.25">
      <c r="A412" s="11">
        <f t="shared" si="82"/>
        <v>2010</v>
      </c>
      <c r="B412" s="12">
        <v>40412</v>
      </c>
      <c r="C412" s="12"/>
      <c r="D412" s="22">
        <v>411</v>
      </c>
      <c r="E412" s="11">
        <v>1</v>
      </c>
      <c r="F412" s="40">
        <v>20</v>
      </c>
      <c r="G412" s="11" t="s">
        <v>115</v>
      </c>
      <c r="H412" s="11">
        <v>1</v>
      </c>
      <c r="I412" s="11" t="s">
        <v>177</v>
      </c>
      <c r="J412" s="50">
        <v>164</v>
      </c>
      <c r="K412" s="50">
        <v>8</v>
      </c>
      <c r="L412" s="50">
        <v>20</v>
      </c>
      <c r="M412" s="50">
        <v>97</v>
      </c>
      <c r="N412" s="50">
        <v>10</v>
      </c>
      <c r="O412" s="50">
        <v>18.6666666666666</v>
      </c>
      <c r="P412" s="44">
        <f t="shared" si="83"/>
        <v>261</v>
      </c>
      <c r="Q412" s="42">
        <f t="shared" si="84"/>
        <v>18</v>
      </c>
      <c r="R412" s="42">
        <f t="shared" si="85"/>
        <v>38.6666666666666</v>
      </c>
      <c r="S412" s="44" t="s">
        <v>189</v>
      </c>
      <c r="T412" s="42">
        <f t="shared" si="86"/>
        <v>1</v>
      </c>
      <c r="U412" s="45">
        <v>1</v>
      </c>
      <c r="V412" s="13"/>
      <c r="W412" s="13"/>
      <c r="X412" s="13"/>
      <c r="Y412" s="13"/>
      <c r="Z412" s="11">
        <f t="shared" si="87"/>
        <v>18</v>
      </c>
      <c r="AA412">
        <f t="shared" ref="AA412:AA413" si="98">+U412+V412+W412+X412+Y412</f>
        <v>1</v>
      </c>
      <c r="AB412">
        <f t="shared" ref="AB412:AB413" si="99">AA412-E412</f>
        <v>0</v>
      </c>
      <c r="AJ412" s="10">
        <f t="shared" si="88"/>
        <v>0</v>
      </c>
      <c r="AK412" s="10">
        <f t="shared" si="89"/>
        <v>8</v>
      </c>
      <c r="AL412" s="10">
        <f t="shared" si="90"/>
        <v>-8</v>
      </c>
      <c r="AT412">
        <f t="shared" si="91"/>
        <v>0</v>
      </c>
      <c r="AU412">
        <f t="shared" si="92"/>
        <v>10</v>
      </c>
      <c r="AV412">
        <f t="shared" si="93"/>
        <v>-10</v>
      </c>
    </row>
    <row r="413" spans="1:48" x14ac:dyDescent="0.25">
      <c r="A413" s="11">
        <f t="shared" si="82"/>
        <v>2010</v>
      </c>
      <c r="B413" s="12">
        <v>40412</v>
      </c>
      <c r="C413" s="12"/>
      <c r="D413" s="22">
        <v>412</v>
      </c>
      <c r="E413" s="11">
        <v>1</v>
      </c>
      <c r="F413" s="40">
        <v>20</v>
      </c>
      <c r="G413" s="11" t="s">
        <v>115</v>
      </c>
      <c r="H413" s="11">
        <v>2</v>
      </c>
      <c r="I413" s="11" t="s">
        <v>177</v>
      </c>
      <c r="J413" s="50">
        <v>70</v>
      </c>
      <c r="K413" s="50">
        <v>3</v>
      </c>
      <c r="L413" s="50">
        <v>11.1666666666666</v>
      </c>
      <c r="M413" s="50">
        <v>67</v>
      </c>
      <c r="N413" s="50">
        <v>10</v>
      </c>
      <c r="O413" s="50">
        <v>13.1666666666666</v>
      </c>
      <c r="P413" s="44">
        <f t="shared" si="83"/>
        <v>137</v>
      </c>
      <c r="Q413" s="42">
        <f t="shared" si="84"/>
        <v>13</v>
      </c>
      <c r="R413" s="42">
        <f t="shared" si="85"/>
        <v>24.333333333333201</v>
      </c>
      <c r="S413" s="44" t="s">
        <v>26</v>
      </c>
      <c r="T413" s="42">
        <f t="shared" si="86"/>
        <v>1</v>
      </c>
      <c r="U413" s="45">
        <v>1</v>
      </c>
      <c r="V413" s="13"/>
      <c r="W413" s="13"/>
      <c r="X413" s="13"/>
      <c r="Y413" s="13"/>
      <c r="Z413" s="11">
        <f t="shared" si="87"/>
        <v>13</v>
      </c>
      <c r="AA413">
        <f t="shared" si="98"/>
        <v>1</v>
      </c>
      <c r="AB413">
        <f t="shared" si="99"/>
        <v>0</v>
      </c>
      <c r="AJ413" s="10">
        <f t="shared" si="88"/>
        <v>0</v>
      </c>
      <c r="AK413" s="10">
        <f t="shared" si="89"/>
        <v>3</v>
      </c>
      <c r="AL413" s="10">
        <f t="shared" si="90"/>
        <v>-3</v>
      </c>
      <c r="AT413">
        <f t="shared" si="91"/>
        <v>0</v>
      </c>
      <c r="AU413">
        <f t="shared" si="92"/>
        <v>10</v>
      </c>
      <c r="AV413">
        <f t="shared" si="93"/>
        <v>-10</v>
      </c>
    </row>
    <row r="414" spans="1:48" x14ac:dyDescent="0.25">
      <c r="A414" s="11">
        <f t="shared" si="82"/>
        <v>2010</v>
      </c>
      <c r="B414" s="36">
        <v>40420</v>
      </c>
      <c r="C414" s="36"/>
      <c r="D414" s="22">
        <v>413</v>
      </c>
      <c r="E414" s="31">
        <v>1</v>
      </c>
      <c r="F414" s="41" t="s">
        <v>93</v>
      </c>
      <c r="G414" s="31" t="s">
        <v>190</v>
      </c>
      <c r="H414" s="31">
        <v>2</v>
      </c>
      <c r="I414" s="31" t="s">
        <v>190</v>
      </c>
      <c r="J414" s="48">
        <v>170</v>
      </c>
      <c r="K414" s="48">
        <v>8</v>
      </c>
      <c r="L414" s="48">
        <v>46</v>
      </c>
      <c r="M414" s="48">
        <v>240</v>
      </c>
      <c r="N414" s="48">
        <v>6</v>
      </c>
      <c r="O414" s="48">
        <v>39</v>
      </c>
      <c r="P414" s="46">
        <f t="shared" si="83"/>
        <v>410</v>
      </c>
      <c r="Q414" s="42">
        <f t="shared" si="84"/>
        <v>14</v>
      </c>
      <c r="R414" s="42">
        <f t="shared" si="85"/>
        <v>85</v>
      </c>
      <c r="S414" s="46" t="s">
        <v>97</v>
      </c>
      <c r="T414" s="42">
        <f t="shared" si="86"/>
        <v>1</v>
      </c>
      <c r="U414" s="47"/>
      <c r="V414" s="35">
        <v>1</v>
      </c>
      <c r="W414" s="35"/>
      <c r="X414" s="35"/>
      <c r="Y414" s="35"/>
      <c r="Z414" s="31">
        <f t="shared" si="87"/>
        <v>14</v>
      </c>
      <c r="AJ414" s="10">
        <f t="shared" si="88"/>
        <v>0</v>
      </c>
      <c r="AK414" s="10">
        <f t="shared" si="89"/>
        <v>8</v>
      </c>
      <c r="AL414" s="10">
        <f t="shared" si="90"/>
        <v>-8</v>
      </c>
      <c r="AT414">
        <f t="shared" si="91"/>
        <v>0</v>
      </c>
      <c r="AU414">
        <f t="shared" si="92"/>
        <v>6</v>
      </c>
      <c r="AV414">
        <f t="shared" si="93"/>
        <v>-6</v>
      </c>
    </row>
    <row r="415" spans="1:48" x14ac:dyDescent="0.25">
      <c r="A415" s="11">
        <f t="shared" si="82"/>
        <v>2010</v>
      </c>
      <c r="B415" s="21">
        <v>40426</v>
      </c>
      <c r="C415" s="21"/>
      <c r="D415" s="22">
        <v>414</v>
      </c>
      <c r="E415" s="20">
        <v>1</v>
      </c>
      <c r="F415" s="39">
        <v>40</v>
      </c>
      <c r="G415" s="20" t="s">
        <v>113</v>
      </c>
      <c r="H415" s="20">
        <v>2</v>
      </c>
      <c r="I415" s="20" t="s">
        <v>198</v>
      </c>
      <c r="J415" s="49">
        <v>84</v>
      </c>
      <c r="K415" s="49">
        <v>10</v>
      </c>
      <c r="L415" s="49">
        <v>17.1666666666666</v>
      </c>
      <c r="M415" s="49">
        <v>252</v>
      </c>
      <c r="N415" s="49">
        <v>5</v>
      </c>
      <c r="O415" s="49">
        <v>40</v>
      </c>
      <c r="P415" s="42">
        <f t="shared" si="83"/>
        <v>336</v>
      </c>
      <c r="Q415" s="42">
        <f t="shared" si="84"/>
        <v>15</v>
      </c>
      <c r="R415" s="42">
        <f t="shared" si="85"/>
        <v>57.1666666666666</v>
      </c>
      <c r="S415" s="42" t="s">
        <v>191</v>
      </c>
      <c r="T415" s="42">
        <f t="shared" si="86"/>
        <v>1</v>
      </c>
      <c r="U415" s="43"/>
      <c r="V415" s="23"/>
      <c r="W415" s="23"/>
      <c r="X415" s="23"/>
      <c r="Y415" s="23">
        <v>1</v>
      </c>
      <c r="Z415" s="20">
        <f t="shared" si="87"/>
        <v>15</v>
      </c>
      <c r="AJ415" s="10">
        <f t="shared" si="88"/>
        <v>0</v>
      </c>
      <c r="AK415" s="10">
        <f t="shared" si="89"/>
        <v>10</v>
      </c>
      <c r="AL415" s="10">
        <f t="shared" si="90"/>
        <v>-10</v>
      </c>
      <c r="AT415">
        <f t="shared" si="91"/>
        <v>0</v>
      </c>
      <c r="AU415">
        <f t="shared" si="92"/>
        <v>5</v>
      </c>
      <c r="AV415">
        <f t="shared" si="93"/>
        <v>-5</v>
      </c>
    </row>
    <row r="416" spans="1:48" x14ac:dyDescent="0.25">
      <c r="A416" s="11">
        <f t="shared" si="82"/>
        <v>2010</v>
      </c>
      <c r="B416" s="21">
        <v>40433</v>
      </c>
      <c r="C416" s="21"/>
      <c r="D416" s="22">
        <v>415</v>
      </c>
      <c r="E416" s="20">
        <v>1</v>
      </c>
      <c r="F416" s="39">
        <v>35</v>
      </c>
      <c r="G416" s="20" t="s">
        <v>192</v>
      </c>
      <c r="H416" s="20">
        <v>1</v>
      </c>
      <c r="I416" s="20" t="s">
        <v>172</v>
      </c>
      <c r="J416" s="49">
        <v>130</v>
      </c>
      <c r="K416" s="49">
        <v>10</v>
      </c>
      <c r="L416" s="49">
        <v>32.5</v>
      </c>
      <c r="M416" s="49">
        <v>131</v>
      </c>
      <c r="N416" s="49">
        <v>7</v>
      </c>
      <c r="O416" s="49">
        <v>33.1666666666666</v>
      </c>
      <c r="P416" s="42">
        <f t="shared" si="83"/>
        <v>261</v>
      </c>
      <c r="Q416" s="42">
        <f t="shared" si="84"/>
        <v>17</v>
      </c>
      <c r="R416" s="42">
        <f t="shared" si="85"/>
        <v>65.6666666666666</v>
      </c>
      <c r="S416" s="42" t="s">
        <v>33</v>
      </c>
      <c r="T416" s="42">
        <f t="shared" si="86"/>
        <v>1</v>
      </c>
      <c r="U416" s="43"/>
      <c r="V416" s="23"/>
      <c r="W416" s="23"/>
      <c r="X416" s="23"/>
      <c r="Y416" s="23">
        <v>1</v>
      </c>
      <c r="Z416" s="20">
        <f t="shared" si="87"/>
        <v>17</v>
      </c>
      <c r="AJ416" s="10">
        <f t="shared" si="88"/>
        <v>0</v>
      </c>
      <c r="AK416" s="10">
        <f t="shared" si="89"/>
        <v>10</v>
      </c>
      <c r="AL416" s="10">
        <f t="shared" si="90"/>
        <v>-10</v>
      </c>
      <c r="AT416">
        <f t="shared" si="91"/>
        <v>0</v>
      </c>
      <c r="AU416">
        <f t="shared" si="92"/>
        <v>7</v>
      </c>
      <c r="AV416">
        <f t="shared" si="93"/>
        <v>-7</v>
      </c>
    </row>
    <row r="417" spans="1:48" x14ac:dyDescent="0.25">
      <c r="A417" s="11">
        <f t="shared" si="82"/>
        <v>2010</v>
      </c>
      <c r="B417" s="12">
        <v>40447</v>
      </c>
      <c r="C417" s="12"/>
      <c r="D417" s="22">
        <v>416</v>
      </c>
      <c r="E417" s="11">
        <v>1</v>
      </c>
      <c r="F417" s="40">
        <v>40</v>
      </c>
      <c r="G417" s="11" t="s">
        <v>121</v>
      </c>
      <c r="H417" s="11">
        <v>1</v>
      </c>
      <c r="I417" s="11" t="s">
        <v>136</v>
      </c>
      <c r="J417" s="50">
        <v>189</v>
      </c>
      <c r="K417" s="50">
        <v>10</v>
      </c>
      <c r="L417" s="50">
        <v>37.8333333333333</v>
      </c>
      <c r="M417" s="50">
        <v>180</v>
      </c>
      <c r="N417" s="50">
        <v>9</v>
      </c>
      <c r="O417" s="50">
        <v>39.3333333333333</v>
      </c>
      <c r="P417" s="44">
        <f t="shared" si="83"/>
        <v>369</v>
      </c>
      <c r="Q417" s="42">
        <f t="shared" si="84"/>
        <v>19</v>
      </c>
      <c r="R417" s="42">
        <f t="shared" si="85"/>
        <v>77.1666666666666</v>
      </c>
      <c r="S417" s="44" t="s">
        <v>193</v>
      </c>
      <c r="T417" s="42">
        <f t="shared" si="86"/>
        <v>1</v>
      </c>
      <c r="U417" s="45">
        <v>1</v>
      </c>
      <c r="V417" s="13"/>
      <c r="W417" s="13"/>
      <c r="X417" s="13"/>
      <c r="Y417" s="13"/>
      <c r="Z417" s="11">
        <f t="shared" si="87"/>
        <v>19</v>
      </c>
      <c r="AJ417" s="10">
        <f t="shared" si="88"/>
        <v>0</v>
      </c>
      <c r="AK417" s="10">
        <f t="shared" si="89"/>
        <v>10</v>
      </c>
      <c r="AL417" s="10">
        <f t="shared" si="90"/>
        <v>-10</v>
      </c>
      <c r="AT417">
        <f t="shared" si="91"/>
        <v>0</v>
      </c>
      <c r="AU417">
        <f t="shared" si="92"/>
        <v>9</v>
      </c>
      <c r="AV417">
        <f t="shared" si="93"/>
        <v>-9</v>
      </c>
    </row>
    <row r="418" spans="1:48" x14ac:dyDescent="0.25">
      <c r="A418" s="11">
        <f t="shared" si="82"/>
        <v>2011</v>
      </c>
      <c r="B418" s="21">
        <v>40621</v>
      </c>
      <c r="C418" s="21"/>
      <c r="D418" s="22">
        <v>417</v>
      </c>
      <c r="E418" s="20">
        <v>1</v>
      </c>
      <c r="F418" s="39">
        <v>40</v>
      </c>
      <c r="G418" s="20" t="s">
        <v>199</v>
      </c>
      <c r="H418" s="20">
        <v>1</v>
      </c>
      <c r="I418" s="20" t="s">
        <v>199</v>
      </c>
      <c r="J418" s="49">
        <v>123</v>
      </c>
      <c r="K418" s="49">
        <v>10</v>
      </c>
      <c r="L418" s="49">
        <v>35.6666666666666</v>
      </c>
      <c r="M418" s="49">
        <v>124</v>
      </c>
      <c r="N418" s="49">
        <v>8</v>
      </c>
      <c r="O418" s="49">
        <v>37.8333333333333</v>
      </c>
      <c r="P418" s="42">
        <f t="shared" si="83"/>
        <v>247</v>
      </c>
      <c r="Q418" s="42">
        <f t="shared" si="84"/>
        <v>18</v>
      </c>
      <c r="R418" s="42">
        <f t="shared" si="85"/>
        <v>73.499999999999901</v>
      </c>
      <c r="S418" s="42" t="s">
        <v>77</v>
      </c>
      <c r="T418" s="42">
        <f t="shared" si="86"/>
        <v>1</v>
      </c>
      <c r="U418" s="43"/>
      <c r="V418" s="23"/>
      <c r="W418" s="23"/>
      <c r="X418" s="23"/>
      <c r="Y418" s="23">
        <v>1</v>
      </c>
      <c r="Z418" s="20">
        <f t="shared" si="87"/>
        <v>18</v>
      </c>
      <c r="AJ418" s="10">
        <f t="shared" si="88"/>
        <v>0</v>
      </c>
      <c r="AK418" s="10">
        <f t="shared" si="89"/>
        <v>10</v>
      </c>
      <c r="AL418" s="10">
        <f t="shared" si="90"/>
        <v>-10</v>
      </c>
      <c r="AT418">
        <f t="shared" si="91"/>
        <v>0</v>
      </c>
      <c r="AU418">
        <f t="shared" si="92"/>
        <v>8</v>
      </c>
      <c r="AV418">
        <f t="shared" si="93"/>
        <v>-8</v>
      </c>
    </row>
    <row r="419" spans="1:48" x14ac:dyDescent="0.25">
      <c r="A419" s="11">
        <f t="shared" si="82"/>
        <v>2011</v>
      </c>
      <c r="B419" s="36">
        <v>40622</v>
      </c>
      <c r="C419" s="36"/>
      <c r="D419" s="22">
        <v>418</v>
      </c>
      <c r="E419" s="31">
        <v>1</v>
      </c>
      <c r="F419" s="41">
        <v>35</v>
      </c>
      <c r="G419" s="31" t="s">
        <v>199</v>
      </c>
      <c r="H419" s="31">
        <v>2</v>
      </c>
      <c r="I419" s="31" t="s">
        <v>199</v>
      </c>
      <c r="J419" s="48">
        <v>23</v>
      </c>
      <c r="K419" s="48">
        <v>0</v>
      </c>
      <c r="L419" s="48">
        <v>4.1666666666666599</v>
      </c>
      <c r="M419" s="48">
        <v>174</v>
      </c>
      <c r="N419" s="48">
        <v>7</v>
      </c>
      <c r="O419" s="48">
        <v>35</v>
      </c>
      <c r="P419" s="46">
        <f t="shared" si="83"/>
        <v>197</v>
      </c>
      <c r="Q419" s="42">
        <f t="shared" si="84"/>
        <v>7</v>
      </c>
      <c r="R419" s="42">
        <f t="shared" si="85"/>
        <v>39.166666666666657</v>
      </c>
      <c r="S419" s="46" t="s">
        <v>96</v>
      </c>
      <c r="T419" s="42">
        <f t="shared" si="86"/>
        <v>1</v>
      </c>
      <c r="U419" s="47"/>
      <c r="V419" s="35"/>
      <c r="W419" s="35">
        <v>1</v>
      </c>
      <c r="X419" s="35"/>
      <c r="Y419" s="35"/>
      <c r="Z419" s="31">
        <f t="shared" si="87"/>
        <v>7</v>
      </c>
      <c r="AJ419" s="10">
        <f t="shared" si="88"/>
        <v>0</v>
      </c>
      <c r="AK419" s="10">
        <f t="shared" si="89"/>
        <v>0</v>
      </c>
      <c r="AL419" s="10">
        <f t="shared" si="90"/>
        <v>0</v>
      </c>
      <c r="AT419">
        <f t="shared" si="91"/>
        <v>0</v>
      </c>
      <c r="AU419">
        <f t="shared" si="92"/>
        <v>7</v>
      </c>
      <c r="AV419">
        <f t="shared" si="93"/>
        <v>-7</v>
      </c>
    </row>
    <row r="420" spans="1:48" x14ac:dyDescent="0.25">
      <c r="A420" s="11">
        <f t="shared" si="82"/>
        <v>2011</v>
      </c>
      <c r="B420" s="21">
        <v>40657</v>
      </c>
      <c r="C420" s="21"/>
      <c r="D420" s="22">
        <v>419</v>
      </c>
      <c r="E420" s="20">
        <v>1</v>
      </c>
      <c r="F420" s="39">
        <v>35</v>
      </c>
      <c r="G420" s="20" t="s">
        <v>132</v>
      </c>
      <c r="H420" s="20">
        <v>1</v>
      </c>
      <c r="I420" s="20" t="s">
        <v>426</v>
      </c>
      <c r="J420" s="49">
        <v>181</v>
      </c>
      <c r="K420" s="49">
        <v>6</v>
      </c>
      <c r="L420" s="49">
        <v>35</v>
      </c>
      <c r="M420" s="49">
        <v>182</v>
      </c>
      <c r="N420" s="49">
        <v>5</v>
      </c>
      <c r="O420" s="49">
        <v>27.8333333333333</v>
      </c>
      <c r="P420" s="42">
        <f t="shared" si="83"/>
        <v>363</v>
      </c>
      <c r="Q420" s="42">
        <f t="shared" si="84"/>
        <v>11</v>
      </c>
      <c r="R420" s="42">
        <f t="shared" si="85"/>
        <v>62.8333333333333</v>
      </c>
      <c r="S420" s="42" t="s">
        <v>61</v>
      </c>
      <c r="T420" s="42">
        <f t="shared" si="86"/>
        <v>1</v>
      </c>
      <c r="U420" s="43"/>
      <c r="V420" s="23"/>
      <c r="W420" s="23"/>
      <c r="X420" s="23"/>
      <c r="Y420" s="23">
        <v>1</v>
      </c>
      <c r="Z420" s="20">
        <f t="shared" si="87"/>
        <v>11</v>
      </c>
      <c r="AJ420" s="10">
        <f t="shared" si="88"/>
        <v>0</v>
      </c>
      <c r="AK420" s="10">
        <f t="shared" si="89"/>
        <v>6</v>
      </c>
      <c r="AL420" s="10">
        <f t="shared" si="90"/>
        <v>-6</v>
      </c>
      <c r="AT420">
        <f t="shared" si="91"/>
        <v>0</v>
      </c>
      <c r="AU420">
        <f t="shared" si="92"/>
        <v>5</v>
      </c>
      <c r="AV420">
        <f t="shared" si="93"/>
        <v>-5</v>
      </c>
    </row>
    <row r="421" spans="1:48" x14ac:dyDescent="0.25">
      <c r="A421" s="11">
        <f t="shared" si="82"/>
        <v>2011</v>
      </c>
      <c r="B421" s="12">
        <v>40671</v>
      </c>
      <c r="C421" s="12"/>
      <c r="D421" s="22">
        <v>420</v>
      </c>
      <c r="E421" s="11">
        <v>1</v>
      </c>
      <c r="F421" s="40">
        <v>35</v>
      </c>
      <c r="G421" s="11" t="s">
        <v>181</v>
      </c>
      <c r="H421" s="11">
        <v>1</v>
      </c>
      <c r="I421" s="11" t="s">
        <v>211</v>
      </c>
      <c r="J421" s="50">
        <v>205</v>
      </c>
      <c r="K421" s="50">
        <v>9</v>
      </c>
      <c r="L421" s="50">
        <v>35</v>
      </c>
      <c r="M421" s="50">
        <v>103</v>
      </c>
      <c r="N421" s="50">
        <v>10</v>
      </c>
      <c r="O421" s="50">
        <v>27.5</v>
      </c>
      <c r="P421" s="44">
        <f t="shared" si="83"/>
        <v>308</v>
      </c>
      <c r="Q421" s="42">
        <f t="shared" si="84"/>
        <v>19</v>
      </c>
      <c r="R421" s="42">
        <f t="shared" si="85"/>
        <v>62.5</v>
      </c>
      <c r="S421" s="44" t="s">
        <v>200</v>
      </c>
      <c r="T421" s="42">
        <f t="shared" si="86"/>
        <v>1</v>
      </c>
      <c r="U421" s="45">
        <v>1</v>
      </c>
      <c r="V421" s="13"/>
      <c r="W421" s="13"/>
      <c r="X421" s="13"/>
      <c r="Y421" s="13"/>
      <c r="Z421" s="11">
        <f t="shared" si="87"/>
        <v>19</v>
      </c>
      <c r="AJ421" s="10">
        <f t="shared" si="88"/>
        <v>0</v>
      </c>
      <c r="AK421" s="10">
        <f t="shared" si="89"/>
        <v>9</v>
      </c>
      <c r="AL421" s="10">
        <f t="shared" si="90"/>
        <v>-9</v>
      </c>
      <c r="AT421">
        <f t="shared" si="91"/>
        <v>0</v>
      </c>
      <c r="AU421">
        <f t="shared" si="92"/>
        <v>10</v>
      </c>
      <c r="AV421">
        <f t="shared" si="93"/>
        <v>-10</v>
      </c>
    </row>
    <row r="422" spans="1:48" x14ac:dyDescent="0.25">
      <c r="A422" s="11">
        <f t="shared" si="82"/>
        <v>2011</v>
      </c>
      <c r="B422" s="21">
        <v>40678</v>
      </c>
      <c r="C422" s="21"/>
      <c r="D422" s="22">
        <v>421</v>
      </c>
      <c r="E422" s="20">
        <v>1</v>
      </c>
      <c r="F422" s="39">
        <v>35</v>
      </c>
      <c r="G422" s="20" t="s">
        <v>180</v>
      </c>
      <c r="H422" s="20">
        <v>2</v>
      </c>
      <c r="I422" s="20" t="s">
        <v>195</v>
      </c>
      <c r="J422" s="49">
        <v>116</v>
      </c>
      <c r="K422" s="49">
        <v>10</v>
      </c>
      <c r="L422" s="49">
        <v>34.6666666666666</v>
      </c>
      <c r="M422" s="49">
        <v>165</v>
      </c>
      <c r="N422" s="49">
        <v>8</v>
      </c>
      <c r="O422" s="49">
        <v>35</v>
      </c>
      <c r="P422" s="42">
        <f t="shared" si="83"/>
        <v>281</v>
      </c>
      <c r="Q422" s="42">
        <f t="shared" si="84"/>
        <v>18</v>
      </c>
      <c r="R422" s="42">
        <f t="shared" si="85"/>
        <v>69.6666666666666</v>
      </c>
      <c r="S422" s="42" t="s">
        <v>188</v>
      </c>
      <c r="T422" s="42">
        <f t="shared" si="86"/>
        <v>1</v>
      </c>
      <c r="U422" s="43"/>
      <c r="V422" s="23"/>
      <c r="W422" s="23"/>
      <c r="X422" s="23"/>
      <c r="Y422" s="23">
        <v>1</v>
      </c>
      <c r="Z422" s="20">
        <f t="shared" si="87"/>
        <v>18</v>
      </c>
      <c r="AJ422" s="10">
        <f t="shared" si="88"/>
        <v>0</v>
      </c>
      <c r="AK422" s="10">
        <f t="shared" si="89"/>
        <v>10</v>
      </c>
      <c r="AL422" s="10">
        <f t="shared" si="90"/>
        <v>-10</v>
      </c>
      <c r="AT422">
        <f t="shared" si="91"/>
        <v>0</v>
      </c>
      <c r="AU422">
        <f t="shared" si="92"/>
        <v>8</v>
      </c>
      <c r="AV422">
        <f t="shared" si="93"/>
        <v>-8</v>
      </c>
    </row>
    <row r="423" spans="1:48" x14ac:dyDescent="0.25">
      <c r="A423" s="11">
        <f t="shared" si="82"/>
        <v>2011</v>
      </c>
      <c r="B423" s="21">
        <v>40685</v>
      </c>
      <c r="C423" s="21"/>
      <c r="D423" s="22">
        <v>422</v>
      </c>
      <c r="E423" s="20">
        <v>1</v>
      </c>
      <c r="F423" s="39">
        <v>35</v>
      </c>
      <c r="G423" s="20" t="s">
        <v>135</v>
      </c>
      <c r="H423" s="20">
        <v>1</v>
      </c>
      <c r="I423" s="20" t="s">
        <v>70</v>
      </c>
      <c r="J423" s="49">
        <v>146</v>
      </c>
      <c r="K423" s="49">
        <v>6</v>
      </c>
      <c r="L423" s="49">
        <v>35</v>
      </c>
      <c r="M423" s="49">
        <v>149</v>
      </c>
      <c r="N423" s="49">
        <v>6</v>
      </c>
      <c r="O423" s="49">
        <v>32.8333333333333</v>
      </c>
      <c r="P423" s="42">
        <f t="shared" si="83"/>
        <v>295</v>
      </c>
      <c r="Q423" s="42">
        <f t="shared" si="84"/>
        <v>12</v>
      </c>
      <c r="R423" s="42">
        <f t="shared" si="85"/>
        <v>67.8333333333333</v>
      </c>
      <c r="S423" s="42" t="s">
        <v>7</v>
      </c>
      <c r="T423" s="42">
        <f t="shared" si="86"/>
        <v>1</v>
      </c>
      <c r="U423" s="43"/>
      <c r="V423" s="23"/>
      <c r="W423" s="23"/>
      <c r="X423" s="23"/>
      <c r="Y423" s="23">
        <v>1</v>
      </c>
      <c r="Z423" s="20">
        <f t="shared" si="87"/>
        <v>12</v>
      </c>
      <c r="AJ423" s="10">
        <f t="shared" si="88"/>
        <v>0</v>
      </c>
      <c r="AK423" s="10">
        <f t="shared" si="89"/>
        <v>6</v>
      </c>
      <c r="AL423" s="10">
        <f t="shared" si="90"/>
        <v>-6</v>
      </c>
      <c r="AT423">
        <f t="shared" si="91"/>
        <v>0</v>
      </c>
      <c r="AU423">
        <f t="shared" si="92"/>
        <v>6</v>
      </c>
      <c r="AV423">
        <f t="shared" si="93"/>
        <v>-6</v>
      </c>
    </row>
    <row r="424" spans="1:48" x14ac:dyDescent="0.25">
      <c r="A424" s="11">
        <f t="shared" si="82"/>
        <v>2011</v>
      </c>
      <c r="B424" s="12">
        <v>40692</v>
      </c>
      <c r="C424" s="12"/>
      <c r="D424" s="22">
        <v>423</v>
      </c>
      <c r="E424" s="11">
        <v>1</v>
      </c>
      <c r="F424" s="40">
        <v>35</v>
      </c>
      <c r="G424" s="11" t="s">
        <v>183</v>
      </c>
      <c r="H424" s="11">
        <v>1</v>
      </c>
      <c r="I424" s="11" t="s">
        <v>196</v>
      </c>
      <c r="J424" s="50">
        <v>212</v>
      </c>
      <c r="K424" s="50">
        <v>5</v>
      </c>
      <c r="L424" s="50">
        <v>35</v>
      </c>
      <c r="M424" s="50">
        <v>127</v>
      </c>
      <c r="N424" s="50">
        <v>10</v>
      </c>
      <c r="O424" s="50">
        <v>32.8333333333333</v>
      </c>
      <c r="P424" s="44">
        <f t="shared" si="83"/>
        <v>339</v>
      </c>
      <c r="Q424" s="42">
        <f t="shared" si="84"/>
        <v>15</v>
      </c>
      <c r="R424" s="42">
        <f t="shared" si="85"/>
        <v>67.8333333333333</v>
      </c>
      <c r="S424" s="44" t="s">
        <v>145</v>
      </c>
      <c r="T424" s="42">
        <f t="shared" si="86"/>
        <v>1</v>
      </c>
      <c r="U424" s="45">
        <v>1</v>
      </c>
      <c r="V424" s="13"/>
      <c r="W424" s="13"/>
      <c r="X424" s="13"/>
      <c r="Y424" s="13"/>
      <c r="Z424" s="11">
        <f t="shared" si="87"/>
        <v>15</v>
      </c>
      <c r="AJ424" s="10">
        <f t="shared" si="88"/>
        <v>0</v>
      </c>
      <c r="AK424" s="10">
        <f t="shared" si="89"/>
        <v>5</v>
      </c>
      <c r="AL424" s="10">
        <f t="shared" si="90"/>
        <v>-5</v>
      </c>
      <c r="AT424">
        <f t="shared" si="91"/>
        <v>0</v>
      </c>
      <c r="AU424">
        <f t="shared" si="92"/>
        <v>10</v>
      </c>
      <c r="AV424">
        <f t="shared" si="93"/>
        <v>-10</v>
      </c>
    </row>
    <row r="425" spans="1:48" x14ac:dyDescent="0.25">
      <c r="A425" s="11">
        <f t="shared" si="82"/>
        <v>2011</v>
      </c>
      <c r="B425" s="36">
        <v>40699</v>
      </c>
      <c r="C425" s="36"/>
      <c r="D425" s="22">
        <v>424</v>
      </c>
      <c r="E425" s="31">
        <v>1</v>
      </c>
      <c r="F425" s="41">
        <v>35</v>
      </c>
      <c r="G425" s="31" t="s">
        <v>201</v>
      </c>
      <c r="H425" s="31">
        <v>2</v>
      </c>
      <c r="I425" s="31" t="s">
        <v>198</v>
      </c>
      <c r="J425" s="48">
        <v>118</v>
      </c>
      <c r="K425" s="48">
        <v>3</v>
      </c>
      <c r="L425" s="48">
        <v>16.5</v>
      </c>
      <c r="M425" s="48">
        <v>210</v>
      </c>
      <c r="N425" s="48">
        <v>4</v>
      </c>
      <c r="O425" s="48">
        <v>35</v>
      </c>
      <c r="P425" s="46">
        <f t="shared" si="83"/>
        <v>328</v>
      </c>
      <c r="Q425" s="42">
        <f t="shared" si="84"/>
        <v>7</v>
      </c>
      <c r="R425" s="42">
        <f t="shared" si="85"/>
        <v>51.5</v>
      </c>
      <c r="S425" s="46" t="s">
        <v>96</v>
      </c>
      <c r="T425" s="42">
        <f t="shared" si="86"/>
        <v>1</v>
      </c>
      <c r="U425" s="47"/>
      <c r="V425" s="35"/>
      <c r="W425" s="35">
        <v>1</v>
      </c>
      <c r="X425" s="35"/>
      <c r="Y425" s="35"/>
      <c r="Z425" s="31">
        <f t="shared" si="87"/>
        <v>7</v>
      </c>
      <c r="AJ425" s="10">
        <f t="shared" si="88"/>
        <v>0</v>
      </c>
      <c r="AK425" s="10">
        <f t="shared" si="89"/>
        <v>3</v>
      </c>
      <c r="AL425" s="10">
        <f t="shared" si="90"/>
        <v>-3</v>
      </c>
      <c r="AT425">
        <f t="shared" si="91"/>
        <v>0</v>
      </c>
      <c r="AU425">
        <f t="shared" si="92"/>
        <v>4</v>
      </c>
      <c r="AV425">
        <f t="shared" si="93"/>
        <v>-4</v>
      </c>
    </row>
    <row r="426" spans="1:48" x14ac:dyDescent="0.25">
      <c r="A426" s="11">
        <f t="shared" si="82"/>
        <v>2011</v>
      </c>
      <c r="B426" s="21">
        <v>40713</v>
      </c>
      <c r="C426" s="21"/>
      <c r="D426" s="22">
        <v>425</v>
      </c>
      <c r="E426" s="20">
        <v>1</v>
      </c>
      <c r="F426" s="39">
        <v>40</v>
      </c>
      <c r="G426" s="20" t="s">
        <v>135</v>
      </c>
      <c r="H426" s="20">
        <v>1</v>
      </c>
      <c r="I426" s="20" t="s">
        <v>136</v>
      </c>
      <c r="J426" s="49">
        <v>172</v>
      </c>
      <c r="K426" s="49">
        <v>10</v>
      </c>
      <c r="L426" s="49">
        <v>33.6666666666666</v>
      </c>
      <c r="M426" s="49">
        <v>173</v>
      </c>
      <c r="N426" s="49">
        <v>4</v>
      </c>
      <c r="O426" s="49">
        <v>36</v>
      </c>
      <c r="P426" s="42">
        <f t="shared" si="83"/>
        <v>345</v>
      </c>
      <c r="Q426" s="42">
        <f t="shared" si="84"/>
        <v>14</v>
      </c>
      <c r="R426" s="42">
        <f t="shared" si="85"/>
        <v>69.6666666666666</v>
      </c>
      <c r="S426" s="42" t="s">
        <v>101</v>
      </c>
      <c r="T426" s="42">
        <f t="shared" si="86"/>
        <v>1</v>
      </c>
      <c r="U426" s="43"/>
      <c r="V426" s="23"/>
      <c r="W426" s="23"/>
      <c r="X426" s="23"/>
      <c r="Y426" s="23">
        <v>1</v>
      </c>
      <c r="Z426" s="20">
        <f t="shared" si="87"/>
        <v>14</v>
      </c>
      <c r="AJ426" s="10">
        <f t="shared" si="88"/>
        <v>0</v>
      </c>
      <c r="AK426" s="10">
        <f t="shared" si="89"/>
        <v>10</v>
      </c>
      <c r="AL426" s="10">
        <f t="shared" si="90"/>
        <v>-10</v>
      </c>
      <c r="AT426">
        <f t="shared" si="91"/>
        <v>0</v>
      </c>
      <c r="AU426">
        <f t="shared" si="92"/>
        <v>4</v>
      </c>
      <c r="AV426">
        <f t="shared" si="93"/>
        <v>-4</v>
      </c>
    </row>
    <row r="427" spans="1:48" x14ac:dyDescent="0.25">
      <c r="A427" s="11">
        <f t="shared" si="82"/>
        <v>2011</v>
      </c>
      <c r="B427" s="21">
        <v>40720</v>
      </c>
      <c r="C427" s="21"/>
      <c r="D427" s="22">
        <v>426</v>
      </c>
      <c r="E427" s="20">
        <v>1</v>
      </c>
      <c r="F427" s="39">
        <v>35</v>
      </c>
      <c r="G427" s="20" t="s">
        <v>181</v>
      </c>
      <c r="H427" s="20">
        <v>1</v>
      </c>
      <c r="I427" s="20" t="s">
        <v>212</v>
      </c>
      <c r="J427" s="49">
        <v>106</v>
      </c>
      <c r="K427" s="49">
        <v>10</v>
      </c>
      <c r="L427" s="49">
        <v>32</v>
      </c>
      <c r="M427" s="49">
        <v>170</v>
      </c>
      <c r="N427" s="49">
        <v>10</v>
      </c>
      <c r="O427" s="49">
        <v>33.5</v>
      </c>
      <c r="P427" s="42">
        <f t="shared" si="83"/>
        <v>276</v>
      </c>
      <c r="Q427" s="42">
        <f t="shared" si="84"/>
        <v>20</v>
      </c>
      <c r="R427" s="42">
        <f t="shared" si="85"/>
        <v>65.5</v>
      </c>
      <c r="S427" s="42" t="s">
        <v>202</v>
      </c>
      <c r="T427" s="42">
        <f t="shared" si="86"/>
        <v>1</v>
      </c>
      <c r="U427" s="43"/>
      <c r="V427" s="23"/>
      <c r="W427" s="23"/>
      <c r="X427" s="23"/>
      <c r="Y427" s="23">
        <v>1</v>
      </c>
      <c r="Z427" s="20">
        <f t="shared" si="87"/>
        <v>20</v>
      </c>
      <c r="AJ427" s="10">
        <f t="shared" si="88"/>
        <v>0</v>
      </c>
      <c r="AK427" s="10">
        <f t="shared" si="89"/>
        <v>10</v>
      </c>
      <c r="AL427" s="10">
        <f t="shared" si="90"/>
        <v>-10</v>
      </c>
      <c r="AT427">
        <f t="shared" si="91"/>
        <v>0</v>
      </c>
      <c r="AU427">
        <f t="shared" si="92"/>
        <v>10</v>
      </c>
      <c r="AV427">
        <f t="shared" si="93"/>
        <v>-10</v>
      </c>
    </row>
    <row r="428" spans="1:48" x14ac:dyDescent="0.25">
      <c r="A428" s="11">
        <f t="shared" si="82"/>
        <v>2011</v>
      </c>
      <c r="B428" s="21">
        <v>40727</v>
      </c>
      <c r="C428" s="21"/>
      <c r="D428" s="22">
        <v>427</v>
      </c>
      <c r="E428" s="20">
        <v>1</v>
      </c>
      <c r="F428" s="39">
        <v>40</v>
      </c>
      <c r="G428" s="20" t="s">
        <v>115</v>
      </c>
      <c r="H428" s="20">
        <v>2</v>
      </c>
      <c r="I428" s="20" t="s">
        <v>213</v>
      </c>
      <c r="J428" s="49">
        <v>95</v>
      </c>
      <c r="K428" s="49">
        <v>10</v>
      </c>
      <c r="L428" s="49">
        <v>27.6666666666666</v>
      </c>
      <c r="M428" s="49">
        <v>155</v>
      </c>
      <c r="N428" s="49">
        <v>8</v>
      </c>
      <c r="O428" s="49">
        <v>40</v>
      </c>
      <c r="P428" s="42">
        <f t="shared" si="83"/>
        <v>250</v>
      </c>
      <c r="Q428" s="42">
        <f t="shared" si="84"/>
        <v>18</v>
      </c>
      <c r="R428" s="42">
        <f t="shared" si="85"/>
        <v>67.6666666666666</v>
      </c>
      <c r="S428" s="42" t="s">
        <v>203</v>
      </c>
      <c r="T428" s="42">
        <f t="shared" si="86"/>
        <v>1</v>
      </c>
      <c r="U428" s="43"/>
      <c r="V428" s="23"/>
      <c r="W428" s="23"/>
      <c r="X428" s="23"/>
      <c r="Y428" s="23">
        <v>1</v>
      </c>
      <c r="Z428" s="20">
        <f t="shared" si="87"/>
        <v>18</v>
      </c>
      <c r="AA428">
        <f>+U428+V428+W428+X428+Y428</f>
        <v>1</v>
      </c>
      <c r="AB428">
        <f>AA428-E428</f>
        <v>0</v>
      </c>
      <c r="AJ428" s="10">
        <f t="shared" si="88"/>
        <v>0</v>
      </c>
      <c r="AK428" s="10">
        <f t="shared" si="89"/>
        <v>10</v>
      </c>
      <c r="AL428" s="10">
        <f t="shared" si="90"/>
        <v>-10</v>
      </c>
      <c r="AT428">
        <f t="shared" si="91"/>
        <v>0</v>
      </c>
      <c r="AU428">
        <f t="shared" si="92"/>
        <v>8</v>
      </c>
      <c r="AV428">
        <f t="shared" si="93"/>
        <v>-8</v>
      </c>
    </row>
    <row r="429" spans="1:48" x14ac:dyDescent="0.25">
      <c r="A429" s="11">
        <f t="shared" si="82"/>
        <v>2011</v>
      </c>
      <c r="B429" s="12">
        <v>40734</v>
      </c>
      <c r="C429" s="12"/>
      <c r="D429" s="22">
        <v>428</v>
      </c>
      <c r="E429" s="11">
        <v>1</v>
      </c>
      <c r="F429" s="40">
        <v>35</v>
      </c>
      <c r="G429" s="11" t="s">
        <v>180</v>
      </c>
      <c r="H429" s="11">
        <v>2</v>
      </c>
      <c r="I429" s="11" t="s">
        <v>12</v>
      </c>
      <c r="J429" s="50">
        <v>142</v>
      </c>
      <c r="K429" s="50">
        <v>7</v>
      </c>
      <c r="L429" s="50">
        <v>24.6666666666666</v>
      </c>
      <c r="M429" s="50">
        <v>141</v>
      </c>
      <c r="N429" s="50">
        <v>10</v>
      </c>
      <c r="O429" s="50">
        <v>34.6666666666666</v>
      </c>
      <c r="P429" s="44">
        <f t="shared" si="83"/>
        <v>283</v>
      </c>
      <c r="Q429" s="42">
        <f t="shared" si="84"/>
        <v>17</v>
      </c>
      <c r="R429" s="42">
        <f t="shared" si="85"/>
        <v>59.333333333333201</v>
      </c>
      <c r="S429" s="44" t="s">
        <v>204</v>
      </c>
      <c r="T429" s="42">
        <f t="shared" si="86"/>
        <v>1</v>
      </c>
      <c r="U429" s="45">
        <v>1</v>
      </c>
      <c r="V429" s="13"/>
      <c r="W429" s="13"/>
      <c r="X429" s="13"/>
      <c r="Y429" s="13"/>
      <c r="Z429" s="11">
        <f t="shared" si="87"/>
        <v>17</v>
      </c>
      <c r="AJ429" s="10">
        <f t="shared" si="88"/>
        <v>0</v>
      </c>
      <c r="AK429" s="10">
        <f t="shared" si="89"/>
        <v>7</v>
      </c>
      <c r="AL429" s="10">
        <f t="shared" si="90"/>
        <v>-7</v>
      </c>
      <c r="AT429">
        <f t="shared" si="91"/>
        <v>0</v>
      </c>
      <c r="AU429">
        <f t="shared" si="92"/>
        <v>10</v>
      </c>
      <c r="AV429">
        <f t="shared" si="93"/>
        <v>-10</v>
      </c>
    </row>
    <row r="430" spans="1:48" x14ac:dyDescent="0.25">
      <c r="A430" s="11">
        <f t="shared" si="82"/>
        <v>2011</v>
      </c>
      <c r="B430" s="36">
        <v>40741</v>
      </c>
      <c r="C430" s="36"/>
      <c r="D430" s="22">
        <v>429</v>
      </c>
      <c r="E430" s="31">
        <v>1</v>
      </c>
      <c r="F430" s="41">
        <v>20</v>
      </c>
      <c r="G430" s="31" t="s">
        <v>115</v>
      </c>
      <c r="H430" s="31">
        <v>1</v>
      </c>
      <c r="I430" s="31" t="s">
        <v>197</v>
      </c>
      <c r="J430" s="48">
        <v>126</v>
      </c>
      <c r="K430" s="48">
        <v>5</v>
      </c>
      <c r="L430" s="48">
        <v>20</v>
      </c>
      <c r="M430" s="48">
        <v>10</v>
      </c>
      <c r="N430" s="48">
        <v>1</v>
      </c>
      <c r="O430" s="48">
        <v>3.1666666666666599</v>
      </c>
      <c r="P430" s="46">
        <f t="shared" si="83"/>
        <v>136</v>
      </c>
      <c r="Q430" s="42">
        <f t="shared" si="84"/>
        <v>6</v>
      </c>
      <c r="R430" s="42">
        <f t="shared" si="85"/>
        <v>23.166666666666661</v>
      </c>
      <c r="S430" s="46" t="s">
        <v>96</v>
      </c>
      <c r="T430" s="42">
        <f t="shared" si="86"/>
        <v>1</v>
      </c>
      <c r="U430" s="47"/>
      <c r="V430" s="35"/>
      <c r="W430" s="35">
        <v>1</v>
      </c>
      <c r="X430" s="35"/>
      <c r="Y430" s="35"/>
      <c r="Z430" s="31">
        <f t="shared" si="87"/>
        <v>6</v>
      </c>
      <c r="AA430">
        <f>+U430+V430+W430+X430+Y430</f>
        <v>1</v>
      </c>
      <c r="AB430">
        <f>AA430-E430</f>
        <v>0</v>
      </c>
      <c r="AJ430" s="10">
        <f t="shared" si="88"/>
        <v>0</v>
      </c>
      <c r="AK430" s="10">
        <f t="shared" si="89"/>
        <v>5</v>
      </c>
      <c r="AL430" s="10">
        <f t="shared" si="90"/>
        <v>-5</v>
      </c>
      <c r="AT430">
        <f t="shared" si="91"/>
        <v>0</v>
      </c>
      <c r="AU430">
        <f t="shared" si="92"/>
        <v>1</v>
      </c>
      <c r="AV430">
        <f t="shared" si="93"/>
        <v>-1</v>
      </c>
    </row>
    <row r="431" spans="1:48" x14ac:dyDescent="0.25">
      <c r="A431" s="11">
        <f t="shared" si="82"/>
        <v>2011</v>
      </c>
      <c r="B431" s="12">
        <v>40748</v>
      </c>
      <c r="C431" s="12"/>
      <c r="D431" s="22">
        <v>430</v>
      </c>
      <c r="E431" s="11">
        <v>1</v>
      </c>
      <c r="F431" s="40">
        <v>35</v>
      </c>
      <c r="G431" s="11" t="s">
        <v>135</v>
      </c>
      <c r="H431" s="11">
        <v>1</v>
      </c>
      <c r="I431" s="11" t="s">
        <v>135</v>
      </c>
      <c r="J431" s="50">
        <v>207</v>
      </c>
      <c r="K431" s="50">
        <v>10</v>
      </c>
      <c r="L431" s="50">
        <v>30.3333333333333</v>
      </c>
      <c r="M431" s="50">
        <v>128</v>
      </c>
      <c r="N431" s="50">
        <v>10</v>
      </c>
      <c r="O431" s="50">
        <v>27.8333333333333</v>
      </c>
      <c r="P431" s="44">
        <f t="shared" si="83"/>
        <v>335</v>
      </c>
      <c r="Q431" s="42">
        <f t="shared" si="84"/>
        <v>20</v>
      </c>
      <c r="R431" s="42">
        <f t="shared" si="85"/>
        <v>58.1666666666666</v>
      </c>
      <c r="S431" s="44" t="s">
        <v>161</v>
      </c>
      <c r="T431" s="42">
        <f t="shared" si="86"/>
        <v>1</v>
      </c>
      <c r="U431" s="45">
        <v>1</v>
      </c>
      <c r="V431" s="13"/>
      <c r="W431" s="13"/>
      <c r="X431" s="13"/>
      <c r="Y431" s="13"/>
      <c r="Z431" s="11">
        <f t="shared" si="87"/>
        <v>20</v>
      </c>
      <c r="AJ431" s="10">
        <f t="shared" si="88"/>
        <v>0</v>
      </c>
      <c r="AK431" s="10">
        <f t="shared" si="89"/>
        <v>10</v>
      </c>
      <c r="AL431" s="10">
        <f t="shared" si="90"/>
        <v>-10</v>
      </c>
      <c r="AT431">
        <f t="shared" si="91"/>
        <v>0</v>
      </c>
      <c r="AU431">
        <f t="shared" si="92"/>
        <v>10</v>
      </c>
      <c r="AV431">
        <f t="shared" si="93"/>
        <v>-10</v>
      </c>
    </row>
    <row r="432" spans="1:48" x14ac:dyDescent="0.25">
      <c r="A432" s="11">
        <f t="shared" si="82"/>
        <v>2011</v>
      </c>
      <c r="B432" s="12">
        <v>40755</v>
      </c>
      <c r="C432" s="12"/>
      <c r="D432" s="22">
        <v>431</v>
      </c>
      <c r="E432" s="11">
        <v>1</v>
      </c>
      <c r="F432" s="40">
        <v>35</v>
      </c>
      <c r="G432" s="11" t="s">
        <v>115</v>
      </c>
      <c r="H432" s="11">
        <v>1</v>
      </c>
      <c r="I432" s="11" t="s">
        <v>103</v>
      </c>
      <c r="J432" s="50">
        <v>182</v>
      </c>
      <c r="K432" s="50">
        <v>8</v>
      </c>
      <c r="L432" s="50">
        <v>35</v>
      </c>
      <c r="M432" s="50">
        <v>132</v>
      </c>
      <c r="N432" s="50">
        <v>10</v>
      </c>
      <c r="O432" s="50">
        <v>32</v>
      </c>
      <c r="P432" s="44">
        <f t="shared" si="83"/>
        <v>314</v>
      </c>
      <c r="Q432" s="42">
        <f t="shared" si="84"/>
        <v>18</v>
      </c>
      <c r="R432" s="42">
        <f t="shared" si="85"/>
        <v>67</v>
      </c>
      <c r="S432" s="44" t="s">
        <v>205</v>
      </c>
      <c r="T432" s="42">
        <f t="shared" si="86"/>
        <v>1</v>
      </c>
      <c r="U432" s="45">
        <v>1</v>
      </c>
      <c r="V432" s="13"/>
      <c r="W432" s="13"/>
      <c r="X432" s="13"/>
      <c r="Y432" s="13"/>
      <c r="Z432" s="11">
        <f t="shared" si="87"/>
        <v>18</v>
      </c>
      <c r="AA432">
        <f>+U432+V432+W432+X432+Y432</f>
        <v>1</v>
      </c>
      <c r="AB432">
        <f>AA432-E432</f>
        <v>0</v>
      </c>
      <c r="AJ432" s="10">
        <f t="shared" si="88"/>
        <v>0</v>
      </c>
      <c r="AK432" s="10">
        <f t="shared" si="89"/>
        <v>8</v>
      </c>
      <c r="AL432" s="10">
        <f t="shared" si="90"/>
        <v>-8</v>
      </c>
      <c r="AT432">
        <f t="shared" si="91"/>
        <v>0</v>
      </c>
      <c r="AU432">
        <f t="shared" si="92"/>
        <v>10</v>
      </c>
      <c r="AV432">
        <f t="shared" si="93"/>
        <v>-10</v>
      </c>
    </row>
    <row r="433" spans="1:48" x14ac:dyDescent="0.25">
      <c r="A433" s="11">
        <f t="shared" si="82"/>
        <v>2011</v>
      </c>
      <c r="B433" s="12">
        <v>40762</v>
      </c>
      <c r="C433" s="12"/>
      <c r="D433" s="22">
        <v>432</v>
      </c>
      <c r="E433" s="11">
        <v>1</v>
      </c>
      <c r="F433" s="40">
        <v>35</v>
      </c>
      <c r="G433" s="11" t="s">
        <v>135</v>
      </c>
      <c r="H433" s="11">
        <v>1</v>
      </c>
      <c r="I433" s="11" t="s">
        <v>214</v>
      </c>
      <c r="J433" s="50">
        <v>245</v>
      </c>
      <c r="K433" s="50">
        <v>10</v>
      </c>
      <c r="L433" s="50">
        <v>35</v>
      </c>
      <c r="M433" s="50">
        <v>218</v>
      </c>
      <c r="N433" s="50">
        <v>10</v>
      </c>
      <c r="O433" s="50">
        <v>34.3333333333333</v>
      </c>
      <c r="P433" s="44">
        <f t="shared" si="83"/>
        <v>463</v>
      </c>
      <c r="Q433" s="42">
        <f t="shared" si="84"/>
        <v>20</v>
      </c>
      <c r="R433" s="42">
        <f t="shared" si="85"/>
        <v>69.3333333333333</v>
      </c>
      <c r="S433" s="44" t="s">
        <v>83</v>
      </c>
      <c r="T433" s="42">
        <f t="shared" si="86"/>
        <v>1</v>
      </c>
      <c r="U433" s="45">
        <v>1</v>
      </c>
      <c r="V433" s="13"/>
      <c r="W433" s="13"/>
      <c r="X433" s="13"/>
      <c r="Y433" s="13"/>
      <c r="Z433" s="11">
        <f t="shared" si="87"/>
        <v>20</v>
      </c>
      <c r="AJ433" s="10">
        <f t="shared" si="88"/>
        <v>0</v>
      </c>
      <c r="AK433" s="10">
        <f t="shared" si="89"/>
        <v>10</v>
      </c>
      <c r="AL433" s="10">
        <f t="shared" si="90"/>
        <v>-10</v>
      </c>
      <c r="AT433">
        <f t="shared" si="91"/>
        <v>0</v>
      </c>
      <c r="AU433">
        <f t="shared" si="92"/>
        <v>10</v>
      </c>
      <c r="AV433">
        <f t="shared" si="93"/>
        <v>-10</v>
      </c>
    </row>
    <row r="434" spans="1:48" x14ac:dyDescent="0.25">
      <c r="A434" s="11">
        <f t="shared" si="82"/>
        <v>2011</v>
      </c>
      <c r="B434" s="12">
        <v>40769</v>
      </c>
      <c r="C434" s="12"/>
      <c r="D434" s="22">
        <v>433</v>
      </c>
      <c r="E434" s="11">
        <v>1</v>
      </c>
      <c r="F434" s="40">
        <v>35</v>
      </c>
      <c r="G434" s="11" t="s">
        <v>118</v>
      </c>
      <c r="H434" s="11">
        <v>1</v>
      </c>
      <c r="I434" s="11" t="s">
        <v>70</v>
      </c>
      <c r="J434" s="50">
        <v>266</v>
      </c>
      <c r="K434" s="50">
        <v>5</v>
      </c>
      <c r="L434" s="50">
        <v>35</v>
      </c>
      <c r="M434" s="50">
        <v>107</v>
      </c>
      <c r="N434" s="50">
        <v>10</v>
      </c>
      <c r="O434" s="50">
        <v>26.6666666666666</v>
      </c>
      <c r="P434" s="44">
        <f t="shared" si="83"/>
        <v>373</v>
      </c>
      <c r="Q434" s="42">
        <f t="shared" si="84"/>
        <v>15</v>
      </c>
      <c r="R434" s="42">
        <f t="shared" si="85"/>
        <v>61.6666666666666</v>
      </c>
      <c r="S434" s="44" t="s">
        <v>206</v>
      </c>
      <c r="T434" s="42">
        <f t="shared" si="86"/>
        <v>1</v>
      </c>
      <c r="U434" s="45">
        <v>1</v>
      </c>
      <c r="V434" s="13"/>
      <c r="W434" s="13"/>
      <c r="X434" s="13"/>
      <c r="Y434" s="13"/>
      <c r="Z434" s="11">
        <f t="shared" si="87"/>
        <v>15</v>
      </c>
      <c r="AJ434" s="10">
        <f t="shared" si="88"/>
        <v>0</v>
      </c>
      <c r="AK434" s="10">
        <f t="shared" si="89"/>
        <v>5</v>
      </c>
      <c r="AL434" s="10">
        <f t="shared" si="90"/>
        <v>-5</v>
      </c>
      <c r="AT434">
        <f t="shared" si="91"/>
        <v>0</v>
      </c>
      <c r="AU434">
        <f t="shared" si="92"/>
        <v>10</v>
      </c>
      <c r="AV434">
        <f t="shared" si="93"/>
        <v>-10</v>
      </c>
    </row>
    <row r="435" spans="1:48" x14ac:dyDescent="0.25">
      <c r="A435" s="11">
        <f t="shared" si="82"/>
        <v>2011</v>
      </c>
      <c r="B435" s="21">
        <v>40776</v>
      </c>
      <c r="C435" s="21"/>
      <c r="D435" s="22">
        <v>434</v>
      </c>
      <c r="E435" s="20">
        <v>1</v>
      </c>
      <c r="F435" s="39">
        <v>35</v>
      </c>
      <c r="G435" s="20" t="s">
        <v>115</v>
      </c>
      <c r="H435" s="20">
        <v>2</v>
      </c>
      <c r="I435" s="20" t="s">
        <v>215</v>
      </c>
      <c r="J435" s="49">
        <v>140</v>
      </c>
      <c r="K435" s="49">
        <v>10</v>
      </c>
      <c r="L435" s="49">
        <v>25.6666666666666</v>
      </c>
      <c r="M435" s="49">
        <v>152</v>
      </c>
      <c r="N435" s="49">
        <v>7</v>
      </c>
      <c r="O435" s="49">
        <v>35</v>
      </c>
      <c r="P435" s="42">
        <f t="shared" si="83"/>
        <v>292</v>
      </c>
      <c r="Q435" s="42">
        <f t="shared" si="84"/>
        <v>17</v>
      </c>
      <c r="R435" s="42">
        <f t="shared" si="85"/>
        <v>60.6666666666666</v>
      </c>
      <c r="S435" s="42" t="s">
        <v>207</v>
      </c>
      <c r="T435" s="42">
        <f t="shared" si="86"/>
        <v>1</v>
      </c>
      <c r="U435" s="43"/>
      <c r="V435" s="23"/>
      <c r="W435" s="23"/>
      <c r="X435" s="23"/>
      <c r="Y435" s="23">
        <v>1</v>
      </c>
      <c r="Z435" s="20">
        <f t="shared" si="87"/>
        <v>17</v>
      </c>
      <c r="AA435">
        <f>+U435+V435+W435+X435+Y435</f>
        <v>1</v>
      </c>
      <c r="AB435">
        <f>AA435-E435</f>
        <v>0</v>
      </c>
      <c r="AJ435" s="10">
        <f t="shared" si="88"/>
        <v>0</v>
      </c>
      <c r="AK435" s="10">
        <f t="shared" si="89"/>
        <v>10</v>
      </c>
      <c r="AL435" s="10">
        <f t="shared" si="90"/>
        <v>-10</v>
      </c>
      <c r="AT435">
        <f t="shared" si="91"/>
        <v>0</v>
      </c>
      <c r="AU435">
        <f t="shared" si="92"/>
        <v>7</v>
      </c>
      <c r="AV435">
        <f t="shared" si="93"/>
        <v>-7</v>
      </c>
    </row>
    <row r="436" spans="1:48" x14ac:dyDescent="0.25">
      <c r="A436" s="11">
        <f t="shared" si="82"/>
        <v>2011</v>
      </c>
      <c r="B436" s="21">
        <v>40783</v>
      </c>
      <c r="C436" s="21"/>
      <c r="D436" s="22">
        <v>435</v>
      </c>
      <c r="E436" s="20">
        <v>1</v>
      </c>
      <c r="F436" s="39">
        <v>40</v>
      </c>
      <c r="G436" s="20" t="s">
        <v>181</v>
      </c>
      <c r="H436" s="20">
        <v>2</v>
      </c>
      <c r="I436" s="20" t="s">
        <v>216</v>
      </c>
      <c r="J436" s="49">
        <v>75</v>
      </c>
      <c r="K436" s="49">
        <v>10</v>
      </c>
      <c r="L436" s="49">
        <v>30</v>
      </c>
      <c r="M436" s="49">
        <v>185</v>
      </c>
      <c r="N436" s="49">
        <v>8</v>
      </c>
      <c r="O436" s="49">
        <v>40</v>
      </c>
      <c r="P436" s="42">
        <f t="shared" si="83"/>
        <v>260</v>
      </c>
      <c r="Q436" s="42">
        <f t="shared" si="84"/>
        <v>18</v>
      </c>
      <c r="R436" s="42">
        <f t="shared" si="85"/>
        <v>70</v>
      </c>
      <c r="S436" s="42" t="s">
        <v>208</v>
      </c>
      <c r="T436" s="42">
        <f t="shared" si="86"/>
        <v>1</v>
      </c>
      <c r="U436" s="43"/>
      <c r="V436" s="23"/>
      <c r="W436" s="23"/>
      <c r="X436" s="23"/>
      <c r="Y436" s="23">
        <v>1</v>
      </c>
      <c r="Z436" s="20">
        <f t="shared" si="87"/>
        <v>18</v>
      </c>
      <c r="AJ436" s="10">
        <f t="shared" si="88"/>
        <v>0</v>
      </c>
      <c r="AK436" s="10">
        <f t="shared" si="89"/>
        <v>10</v>
      </c>
      <c r="AL436" s="10">
        <f t="shared" si="90"/>
        <v>-10</v>
      </c>
      <c r="AT436">
        <f t="shared" si="91"/>
        <v>0</v>
      </c>
      <c r="AU436">
        <f t="shared" si="92"/>
        <v>8</v>
      </c>
      <c r="AV436">
        <f t="shared" si="93"/>
        <v>-8</v>
      </c>
    </row>
    <row r="437" spans="1:48" x14ac:dyDescent="0.25">
      <c r="A437" s="11">
        <f t="shared" si="82"/>
        <v>2011</v>
      </c>
      <c r="B437" s="12">
        <v>40790</v>
      </c>
      <c r="C437" s="12"/>
      <c r="D437" s="22">
        <v>436</v>
      </c>
      <c r="E437" s="11">
        <v>1</v>
      </c>
      <c r="F437" s="40">
        <v>30</v>
      </c>
      <c r="G437" s="11" t="s">
        <v>135</v>
      </c>
      <c r="H437" s="11">
        <v>1</v>
      </c>
      <c r="I437" s="11" t="s">
        <v>12</v>
      </c>
      <c r="J437" s="50">
        <v>279</v>
      </c>
      <c r="K437" s="50">
        <v>3</v>
      </c>
      <c r="L437" s="50">
        <v>30</v>
      </c>
      <c r="M437" s="50">
        <v>199</v>
      </c>
      <c r="N437" s="50">
        <v>7</v>
      </c>
      <c r="O437" s="50">
        <v>30</v>
      </c>
      <c r="P437" s="44">
        <f t="shared" si="83"/>
        <v>478</v>
      </c>
      <c r="Q437" s="42">
        <f t="shared" si="84"/>
        <v>10</v>
      </c>
      <c r="R437" s="42">
        <f t="shared" si="85"/>
        <v>60</v>
      </c>
      <c r="S437" s="44" t="s">
        <v>209</v>
      </c>
      <c r="T437" s="42">
        <f t="shared" si="86"/>
        <v>1</v>
      </c>
      <c r="U437" s="45">
        <v>1</v>
      </c>
      <c r="V437" s="13"/>
      <c r="W437" s="13"/>
      <c r="X437" s="13"/>
      <c r="Y437" s="13"/>
      <c r="Z437" s="11">
        <f t="shared" si="87"/>
        <v>10</v>
      </c>
      <c r="AJ437" s="10">
        <f t="shared" si="88"/>
        <v>0</v>
      </c>
      <c r="AK437" s="10">
        <f t="shared" si="89"/>
        <v>3</v>
      </c>
      <c r="AL437" s="10">
        <f t="shared" si="90"/>
        <v>-3</v>
      </c>
      <c r="AT437">
        <f t="shared" si="91"/>
        <v>0</v>
      </c>
      <c r="AU437">
        <f t="shared" si="92"/>
        <v>7</v>
      </c>
      <c r="AV437">
        <f t="shared" si="93"/>
        <v>-7</v>
      </c>
    </row>
    <row r="438" spans="1:48" x14ac:dyDescent="0.25">
      <c r="A438" s="11">
        <f t="shared" si="82"/>
        <v>2011</v>
      </c>
      <c r="B438" s="21">
        <v>40797</v>
      </c>
      <c r="C438" s="21"/>
      <c r="D438" s="22">
        <v>437</v>
      </c>
      <c r="E438" s="20">
        <v>1</v>
      </c>
      <c r="F438" s="39">
        <v>35</v>
      </c>
      <c r="G438" s="20" t="s">
        <v>192</v>
      </c>
      <c r="H438" s="20">
        <v>1</v>
      </c>
      <c r="I438" s="24" t="s">
        <v>172</v>
      </c>
      <c r="J438" s="49">
        <v>93</v>
      </c>
      <c r="K438" s="49">
        <v>10</v>
      </c>
      <c r="L438" s="49">
        <v>24.5</v>
      </c>
      <c r="M438" s="49">
        <v>98</v>
      </c>
      <c r="N438" s="49">
        <v>7</v>
      </c>
      <c r="O438" s="49">
        <v>28.6666666666666</v>
      </c>
      <c r="P438" s="42">
        <f t="shared" si="83"/>
        <v>191</v>
      </c>
      <c r="Q438" s="42">
        <f t="shared" si="84"/>
        <v>17</v>
      </c>
      <c r="R438" s="42">
        <f t="shared" si="85"/>
        <v>53.1666666666666</v>
      </c>
      <c r="S438" s="42" t="s">
        <v>33</v>
      </c>
      <c r="T438" s="42">
        <f t="shared" si="86"/>
        <v>1</v>
      </c>
      <c r="U438" s="43"/>
      <c r="V438" s="23"/>
      <c r="W438" s="23"/>
      <c r="X438" s="23"/>
      <c r="Y438" s="23">
        <v>1</v>
      </c>
      <c r="Z438" s="20">
        <f t="shared" si="87"/>
        <v>17</v>
      </c>
      <c r="AJ438" s="10">
        <f t="shared" si="88"/>
        <v>0</v>
      </c>
      <c r="AK438" s="10">
        <f t="shared" si="89"/>
        <v>10</v>
      </c>
      <c r="AL438" s="10">
        <f t="shared" si="90"/>
        <v>-10</v>
      </c>
      <c r="AT438">
        <f t="shared" si="91"/>
        <v>0</v>
      </c>
      <c r="AU438">
        <f t="shared" si="92"/>
        <v>7</v>
      </c>
      <c r="AV438">
        <f t="shared" si="93"/>
        <v>-7</v>
      </c>
    </row>
    <row r="439" spans="1:48" x14ac:dyDescent="0.25">
      <c r="A439" s="11">
        <f t="shared" si="82"/>
        <v>2011</v>
      </c>
      <c r="B439" s="12">
        <v>40811</v>
      </c>
      <c r="C439" s="12"/>
      <c r="D439" s="22">
        <v>438</v>
      </c>
      <c r="E439" s="11">
        <v>1</v>
      </c>
      <c r="F439" s="40">
        <v>35</v>
      </c>
      <c r="G439" s="11" t="s">
        <v>121</v>
      </c>
      <c r="H439" s="11">
        <v>1</v>
      </c>
      <c r="I439" s="14" t="s">
        <v>136</v>
      </c>
      <c r="J439" s="50">
        <v>167</v>
      </c>
      <c r="K439" s="50">
        <v>9</v>
      </c>
      <c r="L439" s="50">
        <v>35</v>
      </c>
      <c r="M439" s="50">
        <v>146</v>
      </c>
      <c r="N439" s="50">
        <v>10</v>
      </c>
      <c r="O439" s="50">
        <v>33.3333333333333</v>
      </c>
      <c r="P439" s="44">
        <f t="shared" si="83"/>
        <v>313</v>
      </c>
      <c r="Q439" s="42">
        <f t="shared" si="84"/>
        <v>19</v>
      </c>
      <c r="R439" s="42">
        <f t="shared" si="85"/>
        <v>68.3333333333333</v>
      </c>
      <c r="S439" s="44" t="s">
        <v>210</v>
      </c>
      <c r="T439" s="42">
        <f t="shared" si="86"/>
        <v>1</v>
      </c>
      <c r="U439" s="45">
        <v>1</v>
      </c>
      <c r="V439" s="13"/>
      <c r="W439" s="13"/>
      <c r="X439" s="13"/>
      <c r="Y439" s="13"/>
      <c r="Z439" s="11">
        <f t="shared" si="87"/>
        <v>19</v>
      </c>
      <c r="AJ439" s="10">
        <f t="shared" si="88"/>
        <v>0</v>
      </c>
      <c r="AK439" s="10">
        <f t="shared" si="89"/>
        <v>9</v>
      </c>
      <c r="AL439" s="10">
        <f t="shared" si="90"/>
        <v>-9</v>
      </c>
      <c r="AT439">
        <f t="shared" si="91"/>
        <v>0</v>
      </c>
      <c r="AU439">
        <f t="shared" si="92"/>
        <v>10</v>
      </c>
      <c r="AV439">
        <f t="shared" si="93"/>
        <v>-10</v>
      </c>
    </row>
    <row r="440" spans="1:48" x14ac:dyDescent="0.25">
      <c r="A440" s="11">
        <f t="shared" si="82"/>
        <v>2012</v>
      </c>
      <c r="B440" s="21">
        <v>41035</v>
      </c>
      <c r="C440" s="21"/>
      <c r="D440" s="22">
        <v>439</v>
      </c>
      <c r="E440" s="20">
        <v>1</v>
      </c>
      <c r="F440" s="39">
        <v>40</v>
      </c>
      <c r="G440" s="20" t="s">
        <v>217</v>
      </c>
      <c r="H440" s="20">
        <v>1</v>
      </c>
      <c r="I440" s="24" t="s">
        <v>212</v>
      </c>
      <c r="J440" s="49">
        <v>76</v>
      </c>
      <c r="K440" s="49">
        <v>10</v>
      </c>
      <c r="L440" s="49">
        <v>26.5</v>
      </c>
      <c r="M440" s="49">
        <v>78</v>
      </c>
      <c r="N440" s="49">
        <v>5</v>
      </c>
      <c r="O440" s="49">
        <v>17.6666666666666</v>
      </c>
      <c r="P440" s="42">
        <f t="shared" si="83"/>
        <v>154</v>
      </c>
      <c r="Q440" s="42">
        <f t="shared" si="84"/>
        <v>15</v>
      </c>
      <c r="R440" s="42">
        <f t="shared" si="85"/>
        <v>44.1666666666666</v>
      </c>
      <c r="S440" s="42" t="s">
        <v>61</v>
      </c>
      <c r="T440" s="42">
        <f t="shared" si="86"/>
        <v>1</v>
      </c>
      <c r="U440" s="43"/>
      <c r="V440" s="23"/>
      <c r="W440" s="23"/>
      <c r="X440" s="23"/>
      <c r="Y440" s="23">
        <v>1</v>
      </c>
      <c r="Z440" s="20">
        <f t="shared" si="87"/>
        <v>15</v>
      </c>
      <c r="AJ440" s="10">
        <f t="shared" si="88"/>
        <v>0</v>
      </c>
      <c r="AK440" s="10">
        <f t="shared" si="89"/>
        <v>10</v>
      </c>
      <c r="AL440" s="10">
        <f t="shared" si="90"/>
        <v>-10</v>
      </c>
      <c r="AT440">
        <f t="shared" si="91"/>
        <v>0</v>
      </c>
      <c r="AU440">
        <f t="shared" si="92"/>
        <v>5</v>
      </c>
      <c r="AV440">
        <f t="shared" si="93"/>
        <v>-5</v>
      </c>
    </row>
    <row r="441" spans="1:48" x14ac:dyDescent="0.25">
      <c r="A441" s="11">
        <f t="shared" si="82"/>
        <v>2012</v>
      </c>
      <c r="B441" s="21">
        <v>41042</v>
      </c>
      <c r="C441" s="21"/>
      <c r="D441" s="22">
        <v>440</v>
      </c>
      <c r="E441" s="20">
        <v>1</v>
      </c>
      <c r="F441" s="39">
        <v>35</v>
      </c>
      <c r="G441" s="20" t="s">
        <v>53</v>
      </c>
      <c r="H441" s="20">
        <v>1</v>
      </c>
      <c r="I441" s="24" t="s">
        <v>165</v>
      </c>
      <c r="J441" s="49">
        <v>92</v>
      </c>
      <c r="K441" s="49">
        <v>10</v>
      </c>
      <c r="L441" s="49">
        <v>24.1666666666666</v>
      </c>
      <c r="M441" s="49">
        <v>96</v>
      </c>
      <c r="N441" s="49">
        <v>7</v>
      </c>
      <c r="O441" s="49">
        <v>22.1666666666666</v>
      </c>
      <c r="P441" s="42">
        <f t="shared" si="83"/>
        <v>188</v>
      </c>
      <c r="Q441" s="42">
        <f t="shared" si="84"/>
        <v>17</v>
      </c>
      <c r="R441" s="42">
        <f t="shared" si="85"/>
        <v>46.333333333333201</v>
      </c>
      <c r="S441" s="42" t="s">
        <v>33</v>
      </c>
      <c r="T441" s="42">
        <f t="shared" si="86"/>
        <v>1</v>
      </c>
      <c r="U441" s="43"/>
      <c r="V441" s="23"/>
      <c r="W441" s="23"/>
      <c r="X441" s="23"/>
      <c r="Y441" s="23">
        <v>1</v>
      </c>
      <c r="Z441" s="20">
        <f t="shared" si="87"/>
        <v>17</v>
      </c>
      <c r="AJ441" s="10">
        <f t="shared" si="88"/>
        <v>0</v>
      </c>
      <c r="AK441" s="10">
        <f t="shared" si="89"/>
        <v>10</v>
      </c>
      <c r="AL441" s="10">
        <f t="shared" si="90"/>
        <v>-10</v>
      </c>
      <c r="AT441">
        <f t="shared" si="91"/>
        <v>0</v>
      </c>
      <c r="AU441">
        <f t="shared" si="92"/>
        <v>7</v>
      </c>
      <c r="AV441">
        <f t="shared" si="93"/>
        <v>-7</v>
      </c>
    </row>
    <row r="442" spans="1:48" x14ac:dyDescent="0.25">
      <c r="A442" s="11">
        <f t="shared" si="82"/>
        <v>2012</v>
      </c>
      <c r="B442" s="12">
        <v>41049</v>
      </c>
      <c r="C442" s="12"/>
      <c r="D442" s="22">
        <v>441</v>
      </c>
      <c r="E442" s="11">
        <v>1</v>
      </c>
      <c r="F442" s="40">
        <v>35</v>
      </c>
      <c r="G442" s="11" t="s">
        <v>135</v>
      </c>
      <c r="H442" s="11">
        <v>1</v>
      </c>
      <c r="I442" s="14" t="s">
        <v>70</v>
      </c>
      <c r="J442" s="50">
        <v>224</v>
      </c>
      <c r="K442" s="50">
        <v>7</v>
      </c>
      <c r="L442" s="50">
        <v>35</v>
      </c>
      <c r="M442" s="50">
        <v>135</v>
      </c>
      <c r="N442" s="50">
        <v>7</v>
      </c>
      <c r="O442" s="50">
        <v>35</v>
      </c>
      <c r="P442" s="44">
        <f t="shared" si="83"/>
        <v>359</v>
      </c>
      <c r="Q442" s="42">
        <f t="shared" si="84"/>
        <v>14</v>
      </c>
      <c r="R442" s="42">
        <f t="shared" si="85"/>
        <v>70</v>
      </c>
      <c r="S442" s="44" t="s">
        <v>49</v>
      </c>
      <c r="T442" s="42">
        <f t="shared" si="86"/>
        <v>1</v>
      </c>
      <c r="U442" s="45">
        <v>1</v>
      </c>
      <c r="V442" s="13"/>
      <c r="W442" s="13"/>
      <c r="X442" s="13"/>
      <c r="Y442" s="13"/>
      <c r="Z442" s="11">
        <f t="shared" si="87"/>
        <v>14</v>
      </c>
      <c r="AJ442" s="10">
        <f t="shared" si="88"/>
        <v>0</v>
      </c>
      <c r="AK442" s="10">
        <f t="shared" si="89"/>
        <v>7</v>
      </c>
      <c r="AL442" s="10">
        <f t="shared" si="90"/>
        <v>-7</v>
      </c>
      <c r="AT442">
        <f t="shared" si="91"/>
        <v>0</v>
      </c>
      <c r="AU442">
        <f t="shared" si="92"/>
        <v>7</v>
      </c>
      <c r="AV442">
        <f t="shared" si="93"/>
        <v>-7</v>
      </c>
    </row>
    <row r="443" spans="1:48" x14ac:dyDescent="0.25">
      <c r="A443" s="11">
        <f t="shared" si="82"/>
        <v>2012</v>
      </c>
      <c r="B443" s="21">
        <v>41056</v>
      </c>
      <c r="C443" s="21"/>
      <c r="D443" s="22">
        <v>442</v>
      </c>
      <c r="E443" s="20">
        <v>1</v>
      </c>
      <c r="F443" s="39">
        <v>40</v>
      </c>
      <c r="G443" s="20" t="s">
        <v>218</v>
      </c>
      <c r="H443" s="20">
        <v>1</v>
      </c>
      <c r="I443" s="24" t="s">
        <v>175</v>
      </c>
      <c r="J443" s="49">
        <v>125</v>
      </c>
      <c r="K443" s="49">
        <v>10</v>
      </c>
      <c r="L443" s="49">
        <v>30.6666666666666</v>
      </c>
      <c r="M443" s="49">
        <v>129</v>
      </c>
      <c r="N443" s="49">
        <v>6</v>
      </c>
      <c r="O443" s="49">
        <v>25</v>
      </c>
      <c r="P443" s="42">
        <f t="shared" si="83"/>
        <v>254</v>
      </c>
      <c r="Q443" s="42">
        <f t="shared" si="84"/>
        <v>16</v>
      </c>
      <c r="R443" s="42">
        <f t="shared" si="85"/>
        <v>55.6666666666666</v>
      </c>
      <c r="S443" s="42" t="s">
        <v>7</v>
      </c>
      <c r="T443" s="42">
        <f t="shared" si="86"/>
        <v>1</v>
      </c>
      <c r="U443" s="43"/>
      <c r="V443" s="23"/>
      <c r="W443" s="23"/>
      <c r="X443" s="23"/>
      <c r="Y443" s="23">
        <v>1</v>
      </c>
      <c r="Z443" s="20">
        <f t="shared" si="87"/>
        <v>16</v>
      </c>
      <c r="AJ443" s="10">
        <f t="shared" si="88"/>
        <v>0</v>
      </c>
      <c r="AK443" s="10">
        <f t="shared" si="89"/>
        <v>10</v>
      </c>
      <c r="AL443" s="10">
        <f t="shared" si="90"/>
        <v>-10</v>
      </c>
      <c r="AT443">
        <f t="shared" si="91"/>
        <v>0</v>
      </c>
      <c r="AU443">
        <f t="shared" si="92"/>
        <v>6</v>
      </c>
      <c r="AV443">
        <f t="shared" si="93"/>
        <v>-6</v>
      </c>
    </row>
    <row r="444" spans="1:48" x14ac:dyDescent="0.25">
      <c r="A444" s="11">
        <f t="shared" si="82"/>
        <v>2012</v>
      </c>
      <c r="B444" s="12">
        <v>41069</v>
      </c>
      <c r="C444" s="12"/>
      <c r="D444" s="22">
        <v>443</v>
      </c>
      <c r="E444" s="11">
        <v>1</v>
      </c>
      <c r="F444" s="40">
        <v>40</v>
      </c>
      <c r="G444" s="11" t="s">
        <v>219</v>
      </c>
      <c r="H444" s="11">
        <v>2</v>
      </c>
      <c r="I444" s="14" t="s">
        <v>229</v>
      </c>
      <c r="J444" s="50">
        <v>143</v>
      </c>
      <c r="K444" s="50">
        <v>4</v>
      </c>
      <c r="L444" s="50">
        <v>24</v>
      </c>
      <c r="M444" s="50">
        <v>142</v>
      </c>
      <c r="N444" s="50">
        <v>10</v>
      </c>
      <c r="O444" s="50">
        <v>37.8333333333333</v>
      </c>
      <c r="P444" s="44">
        <f t="shared" si="83"/>
        <v>285</v>
      </c>
      <c r="Q444" s="42">
        <f t="shared" si="84"/>
        <v>14</v>
      </c>
      <c r="R444" s="42">
        <f t="shared" si="85"/>
        <v>61.8333333333333</v>
      </c>
      <c r="S444" s="44" t="s">
        <v>58</v>
      </c>
      <c r="T444" s="42">
        <f t="shared" si="86"/>
        <v>1</v>
      </c>
      <c r="U444" s="45">
        <v>1</v>
      </c>
      <c r="V444" s="13"/>
      <c r="W444" s="13"/>
      <c r="X444" s="13"/>
      <c r="Y444" s="13"/>
      <c r="Z444" s="11">
        <f t="shared" si="87"/>
        <v>14</v>
      </c>
      <c r="AJ444" s="10">
        <f t="shared" si="88"/>
        <v>0</v>
      </c>
      <c r="AK444" s="10">
        <f t="shared" si="89"/>
        <v>4</v>
      </c>
      <c r="AL444" s="10">
        <f t="shared" si="90"/>
        <v>-4</v>
      </c>
      <c r="AT444">
        <f t="shared" si="91"/>
        <v>0</v>
      </c>
      <c r="AU444">
        <f t="shared" si="92"/>
        <v>10</v>
      </c>
      <c r="AV444">
        <f t="shared" si="93"/>
        <v>-10</v>
      </c>
    </row>
    <row r="445" spans="1:48" x14ac:dyDescent="0.25">
      <c r="A445" s="11">
        <f t="shared" si="82"/>
        <v>2012</v>
      </c>
      <c r="B445" s="12">
        <v>41070</v>
      </c>
      <c r="C445" s="12"/>
      <c r="D445" s="22">
        <v>444</v>
      </c>
      <c r="E445" s="11">
        <v>1</v>
      </c>
      <c r="F445" s="40">
        <v>40</v>
      </c>
      <c r="G445" s="11" t="s">
        <v>220</v>
      </c>
      <c r="H445" s="11">
        <v>1</v>
      </c>
      <c r="I445" s="14" t="s">
        <v>230</v>
      </c>
      <c r="J445" s="50">
        <v>199</v>
      </c>
      <c r="K445" s="50">
        <v>8</v>
      </c>
      <c r="L445" s="50">
        <v>40</v>
      </c>
      <c r="M445" s="50">
        <v>193</v>
      </c>
      <c r="N445" s="50">
        <v>11</v>
      </c>
      <c r="O445" s="50">
        <v>39.5</v>
      </c>
      <c r="P445" s="44">
        <f t="shared" si="83"/>
        <v>392</v>
      </c>
      <c r="Q445" s="42">
        <f t="shared" si="84"/>
        <v>19</v>
      </c>
      <c r="R445" s="42">
        <f t="shared" si="85"/>
        <v>79.5</v>
      </c>
      <c r="S445" s="44" t="s">
        <v>221</v>
      </c>
      <c r="T445" s="42">
        <f t="shared" si="86"/>
        <v>1</v>
      </c>
      <c r="U445" s="45">
        <v>1</v>
      </c>
      <c r="V445" s="13"/>
      <c r="W445" s="13"/>
      <c r="X445" s="13"/>
      <c r="Y445" s="13"/>
      <c r="Z445" s="11">
        <f t="shared" si="87"/>
        <v>19</v>
      </c>
      <c r="AJ445" s="10">
        <f t="shared" si="88"/>
        <v>0</v>
      </c>
      <c r="AK445" s="10">
        <f t="shared" si="89"/>
        <v>8</v>
      </c>
      <c r="AL445" s="10">
        <f t="shared" si="90"/>
        <v>-8</v>
      </c>
      <c r="AT445">
        <f t="shared" si="91"/>
        <v>0</v>
      </c>
      <c r="AU445">
        <f t="shared" si="92"/>
        <v>11</v>
      </c>
      <c r="AV445">
        <f t="shared" si="93"/>
        <v>-11</v>
      </c>
    </row>
    <row r="446" spans="1:48" x14ac:dyDescent="0.25">
      <c r="A446" s="11">
        <f t="shared" si="82"/>
        <v>2012</v>
      </c>
      <c r="B446" s="12">
        <v>41077</v>
      </c>
      <c r="C446" s="12"/>
      <c r="D446" s="22">
        <v>445</v>
      </c>
      <c r="E446" s="11">
        <v>1</v>
      </c>
      <c r="F446" s="40">
        <v>40</v>
      </c>
      <c r="G446" s="11" t="s">
        <v>135</v>
      </c>
      <c r="H446" s="11">
        <v>2</v>
      </c>
      <c r="I446" s="14" t="s">
        <v>136</v>
      </c>
      <c r="J446" s="50">
        <v>96</v>
      </c>
      <c r="K446" s="50">
        <v>2</v>
      </c>
      <c r="L446" s="50">
        <v>11.5</v>
      </c>
      <c r="M446" s="50">
        <v>93</v>
      </c>
      <c r="N446" s="50">
        <v>10</v>
      </c>
      <c r="O446" s="50">
        <v>26.3333333333333</v>
      </c>
      <c r="P446" s="44">
        <f t="shared" si="83"/>
        <v>189</v>
      </c>
      <c r="Q446" s="42">
        <f t="shared" si="84"/>
        <v>12</v>
      </c>
      <c r="R446" s="42">
        <f t="shared" si="85"/>
        <v>37.8333333333333</v>
      </c>
      <c r="S446" s="44" t="s">
        <v>84</v>
      </c>
      <c r="T446" s="42">
        <f t="shared" si="86"/>
        <v>1</v>
      </c>
      <c r="U446" s="45">
        <v>1</v>
      </c>
      <c r="V446" s="13"/>
      <c r="W446" s="13"/>
      <c r="X446" s="13"/>
      <c r="Y446" s="13"/>
      <c r="Z446" s="11">
        <f t="shared" si="87"/>
        <v>12</v>
      </c>
      <c r="AJ446" s="10">
        <f t="shared" si="88"/>
        <v>0</v>
      </c>
      <c r="AK446" s="10">
        <f t="shared" si="89"/>
        <v>2</v>
      </c>
      <c r="AL446" s="10">
        <f t="shared" si="90"/>
        <v>-2</v>
      </c>
      <c r="AT446">
        <f t="shared" si="91"/>
        <v>0</v>
      </c>
      <c r="AU446">
        <f t="shared" si="92"/>
        <v>10</v>
      </c>
      <c r="AV446">
        <f t="shared" si="93"/>
        <v>-10</v>
      </c>
    </row>
    <row r="447" spans="1:48" x14ac:dyDescent="0.25">
      <c r="A447" s="11">
        <f t="shared" si="82"/>
        <v>2012</v>
      </c>
      <c r="B447" s="12">
        <v>41077</v>
      </c>
      <c r="C447" s="12"/>
      <c r="D447" s="22">
        <v>446</v>
      </c>
      <c r="E447" s="11">
        <v>1</v>
      </c>
      <c r="F447" s="40">
        <v>15</v>
      </c>
      <c r="G447" s="11" t="s">
        <v>135</v>
      </c>
      <c r="H447" s="11">
        <v>1</v>
      </c>
      <c r="I447" s="14" t="s">
        <v>136</v>
      </c>
      <c r="J447" s="50">
        <v>128</v>
      </c>
      <c r="K447" s="50">
        <v>5</v>
      </c>
      <c r="L447" s="50">
        <v>15</v>
      </c>
      <c r="M447" s="50">
        <v>110</v>
      </c>
      <c r="N447" s="50">
        <v>8</v>
      </c>
      <c r="O447" s="50">
        <v>15</v>
      </c>
      <c r="P447" s="44">
        <f t="shared" si="83"/>
        <v>238</v>
      </c>
      <c r="Q447" s="42">
        <f t="shared" si="84"/>
        <v>13</v>
      </c>
      <c r="R447" s="42">
        <f t="shared" si="85"/>
        <v>30</v>
      </c>
      <c r="S447" s="44" t="s">
        <v>222</v>
      </c>
      <c r="T447" s="42">
        <f t="shared" si="86"/>
        <v>1</v>
      </c>
      <c r="U447" s="45">
        <v>1</v>
      </c>
      <c r="V447" s="13"/>
      <c r="W447" s="13"/>
      <c r="X447" s="13"/>
      <c r="Y447" s="13"/>
      <c r="Z447" s="11">
        <f t="shared" si="87"/>
        <v>13</v>
      </c>
      <c r="AJ447" s="10">
        <f t="shared" si="88"/>
        <v>0</v>
      </c>
      <c r="AK447" s="10">
        <f t="shared" si="89"/>
        <v>5</v>
      </c>
      <c r="AL447" s="10">
        <f t="shared" si="90"/>
        <v>-5</v>
      </c>
      <c r="AT447">
        <f t="shared" si="91"/>
        <v>0</v>
      </c>
      <c r="AU447">
        <f t="shared" si="92"/>
        <v>8</v>
      </c>
      <c r="AV447">
        <f t="shared" si="93"/>
        <v>-8</v>
      </c>
    </row>
    <row r="448" spans="1:48" x14ac:dyDescent="0.25">
      <c r="A448" s="11">
        <f t="shared" si="82"/>
        <v>2012</v>
      </c>
      <c r="B448" s="12">
        <v>41084</v>
      </c>
      <c r="C448" s="12"/>
      <c r="D448" s="22">
        <v>447</v>
      </c>
      <c r="E448" s="11">
        <v>1</v>
      </c>
      <c r="F448" s="40" t="s">
        <v>93</v>
      </c>
      <c r="G448" s="11" t="s">
        <v>183</v>
      </c>
      <c r="H448" s="11">
        <v>1</v>
      </c>
      <c r="I448" s="14" t="s">
        <v>196</v>
      </c>
      <c r="J448" s="50">
        <v>232</v>
      </c>
      <c r="K448" s="50">
        <v>7</v>
      </c>
      <c r="L448" s="50">
        <v>38</v>
      </c>
      <c r="M448" s="50">
        <v>118</v>
      </c>
      <c r="N448" s="50">
        <v>9</v>
      </c>
      <c r="O448" s="50">
        <v>32.8333333333333</v>
      </c>
      <c r="P448" s="44">
        <f t="shared" si="83"/>
        <v>350</v>
      </c>
      <c r="Q448" s="42">
        <f t="shared" si="84"/>
        <v>16</v>
      </c>
      <c r="R448" s="42">
        <f t="shared" si="85"/>
        <v>70.8333333333333</v>
      </c>
      <c r="S448" s="44" t="s">
        <v>223</v>
      </c>
      <c r="T448" s="42">
        <f t="shared" si="86"/>
        <v>1</v>
      </c>
      <c r="U448" s="45">
        <v>1</v>
      </c>
      <c r="V448" s="13"/>
      <c r="W448" s="13"/>
      <c r="X448" s="13"/>
      <c r="Y448" s="13"/>
      <c r="Z448" s="11">
        <f t="shared" si="87"/>
        <v>16</v>
      </c>
      <c r="AJ448" s="10">
        <f t="shared" si="88"/>
        <v>0</v>
      </c>
      <c r="AK448" s="10">
        <f t="shared" si="89"/>
        <v>7</v>
      </c>
      <c r="AL448" s="10">
        <f t="shared" si="90"/>
        <v>-7</v>
      </c>
      <c r="AT448">
        <f t="shared" si="91"/>
        <v>0</v>
      </c>
      <c r="AU448">
        <f t="shared" si="92"/>
        <v>9</v>
      </c>
      <c r="AV448">
        <f t="shared" si="93"/>
        <v>-9</v>
      </c>
    </row>
    <row r="449" spans="1:48" x14ac:dyDescent="0.25">
      <c r="A449" s="11">
        <f t="shared" si="82"/>
        <v>2012</v>
      </c>
      <c r="B449" s="21">
        <v>41091</v>
      </c>
      <c r="C449" s="21"/>
      <c r="D449" s="22">
        <v>448</v>
      </c>
      <c r="E449" s="20">
        <v>1</v>
      </c>
      <c r="F449" s="39">
        <v>35</v>
      </c>
      <c r="G449" s="20" t="s">
        <v>115</v>
      </c>
      <c r="H449" s="20">
        <v>2</v>
      </c>
      <c r="I449" s="24" t="s">
        <v>231</v>
      </c>
      <c r="J449" s="49">
        <v>54</v>
      </c>
      <c r="K449" s="49">
        <v>10</v>
      </c>
      <c r="L449" s="49">
        <v>14.8333333333333</v>
      </c>
      <c r="M449" s="49">
        <v>158</v>
      </c>
      <c r="N449" s="49">
        <v>9</v>
      </c>
      <c r="O449" s="49">
        <v>34.1666666666666</v>
      </c>
      <c r="P449" s="42">
        <f t="shared" si="83"/>
        <v>212</v>
      </c>
      <c r="Q449" s="42">
        <f t="shared" si="84"/>
        <v>19</v>
      </c>
      <c r="R449" s="42">
        <f t="shared" si="85"/>
        <v>48.999999999999901</v>
      </c>
      <c r="S449" s="42" t="s">
        <v>224</v>
      </c>
      <c r="T449" s="42">
        <f t="shared" si="86"/>
        <v>1</v>
      </c>
      <c r="U449" s="43"/>
      <c r="V449" s="23"/>
      <c r="W449" s="23"/>
      <c r="X449" s="23"/>
      <c r="Y449" s="23">
        <v>1</v>
      </c>
      <c r="Z449" s="20">
        <f t="shared" si="87"/>
        <v>19</v>
      </c>
      <c r="AA449">
        <f>+U449+V449+W449+X449+Y449</f>
        <v>1</v>
      </c>
      <c r="AB449">
        <f>AA449-E449</f>
        <v>0</v>
      </c>
      <c r="AJ449" s="10">
        <f t="shared" si="88"/>
        <v>0</v>
      </c>
      <c r="AK449" s="10">
        <f t="shared" si="89"/>
        <v>10</v>
      </c>
      <c r="AL449" s="10">
        <f t="shared" si="90"/>
        <v>-10</v>
      </c>
      <c r="AT449">
        <f t="shared" si="91"/>
        <v>0</v>
      </c>
      <c r="AU449">
        <f t="shared" si="92"/>
        <v>9</v>
      </c>
      <c r="AV449">
        <f t="shared" si="93"/>
        <v>-9</v>
      </c>
    </row>
    <row r="450" spans="1:48" x14ac:dyDescent="0.25">
      <c r="A450" s="11">
        <f t="shared" ref="A450:A513" si="100">YEAR(B450)</f>
        <v>2012</v>
      </c>
      <c r="B450" s="12">
        <v>41112</v>
      </c>
      <c r="C450" s="12"/>
      <c r="D450" s="22">
        <v>449</v>
      </c>
      <c r="E450" s="11">
        <v>1</v>
      </c>
      <c r="F450" s="40">
        <v>35</v>
      </c>
      <c r="G450" s="11" t="s">
        <v>135</v>
      </c>
      <c r="H450" s="11">
        <v>2</v>
      </c>
      <c r="I450" s="14" t="s">
        <v>135</v>
      </c>
      <c r="J450" s="50">
        <v>152</v>
      </c>
      <c r="K450" s="50">
        <v>6</v>
      </c>
      <c r="L450" s="50">
        <v>22.8333333333333</v>
      </c>
      <c r="M450" s="50">
        <v>151</v>
      </c>
      <c r="N450" s="50">
        <v>11</v>
      </c>
      <c r="O450" s="50">
        <v>31</v>
      </c>
      <c r="P450" s="44">
        <f t="shared" ref="P450:P513" si="101">J450+M450</f>
        <v>303</v>
      </c>
      <c r="Q450" s="42">
        <f t="shared" ref="Q450:Q513" si="102">K450+N450</f>
        <v>17</v>
      </c>
      <c r="R450" s="42">
        <f t="shared" ref="R450:R513" si="103">L450+O450</f>
        <v>53.8333333333333</v>
      </c>
      <c r="S450" s="44" t="s">
        <v>27</v>
      </c>
      <c r="T450" s="42">
        <f t="shared" ref="T450:T513" si="104">SUM(U450:Y450)</f>
        <v>1</v>
      </c>
      <c r="U450" s="45">
        <v>1</v>
      </c>
      <c r="V450" s="13"/>
      <c r="W450" s="13"/>
      <c r="X450" s="13"/>
      <c r="Y450" s="13"/>
      <c r="Z450" s="11">
        <f t="shared" ref="Z450:Z513" si="105">K450+N450</f>
        <v>17</v>
      </c>
      <c r="AJ450" s="10">
        <f t="shared" si="88"/>
        <v>0</v>
      </c>
      <c r="AK450" s="10">
        <f t="shared" si="89"/>
        <v>6</v>
      </c>
      <c r="AL450" s="10">
        <f t="shared" si="90"/>
        <v>-6</v>
      </c>
      <c r="AT450">
        <f t="shared" si="91"/>
        <v>0</v>
      </c>
      <c r="AU450">
        <f t="shared" si="92"/>
        <v>11</v>
      </c>
      <c r="AV450">
        <f t="shared" si="93"/>
        <v>-11</v>
      </c>
    </row>
    <row r="451" spans="1:48" x14ac:dyDescent="0.25">
      <c r="A451" s="11">
        <f t="shared" si="100"/>
        <v>2012</v>
      </c>
      <c r="B451" s="12">
        <v>41119</v>
      </c>
      <c r="C451" s="12"/>
      <c r="D451" s="22">
        <v>450</v>
      </c>
      <c r="E451" s="11">
        <v>1</v>
      </c>
      <c r="F451" s="40">
        <v>35</v>
      </c>
      <c r="G451" s="11" t="s">
        <v>180</v>
      </c>
      <c r="H451" s="11">
        <v>2</v>
      </c>
      <c r="I451" s="14" t="s">
        <v>211</v>
      </c>
      <c r="J451" s="50">
        <v>83</v>
      </c>
      <c r="K451" s="50">
        <v>3</v>
      </c>
      <c r="L451" s="50">
        <v>11.5</v>
      </c>
      <c r="M451" s="50">
        <v>82</v>
      </c>
      <c r="N451" s="50">
        <v>10</v>
      </c>
      <c r="O451" s="50">
        <v>29.1666666666666</v>
      </c>
      <c r="P451" s="44">
        <f t="shared" si="101"/>
        <v>165</v>
      </c>
      <c r="Q451" s="42">
        <f t="shared" si="102"/>
        <v>13</v>
      </c>
      <c r="R451" s="42">
        <f t="shared" si="103"/>
        <v>40.6666666666666</v>
      </c>
      <c r="S451" s="44" t="s">
        <v>26</v>
      </c>
      <c r="T451" s="42">
        <f t="shared" si="104"/>
        <v>1</v>
      </c>
      <c r="U451" s="45">
        <v>1</v>
      </c>
      <c r="V451" s="13"/>
      <c r="W451" s="13"/>
      <c r="X451" s="13"/>
      <c r="Y451" s="13"/>
      <c r="Z451" s="11">
        <f t="shared" si="105"/>
        <v>13</v>
      </c>
      <c r="AJ451" s="10">
        <f t="shared" ref="AJ451:AJ514" si="106">SUM(AC451:AI451)</f>
        <v>0</v>
      </c>
      <c r="AK451" s="10">
        <f t="shared" ref="AK451:AK514" si="107">K451</f>
        <v>3</v>
      </c>
      <c r="AL451" s="10">
        <f t="shared" ref="AL451:AL514" si="108">AJ451-AK451</f>
        <v>-3</v>
      </c>
      <c r="AT451">
        <f t="shared" ref="AT451:AT514" si="109">SUM(AM451:AS451)</f>
        <v>0</v>
      </c>
      <c r="AU451">
        <f t="shared" ref="AU451:AU514" si="110">N451</f>
        <v>10</v>
      </c>
      <c r="AV451">
        <f t="shared" ref="AV451:AV514" si="111">AT451-AU451</f>
        <v>-10</v>
      </c>
    </row>
    <row r="452" spans="1:48" x14ac:dyDescent="0.25">
      <c r="A452" s="11">
        <f t="shared" si="100"/>
        <v>2012</v>
      </c>
      <c r="B452" s="12">
        <v>41126</v>
      </c>
      <c r="C452" s="12"/>
      <c r="D452" s="22">
        <v>451</v>
      </c>
      <c r="E452" s="11">
        <v>1</v>
      </c>
      <c r="F452" s="40">
        <v>35</v>
      </c>
      <c r="G452" s="11" t="s">
        <v>135</v>
      </c>
      <c r="H452" s="11">
        <v>1</v>
      </c>
      <c r="I452" s="14" t="s">
        <v>426</v>
      </c>
      <c r="J452" s="50">
        <v>249</v>
      </c>
      <c r="K452" s="50">
        <v>10</v>
      </c>
      <c r="L452" s="50">
        <v>34.3333333333333</v>
      </c>
      <c r="M452" s="50">
        <v>136</v>
      </c>
      <c r="N452" s="50">
        <v>9</v>
      </c>
      <c r="O452" s="50">
        <v>35</v>
      </c>
      <c r="P452" s="44">
        <f t="shared" si="101"/>
        <v>385</v>
      </c>
      <c r="Q452" s="42">
        <f t="shared" si="102"/>
        <v>19</v>
      </c>
      <c r="R452" s="42">
        <f t="shared" si="103"/>
        <v>69.3333333333333</v>
      </c>
      <c r="S452" s="44" t="s">
        <v>76</v>
      </c>
      <c r="T452" s="42">
        <f t="shared" si="104"/>
        <v>1</v>
      </c>
      <c r="U452" s="45">
        <v>1</v>
      </c>
      <c r="V452" s="13"/>
      <c r="W452" s="13"/>
      <c r="X452" s="13"/>
      <c r="Y452" s="13"/>
      <c r="Z452" s="11">
        <f t="shared" si="105"/>
        <v>19</v>
      </c>
      <c r="AJ452" s="10">
        <f t="shared" si="106"/>
        <v>0</v>
      </c>
      <c r="AK452" s="10">
        <f t="shared" si="107"/>
        <v>10</v>
      </c>
      <c r="AL452" s="10">
        <f t="shared" si="108"/>
        <v>-10</v>
      </c>
      <c r="AT452">
        <f t="shared" si="109"/>
        <v>0</v>
      </c>
      <c r="AU452">
        <f t="shared" si="110"/>
        <v>9</v>
      </c>
      <c r="AV452">
        <f t="shared" si="111"/>
        <v>-9</v>
      </c>
    </row>
    <row r="453" spans="1:48" x14ac:dyDescent="0.25">
      <c r="A453" s="11">
        <f t="shared" si="100"/>
        <v>2012</v>
      </c>
      <c r="B453" s="12">
        <v>41133</v>
      </c>
      <c r="C453" s="12"/>
      <c r="D453" s="22">
        <v>452</v>
      </c>
      <c r="E453" s="11">
        <v>1</v>
      </c>
      <c r="F453" s="40">
        <v>35</v>
      </c>
      <c r="G453" s="11" t="s">
        <v>180</v>
      </c>
      <c r="H453" s="11">
        <v>1</v>
      </c>
      <c r="I453" s="14" t="s">
        <v>70</v>
      </c>
      <c r="J453" s="50">
        <v>186</v>
      </c>
      <c r="K453" s="50">
        <v>10</v>
      </c>
      <c r="L453" s="50">
        <v>31.5555555555555</v>
      </c>
      <c r="M453" s="50">
        <v>95</v>
      </c>
      <c r="N453" s="50">
        <v>9</v>
      </c>
      <c r="O453" s="50">
        <v>29.8333333333333</v>
      </c>
      <c r="P453" s="44">
        <f t="shared" si="101"/>
        <v>281</v>
      </c>
      <c r="Q453" s="42">
        <f t="shared" si="102"/>
        <v>19</v>
      </c>
      <c r="R453" s="42">
        <f t="shared" si="103"/>
        <v>61.3888888888888</v>
      </c>
      <c r="S453" s="44" t="s">
        <v>225</v>
      </c>
      <c r="T453" s="42">
        <f t="shared" si="104"/>
        <v>1</v>
      </c>
      <c r="U453" s="45">
        <v>1</v>
      </c>
      <c r="V453" s="13"/>
      <c r="W453" s="13"/>
      <c r="X453" s="13"/>
      <c r="Y453" s="13"/>
      <c r="Z453" s="11">
        <f t="shared" si="105"/>
        <v>19</v>
      </c>
      <c r="AJ453" s="10">
        <f t="shared" si="106"/>
        <v>0</v>
      </c>
      <c r="AK453" s="10">
        <f t="shared" si="107"/>
        <v>10</v>
      </c>
      <c r="AL453" s="10">
        <f t="shared" si="108"/>
        <v>-10</v>
      </c>
      <c r="AT453">
        <f t="shared" si="109"/>
        <v>0</v>
      </c>
      <c r="AU453">
        <f t="shared" si="110"/>
        <v>9</v>
      </c>
      <c r="AV453">
        <f t="shared" si="111"/>
        <v>-9</v>
      </c>
    </row>
    <row r="454" spans="1:48" x14ac:dyDescent="0.25">
      <c r="A454" s="11">
        <f t="shared" si="100"/>
        <v>2012</v>
      </c>
      <c r="B454" s="12">
        <v>41140</v>
      </c>
      <c r="C454" s="12"/>
      <c r="D454" s="22">
        <v>453</v>
      </c>
      <c r="E454" s="11">
        <v>1</v>
      </c>
      <c r="F454" s="40">
        <v>35</v>
      </c>
      <c r="G454" s="11" t="s">
        <v>180</v>
      </c>
      <c r="H454" s="11">
        <v>1</v>
      </c>
      <c r="I454" s="14" t="s">
        <v>172</v>
      </c>
      <c r="J454" s="50">
        <v>273</v>
      </c>
      <c r="K454" s="50">
        <v>7</v>
      </c>
      <c r="L454" s="50">
        <v>35</v>
      </c>
      <c r="M454" s="50">
        <v>125</v>
      </c>
      <c r="N454" s="50">
        <v>10</v>
      </c>
      <c r="O454" s="50">
        <v>34.3333333333333</v>
      </c>
      <c r="P454" s="44">
        <f t="shared" si="101"/>
        <v>398</v>
      </c>
      <c r="Q454" s="42">
        <f t="shared" si="102"/>
        <v>17</v>
      </c>
      <c r="R454" s="42">
        <f t="shared" si="103"/>
        <v>69.3333333333333</v>
      </c>
      <c r="S454" s="44" t="s">
        <v>226</v>
      </c>
      <c r="T454" s="42">
        <f t="shared" si="104"/>
        <v>1</v>
      </c>
      <c r="U454" s="45">
        <v>1</v>
      </c>
      <c r="V454" s="13"/>
      <c r="W454" s="13"/>
      <c r="X454" s="13"/>
      <c r="Y454" s="13"/>
      <c r="Z454" s="11">
        <f t="shared" si="105"/>
        <v>17</v>
      </c>
      <c r="AJ454" s="10">
        <f t="shared" si="106"/>
        <v>0</v>
      </c>
      <c r="AK454" s="10">
        <f t="shared" si="107"/>
        <v>7</v>
      </c>
      <c r="AL454" s="10">
        <f t="shared" si="108"/>
        <v>-7</v>
      </c>
      <c r="AT454">
        <f t="shared" si="109"/>
        <v>0</v>
      </c>
      <c r="AU454">
        <f t="shared" si="110"/>
        <v>10</v>
      </c>
      <c r="AV454">
        <f t="shared" si="111"/>
        <v>-10</v>
      </c>
    </row>
    <row r="455" spans="1:48" x14ac:dyDescent="0.25">
      <c r="A455" s="11">
        <f t="shared" si="100"/>
        <v>2012</v>
      </c>
      <c r="B455" s="12">
        <v>41154</v>
      </c>
      <c r="C455" s="12"/>
      <c r="D455" s="22">
        <v>454</v>
      </c>
      <c r="E455" s="11">
        <v>1</v>
      </c>
      <c r="F455" s="40">
        <v>35</v>
      </c>
      <c r="G455" s="11" t="s">
        <v>135</v>
      </c>
      <c r="H455" s="11">
        <v>1</v>
      </c>
      <c r="I455" s="14" t="s">
        <v>213</v>
      </c>
      <c r="J455" s="50">
        <v>202</v>
      </c>
      <c r="K455" s="50">
        <v>6</v>
      </c>
      <c r="L455" s="50">
        <v>35</v>
      </c>
      <c r="M455" s="50">
        <v>110</v>
      </c>
      <c r="N455" s="50">
        <v>7</v>
      </c>
      <c r="O455" s="50">
        <v>27</v>
      </c>
      <c r="P455" s="44">
        <f t="shared" si="101"/>
        <v>312</v>
      </c>
      <c r="Q455" s="42">
        <f t="shared" si="102"/>
        <v>13</v>
      </c>
      <c r="R455" s="42">
        <f t="shared" si="103"/>
        <v>62</v>
      </c>
      <c r="S455" s="44" t="s">
        <v>227</v>
      </c>
      <c r="T455" s="42">
        <f t="shared" si="104"/>
        <v>1</v>
      </c>
      <c r="U455" s="45">
        <v>1</v>
      </c>
      <c r="V455" s="13"/>
      <c r="W455" s="13"/>
      <c r="X455" s="13"/>
      <c r="Y455" s="13"/>
      <c r="Z455" s="11">
        <f t="shared" si="105"/>
        <v>13</v>
      </c>
      <c r="AJ455" s="10">
        <f t="shared" si="106"/>
        <v>0</v>
      </c>
      <c r="AK455" s="10">
        <f t="shared" si="107"/>
        <v>6</v>
      </c>
      <c r="AL455" s="10">
        <f t="shared" si="108"/>
        <v>-6</v>
      </c>
      <c r="AT455">
        <f t="shared" si="109"/>
        <v>0</v>
      </c>
      <c r="AU455">
        <f t="shared" si="110"/>
        <v>7</v>
      </c>
      <c r="AV455">
        <f t="shared" si="111"/>
        <v>-7</v>
      </c>
    </row>
    <row r="456" spans="1:48" x14ac:dyDescent="0.25">
      <c r="A456" s="11">
        <f t="shared" si="100"/>
        <v>2012</v>
      </c>
      <c r="B456" s="12">
        <v>41161</v>
      </c>
      <c r="C456" s="12"/>
      <c r="D456" s="22">
        <v>455</v>
      </c>
      <c r="E456" s="11">
        <v>1</v>
      </c>
      <c r="F456" s="40">
        <v>35</v>
      </c>
      <c r="G456" s="11" t="s">
        <v>192</v>
      </c>
      <c r="H456" s="11">
        <v>1</v>
      </c>
      <c r="I456" s="14" t="s">
        <v>172</v>
      </c>
      <c r="J456" s="50">
        <v>252</v>
      </c>
      <c r="K456" s="50">
        <v>9</v>
      </c>
      <c r="L456" s="50">
        <v>35</v>
      </c>
      <c r="M456" s="50">
        <v>184</v>
      </c>
      <c r="N456" s="50">
        <v>7</v>
      </c>
      <c r="O456" s="50">
        <v>35</v>
      </c>
      <c r="P456" s="44">
        <f t="shared" si="101"/>
        <v>436</v>
      </c>
      <c r="Q456" s="42">
        <f t="shared" si="102"/>
        <v>16</v>
      </c>
      <c r="R456" s="42">
        <f t="shared" si="103"/>
        <v>70</v>
      </c>
      <c r="S456" s="44" t="s">
        <v>228</v>
      </c>
      <c r="T456" s="42">
        <f t="shared" si="104"/>
        <v>1</v>
      </c>
      <c r="U456" s="45">
        <v>1</v>
      </c>
      <c r="V456" s="13"/>
      <c r="W456" s="13"/>
      <c r="X456" s="13"/>
      <c r="Y456" s="13"/>
      <c r="Z456" s="11">
        <f t="shared" si="105"/>
        <v>16</v>
      </c>
      <c r="AJ456" s="10">
        <f t="shared" si="106"/>
        <v>0</v>
      </c>
      <c r="AK456" s="10">
        <f t="shared" si="107"/>
        <v>9</v>
      </c>
      <c r="AL456" s="10">
        <f t="shared" si="108"/>
        <v>-9</v>
      </c>
      <c r="AT456">
        <f t="shared" si="109"/>
        <v>0</v>
      </c>
      <c r="AU456">
        <f t="shared" si="110"/>
        <v>7</v>
      </c>
      <c r="AV456">
        <f t="shared" si="111"/>
        <v>-7</v>
      </c>
    </row>
    <row r="457" spans="1:48" x14ac:dyDescent="0.25">
      <c r="A457" s="11">
        <f t="shared" si="100"/>
        <v>2012</v>
      </c>
      <c r="B457" s="21">
        <v>41182</v>
      </c>
      <c r="C457" s="21"/>
      <c r="D457" s="22">
        <v>456</v>
      </c>
      <c r="E457" s="20">
        <v>1</v>
      </c>
      <c r="F457" s="39">
        <v>35</v>
      </c>
      <c r="G457" s="20" t="s">
        <v>121</v>
      </c>
      <c r="H457" s="20">
        <v>2</v>
      </c>
      <c r="I457" s="24" t="s">
        <v>136</v>
      </c>
      <c r="J457" s="49">
        <v>103</v>
      </c>
      <c r="K457" s="49">
        <v>10</v>
      </c>
      <c r="L457" s="49">
        <v>30</v>
      </c>
      <c r="M457" s="49">
        <v>172</v>
      </c>
      <c r="N457" s="49">
        <v>9</v>
      </c>
      <c r="O457" s="49">
        <v>35</v>
      </c>
      <c r="P457" s="42">
        <f t="shared" si="101"/>
        <v>275</v>
      </c>
      <c r="Q457" s="42">
        <f t="shared" si="102"/>
        <v>19</v>
      </c>
      <c r="R457" s="42">
        <f t="shared" si="103"/>
        <v>65</v>
      </c>
      <c r="S457" s="42" t="s">
        <v>5</v>
      </c>
      <c r="T457" s="42">
        <f t="shared" si="104"/>
        <v>1</v>
      </c>
      <c r="U457" s="43"/>
      <c r="V457" s="23"/>
      <c r="W457" s="23"/>
      <c r="X457" s="23"/>
      <c r="Y457" s="23">
        <v>1</v>
      </c>
      <c r="Z457" s="20">
        <f t="shared" si="105"/>
        <v>19</v>
      </c>
      <c r="AJ457" s="10">
        <f t="shared" si="106"/>
        <v>0</v>
      </c>
      <c r="AK457" s="10">
        <f t="shared" si="107"/>
        <v>10</v>
      </c>
      <c r="AL457" s="10">
        <f t="shared" si="108"/>
        <v>-10</v>
      </c>
      <c r="AT457">
        <f t="shared" si="109"/>
        <v>0</v>
      </c>
      <c r="AU457">
        <f t="shared" si="110"/>
        <v>9</v>
      </c>
      <c r="AV457">
        <f t="shared" si="111"/>
        <v>-9</v>
      </c>
    </row>
    <row r="458" spans="1:48" x14ac:dyDescent="0.25">
      <c r="A458" s="11">
        <f t="shared" si="100"/>
        <v>2013</v>
      </c>
      <c r="B458" s="12">
        <v>41392</v>
      </c>
      <c r="C458" s="12"/>
      <c r="D458" s="22">
        <v>457</v>
      </c>
      <c r="E458" s="11">
        <v>1</v>
      </c>
      <c r="F458" s="40">
        <v>20</v>
      </c>
      <c r="G458" s="11" t="s">
        <v>53</v>
      </c>
      <c r="H458" s="11">
        <v>1</v>
      </c>
      <c r="I458" s="14" t="s">
        <v>165</v>
      </c>
      <c r="J458" s="50">
        <v>231</v>
      </c>
      <c r="K458" s="50">
        <v>3</v>
      </c>
      <c r="L458" s="50">
        <v>20</v>
      </c>
      <c r="M458" s="50">
        <v>185</v>
      </c>
      <c r="N458" s="50">
        <v>6</v>
      </c>
      <c r="O458" s="50">
        <v>20</v>
      </c>
      <c r="P458" s="44">
        <f t="shared" si="101"/>
        <v>416</v>
      </c>
      <c r="Q458" s="42">
        <f t="shared" si="102"/>
        <v>9</v>
      </c>
      <c r="R458" s="42">
        <f t="shared" si="103"/>
        <v>40</v>
      </c>
      <c r="S458" s="44" t="s">
        <v>235</v>
      </c>
      <c r="T458" s="42">
        <f t="shared" si="104"/>
        <v>1</v>
      </c>
      <c r="U458" s="45">
        <v>1</v>
      </c>
      <c r="V458" s="13"/>
      <c r="W458" s="13"/>
      <c r="X458" s="13"/>
      <c r="Y458" s="13"/>
      <c r="Z458" s="11">
        <f t="shared" si="105"/>
        <v>9</v>
      </c>
      <c r="AJ458" s="10">
        <f t="shared" si="106"/>
        <v>0</v>
      </c>
      <c r="AK458" s="10">
        <f t="shared" si="107"/>
        <v>3</v>
      </c>
      <c r="AL458" s="10">
        <f t="shared" si="108"/>
        <v>-3</v>
      </c>
      <c r="AT458">
        <f t="shared" si="109"/>
        <v>0</v>
      </c>
      <c r="AU458">
        <f t="shared" si="110"/>
        <v>6</v>
      </c>
      <c r="AV458">
        <f t="shared" si="111"/>
        <v>-6</v>
      </c>
    </row>
    <row r="459" spans="1:48" x14ac:dyDescent="0.25">
      <c r="A459" s="11">
        <f t="shared" si="100"/>
        <v>2013</v>
      </c>
      <c r="B459" s="12">
        <v>41399</v>
      </c>
      <c r="C459" s="12"/>
      <c r="D459" s="22">
        <v>458</v>
      </c>
      <c r="E459" s="11">
        <v>1</v>
      </c>
      <c r="F459" s="40">
        <v>35</v>
      </c>
      <c r="G459" s="11" t="s">
        <v>115</v>
      </c>
      <c r="H459" s="11">
        <v>2</v>
      </c>
      <c r="I459" s="14" t="s">
        <v>212</v>
      </c>
      <c r="J459" s="50">
        <v>67</v>
      </c>
      <c r="K459" s="50">
        <v>3</v>
      </c>
      <c r="L459" s="50">
        <v>15</v>
      </c>
      <c r="M459" s="50">
        <v>63</v>
      </c>
      <c r="N459" s="50">
        <v>10</v>
      </c>
      <c r="O459" s="50">
        <v>12</v>
      </c>
      <c r="P459" s="44">
        <f t="shared" si="101"/>
        <v>130</v>
      </c>
      <c r="Q459" s="42">
        <f t="shared" si="102"/>
        <v>13</v>
      </c>
      <c r="R459" s="42">
        <f t="shared" si="103"/>
        <v>27</v>
      </c>
      <c r="S459" s="44" t="s">
        <v>26</v>
      </c>
      <c r="T459" s="42">
        <f t="shared" si="104"/>
        <v>1</v>
      </c>
      <c r="U459" s="45">
        <v>1</v>
      </c>
      <c r="V459" s="13"/>
      <c r="W459" s="13"/>
      <c r="X459" s="13"/>
      <c r="Y459" s="13"/>
      <c r="Z459" s="11">
        <f t="shared" si="105"/>
        <v>13</v>
      </c>
      <c r="AA459">
        <f t="shared" ref="AA459:AA460" si="112">+U459+V459+W459+X459+Y459</f>
        <v>1</v>
      </c>
      <c r="AB459">
        <f t="shared" ref="AB459:AB460" si="113">AA459-E459</f>
        <v>0</v>
      </c>
      <c r="AJ459" s="10">
        <f t="shared" si="106"/>
        <v>0</v>
      </c>
      <c r="AK459" s="10">
        <f t="shared" si="107"/>
        <v>3</v>
      </c>
      <c r="AL459" s="10">
        <f t="shared" si="108"/>
        <v>-3</v>
      </c>
      <c r="AT459">
        <f t="shared" si="109"/>
        <v>0</v>
      </c>
      <c r="AU459">
        <f t="shared" si="110"/>
        <v>10</v>
      </c>
      <c r="AV459">
        <f t="shared" si="111"/>
        <v>-10</v>
      </c>
    </row>
    <row r="460" spans="1:48" x14ac:dyDescent="0.25">
      <c r="A460" s="11">
        <f t="shared" si="100"/>
        <v>2013</v>
      </c>
      <c r="B460" s="12">
        <v>41399</v>
      </c>
      <c r="C460" s="12"/>
      <c r="D460" s="22">
        <v>459</v>
      </c>
      <c r="E460" s="11">
        <v>1</v>
      </c>
      <c r="F460" s="40">
        <v>15</v>
      </c>
      <c r="G460" s="11" t="s">
        <v>115</v>
      </c>
      <c r="H460" s="11">
        <v>1</v>
      </c>
      <c r="I460" s="14" t="s">
        <v>212</v>
      </c>
      <c r="J460" s="50">
        <v>97</v>
      </c>
      <c r="K460" s="50">
        <v>7</v>
      </c>
      <c r="L460" s="50">
        <v>15</v>
      </c>
      <c r="M460" s="50">
        <v>93</v>
      </c>
      <c r="N460" s="50">
        <v>7</v>
      </c>
      <c r="O460" s="50">
        <v>15</v>
      </c>
      <c r="P460" s="44">
        <f t="shared" si="101"/>
        <v>190</v>
      </c>
      <c r="Q460" s="42">
        <f t="shared" si="102"/>
        <v>14</v>
      </c>
      <c r="R460" s="42">
        <f t="shared" si="103"/>
        <v>30</v>
      </c>
      <c r="S460" s="44" t="s">
        <v>160</v>
      </c>
      <c r="T460" s="42">
        <f t="shared" si="104"/>
        <v>1</v>
      </c>
      <c r="U460" s="45">
        <v>1</v>
      </c>
      <c r="V460" s="13"/>
      <c r="W460" s="13"/>
      <c r="X460" s="13"/>
      <c r="Y460" s="13"/>
      <c r="Z460" s="11">
        <f t="shared" si="105"/>
        <v>14</v>
      </c>
      <c r="AA460">
        <f t="shared" si="112"/>
        <v>1</v>
      </c>
      <c r="AB460">
        <f t="shared" si="113"/>
        <v>0</v>
      </c>
      <c r="AJ460" s="10">
        <f t="shared" si="106"/>
        <v>0</v>
      </c>
      <c r="AK460" s="10">
        <f t="shared" si="107"/>
        <v>7</v>
      </c>
      <c r="AL460" s="10">
        <f t="shared" si="108"/>
        <v>-7</v>
      </c>
      <c r="AT460">
        <f t="shared" si="109"/>
        <v>0</v>
      </c>
      <c r="AU460">
        <f t="shared" si="110"/>
        <v>7</v>
      </c>
      <c r="AV460">
        <f t="shared" si="111"/>
        <v>-7</v>
      </c>
    </row>
    <row r="461" spans="1:48" x14ac:dyDescent="0.25">
      <c r="A461" s="11">
        <f t="shared" si="100"/>
        <v>2013</v>
      </c>
      <c r="B461" s="21">
        <v>41412</v>
      </c>
      <c r="C461" s="21"/>
      <c r="D461" s="22">
        <v>460</v>
      </c>
      <c r="E461" s="20">
        <v>1</v>
      </c>
      <c r="F461" s="39">
        <v>35</v>
      </c>
      <c r="G461" s="20" t="s">
        <v>232</v>
      </c>
      <c r="H461" s="20">
        <v>1</v>
      </c>
      <c r="I461" s="24" t="s">
        <v>240</v>
      </c>
      <c r="J461" s="49">
        <v>61</v>
      </c>
      <c r="K461" s="49">
        <v>9</v>
      </c>
      <c r="L461" s="49">
        <v>22</v>
      </c>
      <c r="M461" s="49">
        <v>62</v>
      </c>
      <c r="N461" s="49">
        <v>5</v>
      </c>
      <c r="O461" s="49">
        <v>15.5</v>
      </c>
      <c r="P461" s="42">
        <f t="shared" si="101"/>
        <v>123</v>
      </c>
      <c r="Q461" s="42">
        <f t="shared" si="102"/>
        <v>14</v>
      </c>
      <c r="R461" s="42">
        <f t="shared" si="103"/>
        <v>37.5</v>
      </c>
      <c r="S461" s="42" t="s">
        <v>61</v>
      </c>
      <c r="T461" s="42">
        <f t="shared" si="104"/>
        <v>1</v>
      </c>
      <c r="U461" s="43"/>
      <c r="V461" s="23"/>
      <c r="W461" s="23"/>
      <c r="X461" s="23"/>
      <c r="Y461" s="23">
        <v>1</v>
      </c>
      <c r="Z461" s="20">
        <f t="shared" si="105"/>
        <v>14</v>
      </c>
      <c r="AJ461" s="10">
        <f t="shared" si="106"/>
        <v>0</v>
      </c>
      <c r="AK461" s="10">
        <f t="shared" si="107"/>
        <v>9</v>
      </c>
      <c r="AL461" s="10">
        <f t="shared" si="108"/>
        <v>-9</v>
      </c>
      <c r="AT461">
        <f t="shared" si="109"/>
        <v>0</v>
      </c>
      <c r="AU461">
        <f t="shared" si="110"/>
        <v>5</v>
      </c>
      <c r="AV461">
        <f t="shared" si="111"/>
        <v>-5</v>
      </c>
    </row>
    <row r="462" spans="1:48" x14ac:dyDescent="0.25">
      <c r="A462" s="11">
        <f t="shared" si="100"/>
        <v>2013</v>
      </c>
      <c r="B462" s="21">
        <v>41412</v>
      </c>
      <c r="C462" s="21"/>
      <c r="D462" s="22">
        <v>461</v>
      </c>
      <c r="E462" s="20">
        <v>1</v>
      </c>
      <c r="F462" s="39">
        <v>15</v>
      </c>
      <c r="G462" s="20" t="s">
        <v>232</v>
      </c>
      <c r="H462" s="20">
        <v>2</v>
      </c>
      <c r="I462" s="24" t="s">
        <v>240</v>
      </c>
      <c r="J462" s="49">
        <v>59</v>
      </c>
      <c r="K462" s="49">
        <v>9</v>
      </c>
      <c r="L462" s="49">
        <v>11.1666666666666</v>
      </c>
      <c r="M462" s="49">
        <v>122</v>
      </c>
      <c r="N462" s="49">
        <v>8</v>
      </c>
      <c r="O462" s="49">
        <v>15</v>
      </c>
      <c r="P462" s="42">
        <f t="shared" si="101"/>
        <v>181</v>
      </c>
      <c r="Q462" s="42">
        <f t="shared" si="102"/>
        <v>17</v>
      </c>
      <c r="R462" s="42">
        <f t="shared" si="103"/>
        <v>26.1666666666666</v>
      </c>
      <c r="S462" s="42" t="s">
        <v>5</v>
      </c>
      <c r="T462" s="42">
        <f t="shared" si="104"/>
        <v>1</v>
      </c>
      <c r="U462" s="43"/>
      <c r="V462" s="23"/>
      <c r="W462" s="23"/>
      <c r="X462" s="23"/>
      <c r="Y462" s="23">
        <v>1</v>
      </c>
      <c r="Z462" s="20">
        <f t="shared" si="105"/>
        <v>17</v>
      </c>
      <c r="AJ462" s="10">
        <f t="shared" si="106"/>
        <v>0</v>
      </c>
      <c r="AK462" s="10">
        <f t="shared" si="107"/>
        <v>9</v>
      </c>
      <c r="AL462" s="10">
        <f t="shared" si="108"/>
        <v>-9</v>
      </c>
      <c r="AT462">
        <f t="shared" si="109"/>
        <v>0</v>
      </c>
      <c r="AU462">
        <f t="shared" si="110"/>
        <v>8</v>
      </c>
      <c r="AV462">
        <f t="shared" si="111"/>
        <v>-8</v>
      </c>
    </row>
    <row r="463" spans="1:48" x14ac:dyDescent="0.25">
      <c r="A463" s="11">
        <f t="shared" si="100"/>
        <v>2013</v>
      </c>
      <c r="B463" s="21">
        <v>41413</v>
      </c>
      <c r="C463" s="21"/>
      <c r="D463" s="22">
        <v>462</v>
      </c>
      <c r="E463" s="20">
        <v>1</v>
      </c>
      <c r="F463" s="39">
        <v>35</v>
      </c>
      <c r="G463" s="20" t="s">
        <v>233</v>
      </c>
      <c r="H463" s="20">
        <v>2</v>
      </c>
      <c r="I463" s="24" t="s">
        <v>241</v>
      </c>
      <c r="J463" s="49">
        <v>89</v>
      </c>
      <c r="K463" s="49">
        <v>9</v>
      </c>
      <c r="L463" s="49">
        <v>35</v>
      </c>
      <c r="M463" s="49">
        <v>121</v>
      </c>
      <c r="N463" s="49">
        <v>10</v>
      </c>
      <c r="O463" s="49">
        <v>30</v>
      </c>
      <c r="P463" s="42">
        <f t="shared" si="101"/>
        <v>210</v>
      </c>
      <c r="Q463" s="42">
        <f t="shared" si="102"/>
        <v>19</v>
      </c>
      <c r="R463" s="42">
        <f t="shared" si="103"/>
        <v>65</v>
      </c>
      <c r="S463" s="42" t="s">
        <v>29</v>
      </c>
      <c r="T463" s="42">
        <f t="shared" si="104"/>
        <v>1</v>
      </c>
      <c r="U463" s="43"/>
      <c r="V463" s="23"/>
      <c r="W463" s="23"/>
      <c r="X463" s="23"/>
      <c r="Y463" s="23">
        <v>1</v>
      </c>
      <c r="Z463" s="20">
        <f t="shared" si="105"/>
        <v>19</v>
      </c>
      <c r="AJ463" s="10">
        <f t="shared" si="106"/>
        <v>0</v>
      </c>
      <c r="AK463" s="10">
        <f t="shared" si="107"/>
        <v>9</v>
      </c>
      <c r="AL463" s="10">
        <f t="shared" si="108"/>
        <v>-9</v>
      </c>
      <c r="AT463">
        <f t="shared" si="109"/>
        <v>0</v>
      </c>
      <c r="AU463">
        <f t="shared" si="110"/>
        <v>10</v>
      </c>
      <c r="AV463">
        <f t="shared" si="111"/>
        <v>-10</v>
      </c>
    </row>
    <row r="464" spans="1:48" x14ac:dyDescent="0.25">
      <c r="A464" s="11">
        <f t="shared" si="100"/>
        <v>2013</v>
      </c>
      <c r="B464" s="12">
        <v>41427</v>
      </c>
      <c r="C464" s="12"/>
      <c r="D464" s="22">
        <v>463</v>
      </c>
      <c r="E464" s="11">
        <v>1</v>
      </c>
      <c r="F464" s="40">
        <v>35</v>
      </c>
      <c r="G464" s="11" t="s">
        <v>135</v>
      </c>
      <c r="H464" s="11">
        <v>2</v>
      </c>
      <c r="I464" s="14" t="s">
        <v>70</v>
      </c>
      <c r="J464" s="50">
        <v>86</v>
      </c>
      <c r="K464" s="50">
        <v>2</v>
      </c>
      <c r="L464" s="50">
        <v>17.6666666666666</v>
      </c>
      <c r="M464" s="50">
        <v>83</v>
      </c>
      <c r="N464" s="50">
        <v>10</v>
      </c>
      <c r="O464" s="50">
        <v>22.3333333333333</v>
      </c>
      <c r="P464" s="44">
        <f t="shared" si="101"/>
        <v>169</v>
      </c>
      <c r="Q464" s="42">
        <f t="shared" si="102"/>
        <v>12</v>
      </c>
      <c r="R464" s="42">
        <f t="shared" si="103"/>
        <v>39.999999999999901</v>
      </c>
      <c r="S464" s="44" t="s">
        <v>84</v>
      </c>
      <c r="T464" s="42">
        <f t="shared" si="104"/>
        <v>1</v>
      </c>
      <c r="U464" s="45">
        <v>1</v>
      </c>
      <c r="V464" s="13"/>
      <c r="W464" s="13"/>
      <c r="X464" s="13"/>
      <c r="Y464" s="13"/>
      <c r="Z464" s="11">
        <f t="shared" si="105"/>
        <v>12</v>
      </c>
      <c r="AJ464" s="10">
        <f t="shared" si="106"/>
        <v>0</v>
      </c>
      <c r="AK464" s="10">
        <f t="shared" si="107"/>
        <v>2</v>
      </c>
      <c r="AL464" s="10">
        <f t="shared" si="108"/>
        <v>-2</v>
      </c>
      <c r="AT464">
        <f t="shared" si="109"/>
        <v>0</v>
      </c>
      <c r="AU464">
        <f t="shared" si="110"/>
        <v>10</v>
      </c>
      <c r="AV464">
        <f t="shared" si="111"/>
        <v>-10</v>
      </c>
    </row>
    <row r="465" spans="1:48" x14ac:dyDescent="0.25">
      <c r="A465" s="11">
        <f t="shared" si="100"/>
        <v>2013</v>
      </c>
      <c r="B465" s="12">
        <v>41427</v>
      </c>
      <c r="C465" s="12"/>
      <c r="D465" s="22">
        <v>464</v>
      </c>
      <c r="E465" s="11">
        <v>1</v>
      </c>
      <c r="F465" s="40">
        <v>15</v>
      </c>
      <c r="G465" s="11" t="s">
        <v>135</v>
      </c>
      <c r="H465" s="11">
        <v>1</v>
      </c>
      <c r="I465" s="14" t="s">
        <v>70</v>
      </c>
      <c r="J465" s="50">
        <v>151</v>
      </c>
      <c r="K465" s="50">
        <v>4</v>
      </c>
      <c r="L465" s="50">
        <v>15</v>
      </c>
      <c r="M465" s="50">
        <v>108</v>
      </c>
      <c r="N465" s="50">
        <v>6</v>
      </c>
      <c r="O465" s="50">
        <v>15</v>
      </c>
      <c r="P465" s="44">
        <f t="shared" si="101"/>
        <v>259</v>
      </c>
      <c r="Q465" s="42">
        <f t="shared" si="102"/>
        <v>10</v>
      </c>
      <c r="R465" s="42">
        <f t="shared" si="103"/>
        <v>30</v>
      </c>
      <c r="S465" s="44" t="s">
        <v>236</v>
      </c>
      <c r="T465" s="42">
        <f t="shared" si="104"/>
        <v>1</v>
      </c>
      <c r="U465" s="45">
        <v>1</v>
      </c>
      <c r="V465" s="13"/>
      <c r="W465" s="13"/>
      <c r="X465" s="13"/>
      <c r="Y465" s="13"/>
      <c r="Z465" s="11">
        <f t="shared" si="105"/>
        <v>10</v>
      </c>
      <c r="AJ465" s="10">
        <f t="shared" si="106"/>
        <v>0</v>
      </c>
      <c r="AK465" s="10">
        <f t="shared" si="107"/>
        <v>4</v>
      </c>
      <c r="AL465" s="10">
        <f t="shared" si="108"/>
        <v>-4</v>
      </c>
      <c r="AT465">
        <f t="shared" si="109"/>
        <v>0</v>
      </c>
      <c r="AU465">
        <f t="shared" si="110"/>
        <v>6</v>
      </c>
      <c r="AV465">
        <f t="shared" si="111"/>
        <v>-6</v>
      </c>
    </row>
    <row r="466" spans="1:48" x14ac:dyDescent="0.25">
      <c r="A466" s="11">
        <f t="shared" si="100"/>
        <v>2013</v>
      </c>
      <c r="B466" s="12">
        <v>41441</v>
      </c>
      <c r="C466" s="12"/>
      <c r="D466" s="22">
        <v>465</v>
      </c>
      <c r="E466" s="11">
        <v>1</v>
      </c>
      <c r="F466" s="40">
        <v>35</v>
      </c>
      <c r="G466" s="11" t="s">
        <v>135</v>
      </c>
      <c r="H466" s="11">
        <v>1</v>
      </c>
      <c r="I466" s="14" t="s">
        <v>136</v>
      </c>
      <c r="J466" s="50">
        <v>134</v>
      </c>
      <c r="K466" s="50">
        <v>10</v>
      </c>
      <c r="L466" s="50">
        <v>29.6666666666666</v>
      </c>
      <c r="M466" s="50">
        <v>111</v>
      </c>
      <c r="N466" s="50">
        <v>9</v>
      </c>
      <c r="O466" s="50">
        <v>26.3333333333333</v>
      </c>
      <c r="P466" s="44">
        <f t="shared" si="101"/>
        <v>245</v>
      </c>
      <c r="Q466" s="42">
        <f t="shared" si="102"/>
        <v>19</v>
      </c>
      <c r="R466" s="42">
        <f t="shared" si="103"/>
        <v>55.999999999999901</v>
      </c>
      <c r="S466" s="44" t="s">
        <v>59</v>
      </c>
      <c r="T466" s="42">
        <f t="shared" si="104"/>
        <v>1</v>
      </c>
      <c r="U466" s="45">
        <v>1</v>
      </c>
      <c r="V466" s="13"/>
      <c r="W466" s="13"/>
      <c r="X466" s="13"/>
      <c r="Y466" s="13"/>
      <c r="Z466" s="11">
        <f t="shared" si="105"/>
        <v>19</v>
      </c>
      <c r="AJ466" s="10">
        <f t="shared" si="106"/>
        <v>0</v>
      </c>
      <c r="AK466" s="10">
        <f t="shared" si="107"/>
        <v>10</v>
      </c>
      <c r="AL466" s="10">
        <f t="shared" si="108"/>
        <v>-10</v>
      </c>
      <c r="AT466">
        <f t="shared" si="109"/>
        <v>0</v>
      </c>
      <c r="AU466">
        <f t="shared" si="110"/>
        <v>9</v>
      </c>
      <c r="AV466">
        <f t="shared" si="111"/>
        <v>-9</v>
      </c>
    </row>
    <row r="467" spans="1:48" x14ac:dyDescent="0.25">
      <c r="A467" s="11">
        <f t="shared" si="100"/>
        <v>2013</v>
      </c>
      <c r="B467" s="12">
        <v>41455</v>
      </c>
      <c r="C467" s="12"/>
      <c r="D467" s="22">
        <v>466</v>
      </c>
      <c r="E467" s="11">
        <v>1</v>
      </c>
      <c r="F467" s="40">
        <v>20</v>
      </c>
      <c r="G467" s="11" t="s">
        <v>115</v>
      </c>
      <c r="H467" s="11">
        <v>2</v>
      </c>
      <c r="I467" s="14" t="s">
        <v>197</v>
      </c>
      <c r="J467" s="50">
        <v>131</v>
      </c>
      <c r="K467" s="50">
        <v>7</v>
      </c>
      <c r="L467" s="50">
        <v>18.6666666666666</v>
      </c>
      <c r="M467" s="50">
        <v>128</v>
      </c>
      <c r="N467" s="50">
        <v>6</v>
      </c>
      <c r="O467" s="50">
        <v>20</v>
      </c>
      <c r="P467" s="44">
        <f t="shared" si="101"/>
        <v>259</v>
      </c>
      <c r="Q467" s="42">
        <f t="shared" si="102"/>
        <v>13</v>
      </c>
      <c r="R467" s="42">
        <f t="shared" si="103"/>
        <v>38.6666666666666</v>
      </c>
      <c r="S467" s="44" t="s">
        <v>204</v>
      </c>
      <c r="T467" s="42">
        <f t="shared" si="104"/>
        <v>1</v>
      </c>
      <c r="U467" s="45">
        <v>1</v>
      </c>
      <c r="V467" s="13"/>
      <c r="W467" s="13"/>
      <c r="X467" s="13"/>
      <c r="Y467" s="13"/>
      <c r="Z467" s="11">
        <f t="shared" si="105"/>
        <v>13</v>
      </c>
      <c r="AA467">
        <f t="shared" ref="AA467:AA469" si="114">+U467+V467+W467+X467+Y467</f>
        <v>1</v>
      </c>
      <c r="AB467">
        <f t="shared" ref="AB467:AB469" si="115">AA467-E467</f>
        <v>0</v>
      </c>
      <c r="AJ467" s="10">
        <f t="shared" si="106"/>
        <v>0</v>
      </c>
      <c r="AK467" s="10">
        <f t="shared" si="107"/>
        <v>7</v>
      </c>
      <c r="AL467" s="10">
        <f t="shared" si="108"/>
        <v>-7</v>
      </c>
      <c r="AT467">
        <f t="shared" si="109"/>
        <v>0</v>
      </c>
      <c r="AU467">
        <f t="shared" si="110"/>
        <v>6</v>
      </c>
      <c r="AV467">
        <f t="shared" si="111"/>
        <v>-6</v>
      </c>
    </row>
    <row r="468" spans="1:48" x14ac:dyDescent="0.25">
      <c r="A468" s="11">
        <f t="shared" si="100"/>
        <v>2013</v>
      </c>
      <c r="B468" s="12">
        <v>41455</v>
      </c>
      <c r="C468" s="12"/>
      <c r="D468" s="22">
        <v>467</v>
      </c>
      <c r="E468" s="11">
        <v>1</v>
      </c>
      <c r="F468" s="40">
        <v>20</v>
      </c>
      <c r="G468" s="11" t="s">
        <v>115</v>
      </c>
      <c r="H468" s="11">
        <v>2</v>
      </c>
      <c r="I468" s="14" t="s">
        <v>197</v>
      </c>
      <c r="J468" s="50">
        <v>113</v>
      </c>
      <c r="K468" s="50">
        <v>1</v>
      </c>
      <c r="L468" s="50">
        <v>14.1666666666666</v>
      </c>
      <c r="M468" s="50">
        <v>112</v>
      </c>
      <c r="N468" s="44">
        <v>11</v>
      </c>
      <c r="O468" s="44">
        <v>19.5</v>
      </c>
      <c r="P468" s="44">
        <f t="shared" si="101"/>
        <v>225</v>
      </c>
      <c r="Q468" s="42">
        <f t="shared" si="102"/>
        <v>12</v>
      </c>
      <c r="R468" s="42">
        <f t="shared" si="103"/>
        <v>33.6666666666666</v>
      </c>
      <c r="S468" s="44" t="s">
        <v>80</v>
      </c>
      <c r="T468" s="42">
        <f t="shared" si="104"/>
        <v>1</v>
      </c>
      <c r="U468" s="45">
        <v>1</v>
      </c>
      <c r="V468" s="13"/>
      <c r="W468" s="13"/>
      <c r="X468" s="13"/>
      <c r="Y468" s="13"/>
      <c r="Z468" s="11">
        <f t="shared" si="105"/>
        <v>12</v>
      </c>
      <c r="AA468">
        <f t="shared" si="114"/>
        <v>1</v>
      </c>
      <c r="AB468">
        <f t="shared" si="115"/>
        <v>0</v>
      </c>
      <c r="AJ468" s="10">
        <f t="shared" si="106"/>
        <v>0</v>
      </c>
      <c r="AK468" s="10">
        <f t="shared" si="107"/>
        <v>1</v>
      </c>
      <c r="AL468" s="10">
        <f t="shared" si="108"/>
        <v>-1</v>
      </c>
      <c r="AT468">
        <f t="shared" si="109"/>
        <v>0</v>
      </c>
      <c r="AU468">
        <f t="shared" si="110"/>
        <v>11</v>
      </c>
      <c r="AV468">
        <f t="shared" si="111"/>
        <v>-11</v>
      </c>
    </row>
    <row r="469" spans="1:48" x14ac:dyDescent="0.25">
      <c r="A469" s="11">
        <f t="shared" si="100"/>
        <v>2013</v>
      </c>
      <c r="B469" s="36">
        <v>41469</v>
      </c>
      <c r="C469" s="36"/>
      <c r="D469" s="22">
        <v>468</v>
      </c>
      <c r="E469" s="31">
        <v>1</v>
      </c>
      <c r="F469" s="41">
        <v>35</v>
      </c>
      <c r="G469" s="31" t="s">
        <v>115</v>
      </c>
      <c r="H469" s="31">
        <v>1</v>
      </c>
      <c r="I469" s="37" t="s">
        <v>242</v>
      </c>
      <c r="J469" s="48">
        <v>231</v>
      </c>
      <c r="K469" s="48">
        <v>9</v>
      </c>
      <c r="L469" s="48">
        <v>35</v>
      </c>
      <c r="M469" s="48">
        <v>231</v>
      </c>
      <c r="N469" s="48">
        <v>10</v>
      </c>
      <c r="O469" s="48">
        <v>35</v>
      </c>
      <c r="P469" s="46">
        <f t="shared" si="101"/>
        <v>462</v>
      </c>
      <c r="Q469" s="42">
        <f t="shared" si="102"/>
        <v>19</v>
      </c>
      <c r="R469" s="42">
        <f t="shared" si="103"/>
        <v>70</v>
      </c>
      <c r="S469" s="46" t="s">
        <v>57</v>
      </c>
      <c r="T469" s="42">
        <f t="shared" si="104"/>
        <v>1</v>
      </c>
      <c r="U469" s="47"/>
      <c r="V469" s="35"/>
      <c r="W469" s="35"/>
      <c r="X469" s="35">
        <v>1</v>
      </c>
      <c r="Y469" s="35"/>
      <c r="Z469" s="31">
        <f t="shared" si="105"/>
        <v>19</v>
      </c>
      <c r="AA469">
        <f t="shared" si="114"/>
        <v>1</v>
      </c>
      <c r="AB469">
        <f t="shared" si="115"/>
        <v>0</v>
      </c>
      <c r="AJ469" s="10">
        <f t="shared" si="106"/>
        <v>0</v>
      </c>
      <c r="AK469" s="10">
        <f t="shared" si="107"/>
        <v>9</v>
      </c>
      <c r="AL469" s="10">
        <f t="shared" si="108"/>
        <v>-9</v>
      </c>
      <c r="AT469">
        <f t="shared" si="109"/>
        <v>0</v>
      </c>
      <c r="AU469">
        <f t="shared" si="110"/>
        <v>10</v>
      </c>
      <c r="AV469">
        <f t="shared" si="111"/>
        <v>-10</v>
      </c>
    </row>
    <row r="470" spans="1:48" x14ac:dyDescent="0.25">
      <c r="A470" s="11">
        <f t="shared" si="100"/>
        <v>2013</v>
      </c>
      <c r="B470" s="12">
        <v>41483</v>
      </c>
      <c r="C470" s="12"/>
      <c r="D470" s="22">
        <v>469</v>
      </c>
      <c r="E470" s="11">
        <v>1</v>
      </c>
      <c r="F470" s="40">
        <v>40</v>
      </c>
      <c r="G470" s="11" t="s">
        <v>538</v>
      </c>
      <c r="H470" s="11">
        <v>1</v>
      </c>
      <c r="I470" s="14" t="s">
        <v>211</v>
      </c>
      <c r="J470" s="50">
        <v>274</v>
      </c>
      <c r="K470" s="50">
        <v>10</v>
      </c>
      <c r="L470" s="50">
        <v>40</v>
      </c>
      <c r="M470" s="50">
        <v>126</v>
      </c>
      <c r="N470" s="50">
        <v>10</v>
      </c>
      <c r="O470" s="50">
        <v>31.6666666666666</v>
      </c>
      <c r="P470" s="44">
        <f t="shared" si="101"/>
        <v>400</v>
      </c>
      <c r="Q470" s="42">
        <f t="shared" si="102"/>
        <v>20</v>
      </c>
      <c r="R470" s="42">
        <f t="shared" si="103"/>
        <v>71.6666666666666</v>
      </c>
      <c r="S470" s="44" t="s">
        <v>226</v>
      </c>
      <c r="T470" s="42">
        <f t="shared" si="104"/>
        <v>1</v>
      </c>
      <c r="U470" s="45">
        <v>1</v>
      </c>
      <c r="V470" s="13"/>
      <c r="W470" s="13"/>
      <c r="X470" s="13"/>
      <c r="Y470" s="13"/>
      <c r="Z470" s="11">
        <f t="shared" si="105"/>
        <v>20</v>
      </c>
      <c r="AJ470" s="10">
        <f t="shared" si="106"/>
        <v>0</v>
      </c>
      <c r="AK470" s="10">
        <f t="shared" si="107"/>
        <v>10</v>
      </c>
      <c r="AL470" s="10">
        <f t="shared" si="108"/>
        <v>-10</v>
      </c>
      <c r="AT470">
        <f t="shared" si="109"/>
        <v>0</v>
      </c>
      <c r="AU470">
        <f t="shared" si="110"/>
        <v>10</v>
      </c>
      <c r="AV470">
        <f t="shared" si="111"/>
        <v>-10</v>
      </c>
    </row>
    <row r="471" spans="1:48" x14ac:dyDescent="0.25">
      <c r="A471" s="11">
        <f t="shared" si="100"/>
        <v>2013</v>
      </c>
      <c r="B471" s="12">
        <v>41490</v>
      </c>
      <c r="C471" s="12"/>
      <c r="D471" s="22">
        <v>470</v>
      </c>
      <c r="E471" s="11">
        <v>1</v>
      </c>
      <c r="F471" s="40">
        <v>35</v>
      </c>
      <c r="G471" s="11" t="s">
        <v>135</v>
      </c>
      <c r="H471" s="11">
        <v>1</v>
      </c>
      <c r="I471" s="14" t="s">
        <v>426</v>
      </c>
      <c r="J471" s="50">
        <v>325</v>
      </c>
      <c r="K471" s="50">
        <v>9</v>
      </c>
      <c r="L471" s="50">
        <v>35</v>
      </c>
      <c r="M471" s="50">
        <v>106</v>
      </c>
      <c r="N471" s="50">
        <v>10</v>
      </c>
      <c r="O471" s="50">
        <v>31.3333333333333</v>
      </c>
      <c r="P471" s="44">
        <f t="shared" si="101"/>
        <v>431</v>
      </c>
      <c r="Q471" s="42">
        <f t="shared" si="102"/>
        <v>19</v>
      </c>
      <c r="R471" s="42">
        <f t="shared" si="103"/>
        <v>66.3333333333333</v>
      </c>
      <c r="S471" s="44" t="s">
        <v>237</v>
      </c>
      <c r="T471" s="42">
        <f t="shared" si="104"/>
        <v>1</v>
      </c>
      <c r="U471" s="45">
        <v>1</v>
      </c>
      <c r="V471" s="13"/>
      <c r="W471" s="13"/>
      <c r="X471" s="13"/>
      <c r="Y471" s="13"/>
      <c r="Z471" s="11">
        <f t="shared" si="105"/>
        <v>19</v>
      </c>
      <c r="AJ471" s="10">
        <f t="shared" si="106"/>
        <v>0</v>
      </c>
      <c r="AK471" s="10">
        <f t="shared" si="107"/>
        <v>9</v>
      </c>
      <c r="AL471" s="10">
        <f t="shared" si="108"/>
        <v>-9</v>
      </c>
      <c r="AT471">
        <f t="shared" si="109"/>
        <v>0</v>
      </c>
      <c r="AU471">
        <f t="shared" si="110"/>
        <v>10</v>
      </c>
      <c r="AV471">
        <f t="shared" si="111"/>
        <v>-10</v>
      </c>
    </row>
    <row r="472" spans="1:48" x14ac:dyDescent="0.25">
      <c r="A472" s="11">
        <f t="shared" si="100"/>
        <v>2013</v>
      </c>
      <c r="B472" s="12">
        <v>41497</v>
      </c>
      <c r="C472" s="12"/>
      <c r="D472" s="22">
        <v>471</v>
      </c>
      <c r="E472" s="11">
        <v>1</v>
      </c>
      <c r="F472" s="40">
        <v>35</v>
      </c>
      <c r="G472" s="11" t="s">
        <v>118</v>
      </c>
      <c r="H472" s="11">
        <v>1</v>
      </c>
      <c r="I472" s="14" t="s">
        <v>70</v>
      </c>
      <c r="J472" s="50">
        <v>271</v>
      </c>
      <c r="K472" s="50">
        <v>6</v>
      </c>
      <c r="L472" s="50">
        <v>35</v>
      </c>
      <c r="M472" s="50">
        <v>169</v>
      </c>
      <c r="N472" s="50">
        <v>10</v>
      </c>
      <c r="O472" s="50">
        <v>33.6666666666666</v>
      </c>
      <c r="P472" s="44">
        <f t="shared" si="101"/>
        <v>440</v>
      </c>
      <c r="Q472" s="42">
        <f t="shared" si="102"/>
        <v>16</v>
      </c>
      <c r="R472" s="42">
        <f t="shared" si="103"/>
        <v>68.6666666666666</v>
      </c>
      <c r="S472" s="44" t="s">
        <v>200</v>
      </c>
      <c r="T472" s="42">
        <f t="shared" si="104"/>
        <v>1</v>
      </c>
      <c r="U472" s="45">
        <v>1</v>
      </c>
      <c r="V472" s="13"/>
      <c r="W472" s="13"/>
      <c r="X472" s="13"/>
      <c r="Y472" s="13"/>
      <c r="Z472" s="11">
        <f t="shared" si="105"/>
        <v>16</v>
      </c>
      <c r="AJ472" s="10">
        <f t="shared" si="106"/>
        <v>0</v>
      </c>
      <c r="AK472" s="10">
        <f t="shared" si="107"/>
        <v>6</v>
      </c>
      <c r="AL472" s="10">
        <f t="shared" si="108"/>
        <v>-6</v>
      </c>
      <c r="AT472">
        <f t="shared" si="109"/>
        <v>0</v>
      </c>
      <c r="AU472">
        <f t="shared" si="110"/>
        <v>10</v>
      </c>
      <c r="AV472">
        <f t="shared" si="111"/>
        <v>-10</v>
      </c>
    </row>
    <row r="473" spans="1:48" x14ac:dyDescent="0.25">
      <c r="A473" s="11">
        <f t="shared" si="100"/>
        <v>2013</v>
      </c>
      <c r="B473" s="12">
        <v>41504</v>
      </c>
      <c r="C473" s="12"/>
      <c r="D473" s="22">
        <v>472</v>
      </c>
      <c r="E473" s="11">
        <v>1</v>
      </c>
      <c r="F473" s="40">
        <v>20</v>
      </c>
      <c r="G473" s="11" t="s">
        <v>115</v>
      </c>
      <c r="H473" s="11">
        <v>2</v>
      </c>
      <c r="I473" s="14" t="s">
        <v>243</v>
      </c>
      <c r="J473" s="50">
        <v>119</v>
      </c>
      <c r="K473" s="50">
        <v>2</v>
      </c>
      <c r="L473" s="50">
        <v>15.3333333333333</v>
      </c>
      <c r="M473" s="50">
        <v>115</v>
      </c>
      <c r="N473" s="50">
        <v>8</v>
      </c>
      <c r="O473" s="50">
        <v>20</v>
      </c>
      <c r="P473" s="44">
        <f t="shared" si="101"/>
        <v>234</v>
      </c>
      <c r="Q473" s="42">
        <f t="shared" si="102"/>
        <v>10</v>
      </c>
      <c r="R473" s="42">
        <f t="shared" si="103"/>
        <v>35.3333333333333</v>
      </c>
      <c r="S473" s="44" t="s">
        <v>84</v>
      </c>
      <c r="T473" s="42">
        <f t="shared" si="104"/>
        <v>1</v>
      </c>
      <c r="U473" s="45">
        <v>1</v>
      </c>
      <c r="V473" s="13"/>
      <c r="W473" s="13"/>
      <c r="X473" s="13"/>
      <c r="Y473" s="13"/>
      <c r="Z473" s="11">
        <f t="shared" si="105"/>
        <v>10</v>
      </c>
      <c r="AA473">
        <f t="shared" ref="AA473:AA474" si="116">+U473+V473+W473+X473+Y473</f>
        <v>1</v>
      </c>
      <c r="AB473">
        <f t="shared" ref="AB473:AB474" si="117">AA473-E473</f>
        <v>0</v>
      </c>
      <c r="AJ473" s="10">
        <f t="shared" si="106"/>
        <v>0</v>
      </c>
      <c r="AK473" s="10">
        <f t="shared" si="107"/>
        <v>2</v>
      </c>
      <c r="AL473" s="10">
        <f t="shared" si="108"/>
        <v>-2</v>
      </c>
      <c r="AT473">
        <f t="shared" si="109"/>
        <v>0</v>
      </c>
      <c r="AU473">
        <f t="shared" si="110"/>
        <v>8</v>
      </c>
      <c r="AV473">
        <f t="shared" si="111"/>
        <v>-8</v>
      </c>
    </row>
    <row r="474" spans="1:48" x14ac:dyDescent="0.25">
      <c r="A474" s="11">
        <f t="shared" si="100"/>
        <v>2013</v>
      </c>
      <c r="B474" s="12">
        <v>41504</v>
      </c>
      <c r="C474" s="12"/>
      <c r="D474" s="22">
        <v>473</v>
      </c>
      <c r="E474" s="11">
        <v>1</v>
      </c>
      <c r="F474" s="40">
        <v>20</v>
      </c>
      <c r="G474" s="11" t="s">
        <v>115</v>
      </c>
      <c r="H474" s="11">
        <v>2</v>
      </c>
      <c r="I474" s="14" t="s">
        <v>243</v>
      </c>
      <c r="J474" s="50">
        <v>107</v>
      </c>
      <c r="K474" s="50">
        <v>6</v>
      </c>
      <c r="L474" s="50">
        <v>15.5</v>
      </c>
      <c r="M474" s="50">
        <v>104</v>
      </c>
      <c r="N474" s="50">
        <v>9</v>
      </c>
      <c r="O474" s="50">
        <v>29</v>
      </c>
      <c r="P474" s="44">
        <f t="shared" si="101"/>
        <v>211</v>
      </c>
      <c r="Q474" s="42">
        <f t="shared" si="102"/>
        <v>15</v>
      </c>
      <c r="R474" s="42">
        <f t="shared" si="103"/>
        <v>44.5</v>
      </c>
      <c r="S474" s="44" t="s">
        <v>28</v>
      </c>
      <c r="T474" s="42">
        <f t="shared" si="104"/>
        <v>1</v>
      </c>
      <c r="U474" s="45">
        <v>1</v>
      </c>
      <c r="V474" s="13"/>
      <c r="W474" s="13"/>
      <c r="X474" s="13"/>
      <c r="Y474" s="13"/>
      <c r="Z474" s="11">
        <f t="shared" si="105"/>
        <v>15</v>
      </c>
      <c r="AA474">
        <f t="shared" si="116"/>
        <v>1</v>
      </c>
      <c r="AB474">
        <f t="shared" si="117"/>
        <v>0</v>
      </c>
      <c r="AJ474" s="10">
        <f t="shared" si="106"/>
        <v>0</v>
      </c>
      <c r="AK474" s="10">
        <f t="shared" si="107"/>
        <v>6</v>
      </c>
      <c r="AL474" s="10">
        <f t="shared" si="108"/>
        <v>-6</v>
      </c>
      <c r="AT474">
        <f t="shared" si="109"/>
        <v>0</v>
      </c>
      <c r="AU474">
        <f t="shared" si="110"/>
        <v>9</v>
      </c>
      <c r="AV474">
        <f t="shared" si="111"/>
        <v>-9</v>
      </c>
    </row>
    <row r="475" spans="1:48" x14ac:dyDescent="0.25">
      <c r="A475" s="11">
        <f t="shared" si="100"/>
        <v>2013</v>
      </c>
      <c r="B475" s="12">
        <v>41518</v>
      </c>
      <c r="C475" s="12"/>
      <c r="D475" s="22">
        <v>474</v>
      </c>
      <c r="E475" s="11">
        <v>1</v>
      </c>
      <c r="F475" s="40">
        <v>35</v>
      </c>
      <c r="G475" s="11" t="s">
        <v>234</v>
      </c>
      <c r="H475" s="11">
        <v>1</v>
      </c>
      <c r="I475" s="14" t="s">
        <v>213</v>
      </c>
      <c r="J475" s="50">
        <v>279</v>
      </c>
      <c r="K475" s="50">
        <v>7</v>
      </c>
      <c r="L475" s="50">
        <v>35</v>
      </c>
      <c r="M475" s="50">
        <v>222</v>
      </c>
      <c r="N475" s="50">
        <v>3</v>
      </c>
      <c r="O475" s="50">
        <v>35</v>
      </c>
      <c r="P475" s="44">
        <f t="shared" si="101"/>
        <v>501</v>
      </c>
      <c r="Q475" s="42">
        <f t="shared" si="102"/>
        <v>10</v>
      </c>
      <c r="R475" s="42">
        <f t="shared" si="103"/>
        <v>70</v>
      </c>
      <c r="S475" s="44" t="s">
        <v>238</v>
      </c>
      <c r="T475" s="42">
        <f t="shared" si="104"/>
        <v>1</v>
      </c>
      <c r="U475" s="45">
        <v>1</v>
      </c>
      <c r="V475" s="13"/>
      <c r="W475" s="13"/>
      <c r="X475" s="13"/>
      <c r="Y475" s="13"/>
      <c r="Z475" s="11">
        <f t="shared" si="105"/>
        <v>10</v>
      </c>
      <c r="AJ475" s="10">
        <f t="shared" si="106"/>
        <v>0</v>
      </c>
      <c r="AK475" s="10">
        <f t="shared" si="107"/>
        <v>7</v>
      </c>
      <c r="AL475" s="10">
        <f t="shared" si="108"/>
        <v>-7</v>
      </c>
      <c r="AT475">
        <f t="shared" si="109"/>
        <v>0</v>
      </c>
      <c r="AU475">
        <f t="shared" si="110"/>
        <v>3</v>
      </c>
      <c r="AV475">
        <f t="shared" si="111"/>
        <v>-3</v>
      </c>
    </row>
    <row r="476" spans="1:48" x14ac:dyDescent="0.25">
      <c r="A476" s="11">
        <f t="shared" si="100"/>
        <v>2013</v>
      </c>
      <c r="B476" s="12">
        <v>41525</v>
      </c>
      <c r="C476" s="12"/>
      <c r="D476" s="22">
        <v>475</v>
      </c>
      <c r="E476" s="11">
        <v>1</v>
      </c>
      <c r="F476" s="40">
        <v>35</v>
      </c>
      <c r="G476" s="11" t="s">
        <v>192</v>
      </c>
      <c r="H476" s="11">
        <v>1</v>
      </c>
      <c r="I476" s="14" t="s">
        <v>172</v>
      </c>
      <c r="J476" s="50">
        <v>238</v>
      </c>
      <c r="K476" s="50">
        <v>8</v>
      </c>
      <c r="L476" s="50">
        <v>35</v>
      </c>
      <c r="M476" s="50">
        <v>80</v>
      </c>
      <c r="N476" s="50">
        <v>10</v>
      </c>
      <c r="O476" s="50">
        <v>28.5</v>
      </c>
      <c r="P476" s="44">
        <f t="shared" si="101"/>
        <v>318</v>
      </c>
      <c r="Q476" s="42">
        <f t="shared" si="102"/>
        <v>18</v>
      </c>
      <c r="R476" s="42">
        <f t="shared" si="103"/>
        <v>63.5</v>
      </c>
      <c r="S476" s="44" t="s">
        <v>239</v>
      </c>
      <c r="T476" s="42">
        <f t="shared" si="104"/>
        <v>1</v>
      </c>
      <c r="U476" s="45">
        <v>1</v>
      </c>
      <c r="V476" s="13"/>
      <c r="W476" s="13"/>
      <c r="X476" s="13"/>
      <c r="Y476" s="13"/>
      <c r="Z476" s="11">
        <f t="shared" si="105"/>
        <v>18</v>
      </c>
      <c r="AJ476" s="10">
        <f t="shared" si="106"/>
        <v>0</v>
      </c>
      <c r="AK476" s="10">
        <f t="shared" si="107"/>
        <v>8</v>
      </c>
      <c r="AL476" s="10">
        <f t="shared" si="108"/>
        <v>-8</v>
      </c>
      <c r="AT476">
        <f t="shared" si="109"/>
        <v>0</v>
      </c>
      <c r="AU476">
        <f t="shared" si="110"/>
        <v>10</v>
      </c>
      <c r="AV476">
        <f t="shared" si="111"/>
        <v>-10</v>
      </c>
    </row>
    <row r="477" spans="1:48" x14ac:dyDescent="0.25">
      <c r="A477" s="11">
        <f t="shared" si="100"/>
        <v>2013</v>
      </c>
      <c r="B477" s="12">
        <v>41546</v>
      </c>
      <c r="C477" s="12"/>
      <c r="D477" s="22">
        <v>476</v>
      </c>
      <c r="E477" s="11">
        <v>1</v>
      </c>
      <c r="F477" s="40">
        <v>35</v>
      </c>
      <c r="G477" s="11" t="s">
        <v>121</v>
      </c>
      <c r="H477" s="11">
        <v>1</v>
      </c>
      <c r="I477" s="14" t="s">
        <v>136</v>
      </c>
      <c r="J477" s="50">
        <v>177</v>
      </c>
      <c r="K477" s="50">
        <v>10</v>
      </c>
      <c r="L477" s="50">
        <v>32</v>
      </c>
      <c r="M477" s="50">
        <v>143</v>
      </c>
      <c r="N477" s="50">
        <v>9</v>
      </c>
      <c r="O477" s="50">
        <v>35</v>
      </c>
      <c r="P477" s="44">
        <f t="shared" si="101"/>
        <v>320</v>
      </c>
      <c r="Q477" s="42">
        <f t="shared" si="102"/>
        <v>19</v>
      </c>
      <c r="R477" s="42">
        <f t="shared" si="103"/>
        <v>67</v>
      </c>
      <c r="S477" s="44" t="s">
        <v>129</v>
      </c>
      <c r="T477" s="42">
        <f t="shared" si="104"/>
        <v>1</v>
      </c>
      <c r="U477" s="45">
        <v>1</v>
      </c>
      <c r="V477" s="13"/>
      <c r="W477" s="13"/>
      <c r="X477" s="13"/>
      <c r="Y477" s="13"/>
      <c r="Z477" s="11">
        <f t="shared" si="105"/>
        <v>19</v>
      </c>
      <c r="AJ477" s="10">
        <f t="shared" si="106"/>
        <v>0</v>
      </c>
      <c r="AK477" s="10">
        <f t="shared" si="107"/>
        <v>10</v>
      </c>
      <c r="AL477" s="10">
        <f t="shared" si="108"/>
        <v>-10</v>
      </c>
      <c r="AT477">
        <f t="shared" si="109"/>
        <v>0</v>
      </c>
      <c r="AU477">
        <f t="shared" si="110"/>
        <v>9</v>
      </c>
      <c r="AV477">
        <f t="shared" si="111"/>
        <v>-9</v>
      </c>
    </row>
    <row r="478" spans="1:48" x14ac:dyDescent="0.25">
      <c r="A478" s="11">
        <f t="shared" si="100"/>
        <v>2014</v>
      </c>
      <c r="B478" s="18">
        <v>41756</v>
      </c>
      <c r="C478" s="18"/>
      <c r="D478" s="22">
        <v>477</v>
      </c>
      <c r="E478" s="11">
        <v>1</v>
      </c>
      <c r="F478" s="40">
        <v>35</v>
      </c>
      <c r="G478" s="11" t="s">
        <v>55</v>
      </c>
      <c r="H478" s="11">
        <v>2</v>
      </c>
      <c r="I478" s="14" t="s">
        <v>211</v>
      </c>
      <c r="J478" s="50">
        <v>47</v>
      </c>
      <c r="K478" s="50">
        <v>4</v>
      </c>
      <c r="L478" s="50">
        <v>12.5</v>
      </c>
      <c r="M478" s="50">
        <v>44</v>
      </c>
      <c r="N478" s="50">
        <v>10</v>
      </c>
      <c r="O478" s="50">
        <v>22.1666666666666</v>
      </c>
      <c r="P478" s="44">
        <f t="shared" si="101"/>
        <v>91</v>
      </c>
      <c r="Q478" s="42">
        <f t="shared" si="102"/>
        <v>14</v>
      </c>
      <c r="R478" s="42">
        <f t="shared" si="103"/>
        <v>34.6666666666666</v>
      </c>
      <c r="S478" s="44" t="s">
        <v>58</v>
      </c>
      <c r="T478" s="42">
        <f t="shared" si="104"/>
        <v>1</v>
      </c>
      <c r="U478" s="45">
        <v>1</v>
      </c>
      <c r="V478" s="13"/>
      <c r="W478" s="13"/>
      <c r="X478" s="13"/>
      <c r="Y478" s="13"/>
      <c r="Z478" s="11">
        <f t="shared" si="105"/>
        <v>14</v>
      </c>
      <c r="AJ478" s="10">
        <f t="shared" si="106"/>
        <v>0</v>
      </c>
      <c r="AK478" s="10">
        <f t="shared" si="107"/>
        <v>4</v>
      </c>
      <c r="AL478" s="10">
        <f t="shared" si="108"/>
        <v>-4</v>
      </c>
      <c r="AT478">
        <f t="shared" si="109"/>
        <v>0</v>
      </c>
      <c r="AU478">
        <f t="shared" si="110"/>
        <v>10</v>
      </c>
      <c r="AV478">
        <f t="shared" si="111"/>
        <v>-10</v>
      </c>
    </row>
    <row r="479" spans="1:48" x14ac:dyDescent="0.25">
      <c r="A479" s="11">
        <f t="shared" si="100"/>
        <v>2014</v>
      </c>
      <c r="B479" s="18">
        <v>41756</v>
      </c>
      <c r="C479" s="18"/>
      <c r="D479" s="22">
        <v>478</v>
      </c>
      <c r="E479" s="11">
        <v>1</v>
      </c>
      <c r="F479" s="40">
        <v>15</v>
      </c>
      <c r="G479" s="11" t="s">
        <v>55</v>
      </c>
      <c r="H479" s="11">
        <v>1</v>
      </c>
      <c r="I479" s="14" t="s">
        <v>211</v>
      </c>
      <c r="J479" s="50">
        <v>146</v>
      </c>
      <c r="K479" s="50">
        <v>4</v>
      </c>
      <c r="L479" s="50">
        <v>15</v>
      </c>
      <c r="M479" s="50">
        <v>76</v>
      </c>
      <c r="N479" s="50">
        <v>9</v>
      </c>
      <c r="O479" s="50">
        <v>15</v>
      </c>
      <c r="P479" s="44">
        <f t="shared" si="101"/>
        <v>222</v>
      </c>
      <c r="Q479" s="42">
        <f t="shared" si="102"/>
        <v>13</v>
      </c>
      <c r="R479" s="42">
        <f t="shared" si="103"/>
        <v>30</v>
      </c>
      <c r="S479" s="44" t="s">
        <v>159</v>
      </c>
      <c r="T479" s="42">
        <f t="shared" si="104"/>
        <v>1</v>
      </c>
      <c r="U479" s="45">
        <v>1</v>
      </c>
      <c r="V479" s="13"/>
      <c r="W479" s="13"/>
      <c r="X479" s="13"/>
      <c r="Y479" s="13"/>
      <c r="Z479" s="11">
        <f t="shared" si="105"/>
        <v>13</v>
      </c>
      <c r="AJ479" s="10">
        <f t="shared" si="106"/>
        <v>0</v>
      </c>
      <c r="AK479" s="10">
        <f t="shared" si="107"/>
        <v>4</v>
      </c>
      <c r="AL479" s="10">
        <f t="shared" si="108"/>
        <v>-4</v>
      </c>
      <c r="AT479">
        <f t="shared" si="109"/>
        <v>0</v>
      </c>
      <c r="AU479">
        <f t="shared" si="110"/>
        <v>9</v>
      </c>
      <c r="AV479">
        <f t="shared" si="111"/>
        <v>-9</v>
      </c>
    </row>
    <row r="480" spans="1:48" x14ac:dyDescent="0.25">
      <c r="A480" s="11">
        <f t="shared" si="100"/>
        <v>2014</v>
      </c>
      <c r="B480" s="18">
        <v>41777</v>
      </c>
      <c r="C480" s="18"/>
      <c r="D480" s="22">
        <v>479</v>
      </c>
      <c r="E480" s="11">
        <v>1</v>
      </c>
      <c r="F480" s="40">
        <v>35</v>
      </c>
      <c r="G480" s="11" t="s">
        <v>115</v>
      </c>
      <c r="H480" s="11">
        <v>1</v>
      </c>
      <c r="I480" s="14" t="s">
        <v>70</v>
      </c>
      <c r="J480" s="50">
        <v>301</v>
      </c>
      <c r="K480" s="50">
        <v>9</v>
      </c>
      <c r="L480" s="50">
        <v>35</v>
      </c>
      <c r="M480" s="50">
        <v>87</v>
      </c>
      <c r="N480" s="50">
        <v>7</v>
      </c>
      <c r="O480" s="50">
        <v>35</v>
      </c>
      <c r="P480" s="44">
        <f t="shared" si="101"/>
        <v>388</v>
      </c>
      <c r="Q480" s="42">
        <f t="shared" si="102"/>
        <v>16</v>
      </c>
      <c r="R480" s="42">
        <f t="shared" si="103"/>
        <v>70</v>
      </c>
      <c r="S480" s="44" t="s">
        <v>246</v>
      </c>
      <c r="T480" s="42">
        <f t="shared" si="104"/>
        <v>1</v>
      </c>
      <c r="U480" s="45">
        <v>1</v>
      </c>
      <c r="V480" s="13"/>
      <c r="W480" s="13"/>
      <c r="X480" s="13"/>
      <c r="Y480" s="13"/>
      <c r="Z480" s="11">
        <f t="shared" si="105"/>
        <v>16</v>
      </c>
      <c r="AA480">
        <f>+U480+V480+W480+X480+Y480</f>
        <v>1</v>
      </c>
      <c r="AB480">
        <f>AA480-E480</f>
        <v>0</v>
      </c>
      <c r="AJ480" s="10">
        <f t="shared" si="106"/>
        <v>0</v>
      </c>
      <c r="AK480" s="10">
        <f t="shared" si="107"/>
        <v>9</v>
      </c>
      <c r="AL480" s="10">
        <f t="shared" si="108"/>
        <v>-9</v>
      </c>
      <c r="AT480">
        <f t="shared" si="109"/>
        <v>0</v>
      </c>
      <c r="AU480">
        <f t="shared" si="110"/>
        <v>7</v>
      </c>
      <c r="AV480">
        <f t="shared" si="111"/>
        <v>-7</v>
      </c>
    </row>
    <row r="481" spans="1:48" x14ac:dyDescent="0.25">
      <c r="A481" s="11">
        <f t="shared" si="100"/>
        <v>2014</v>
      </c>
      <c r="B481" s="18">
        <v>41784</v>
      </c>
      <c r="C481" s="18"/>
      <c r="D481" s="22">
        <v>480</v>
      </c>
      <c r="E481" s="11">
        <v>1</v>
      </c>
      <c r="F481" s="40">
        <v>40</v>
      </c>
      <c r="G481" s="11" t="s">
        <v>218</v>
      </c>
      <c r="H481" s="11">
        <v>1</v>
      </c>
      <c r="I481" s="14" t="s">
        <v>175</v>
      </c>
      <c r="J481" s="50">
        <v>256</v>
      </c>
      <c r="K481" s="50">
        <v>10</v>
      </c>
      <c r="L481" s="50">
        <v>39.5</v>
      </c>
      <c r="M481" s="50">
        <v>70</v>
      </c>
      <c r="N481" s="50">
        <v>10</v>
      </c>
      <c r="O481" s="50">
        <v>24.1666666666666</v>
      </c>
      <c r="P481" s="44">
        <f t="shared" si="101"/>
        <v>326</v>
      </c>
      <c r="Q481" s="42">
        <f t="shared" si="102"/>
        <v>20</v>
      </c>
      <c r="R481" s="42">
        <f t="shared" si="103"/>
        <v>63.6666666666666</v>
      </c>
      <c r="S481" s="44" t="s">
        <v>247</v>
      </c>
      <c r="T481" s="42">
        <f t="shared" si="104"/>
        <v>1</v>
      </c>
      <c r="U481" s="45">
        <v>1</v>
      </c>
      <c r="V481" s="13"/>
      <c r="W481" s="13"/>
      <c r="X481" s="13"/>
      <c r="Y481" s="13"/>
      <c r="Z481" s="11">
        <f t="shared" si="105"/>
        <v>20</v>
      </c>
      <c r="AJ481" s="10">
        <f t="shared" si="106"/>
        <v>0</v>
      </c>
      <c r="AK481" s="10">
        <f t="shared" si="107"/>
        <v>10</v>
      </c>
      <c r="AL481" s="10">
        <f t="shared" si="108"/>
        <v>-10</v>
      </c>
      <c r="AT481">
        <f t="shared" si="109"/>
        <v>0</v>
      </c>
      <c r="AU481">
        <f t="shared" si="110"/>
        <v>10</v>
      </c>
      <c r="AV481">
        <f t="shared" si="111"/>
        <v>-10</v>
      </c>
    </row>
    <row r="482" spans="1:48" x14ac:dyDescent="0.25">
      <c r="A482" s="11">
        <f t="shared" si="100"/>
        <v>2014</v>
      </c>
      <c r="B482" s="18">
        <v>41791</v>
      </c>
      <c r="C482" s="18"/>
      <c r="D482" s="22">
        <v>481</v>
      </c>
      <c r="E482" s="11">
        <v>1</v>
      </c>
      <c r="F482" s="40">
        <v>35</v>
      </c>
      <c r="G482" s="11" t="s">
        <v>113</v>
      </c>
      <c r="H482" s="11">
        <v>1</v>
      </c>
      <c r="I482" s="14" t="s">
        <v>166</v>
      </c>
      <c r="J482" s="50">
        <v>112</v>
      </c>
      <c r="K482" s="50">
        <v>10</v>
      </c>
      <c r="L482" s="50">
        <v>23.5</v>
      </c>
      <c r="M482" s="50">
        <v>99</v>
      </c>
      <c r="N482" s="50">
        <v>8</v>
      </c>
      <c r="O482" s="50">
        <v>31.5</v>
      </c>
      <c r="P482" s="44">
        <f t="shared" si="101"/>
        <v>211</v>
      </c>
      <c r="Q482" s="42">
        <f t="shared" si="102"/>
        <v>18</v>
      </c>
      <c r="R482" s="42">
        <f t="shared" si="103"/>
        <v>55</v>
      </c>
      <c r="S482" s="44" t="s">
        <v>187</v>
      </c>
      <c r="T482" s="42">
        <f t="shared" si="104"/>
        <v>1</v>
      </c>
      <c r="U482" s="45">
        <v>1</v>
      </c>
      <c r="V482" s="13"/>
      <c r="W482" s="13"/>
      <c r="X482" s="13"/>
      <c r="Y482" s="13"/>
      <c r="Z482" s="11">
        <f t="shared" si="105"/>
        <v>18</v>
      </c>
      <c r="AJ482" s="10">
        <f t="shared" si="106"/>
        <v>0</v>
      </c>
      <c r="AK482" s="10">
        <f t="shared" si="107"/>
        <v>10</v>
      </c>
      <c r="AL482" s="10">
        <f t="shared" si="108"/>
        <v>-10</v>
      </c>
      <c r="AT482">
        <f t="shared" si="109"/>
        <v>0</v>
      </c>
      <c r="AU482">
        <f t="shared" si="110"/>
        <v>8</v>
      </c>
      <c r="AV482">
        <f t="shared" si="111"/>
        <v>-8</v>
      </c>
    </row>
    <row r="483" spans="1:48" x14ac:dyDescent="0.25">
      <c r="A483" s="11">
        <f t="shared" si="100"/>
        <v>2014</v>
      </c>
      <c r="B483" s="29">
        <v>41798</v>
      </c>
      <c r="C483" s="29"/>
      <c r="D483" s="22">
        <v>482</v>
      </c>
      <c r="E483" s="20">
        <v>1</v>
      </c>
      <c r="F483" s="39">
        <v>35</v>
      </c>
      <c r="G483" s="20" t="s">
        <v>115</v>
      </c>
      <c r="H483" s="20">
        <v>2</v>
      </c>
      <c r="I483" s="24" t="s">
        <v>254</v>
      </c>
      <c r="J483" s="49">
        <v>104</v>
      </c>
      <c r="K483" s="49">
        <v>9</v>
      </c>
      <c r="L483" s="49">
        <v>29.1666666666666</v>
      </c>
      <c r="M483" s="49">
        <v>139</v>
      </c>
      <c r="N483" s="49">
        <v>8</v>
      </c>
      <c r="O483" s="49">
        <v>35</v>
      </c>
      <c r="P483" s="42">
        <f t="shared" si="101"/>
        <v>243</v>
      </c>
      <c r="Q483" s="42">
        <f t="shared" si="102"/>
        <v>17</v>
      </c>
      <c r="R483" s="42">
        <f t="shared" si="103"/>
        <v>64.1666666666666</v>
      </c>
      <c r="S483" s="42" t="s">
        <v>4</v>
      </c>
      <c r="T483" s="42">
        <f t="shared" si="104"/>
        <v>1</v>
      </c>
      <c r="U483" s="43"/>
      <c r="V483" s="23"/>
      <c r="W483" s="23"/>
      <c r="X483" s="23"/>
      <c r="Y483" s="23">
        <v>1</v>
      </c>
      <c r="Z483" s="20">
        <f t="shared" si="105"/>
        <v>17</v>
      </c>
      <c r="AA483">
        <f t="shared" ref="AA483:AA487" si="118">+U483+V483+W483+X483+Y483</f>
        <v>1</v>
      </c>
      <c r="AB483">
        <f t="shared" ref="AB483:AB487" si="119">AA483-E483</f>
        <v>0</v>
      </c>
      <c r="AJ483" s="10">
        <f t="shared" si="106"/>
        <v>0</v>
      </c>
      <c r="AK483" s="10">
        <f t="shared" si="107"/>
        <v>9</v>
      </c>
      <c r="AL483" s="10">
        <f t="shared" si="108"/>
        <v>-9</v>
      </c>
      <c r="AT483">
        <f t="shared" si="109"/>
        <v>0</v>
      </c>
      <c r="AU483">
        <f t="shared" si="110"/>
        <v>8</v>
      </c>
      <c r="AV483">
        <f t="shared" si="111"/>
        <v>-8</v>
      </c>
    </row>
    <row r="484" spans="1:48" x14ac:dyDescent="0.25">
      <c r="A484" s="11">
        <f t="shared" si="100"/>
        <v>2014</v>
      </c>
      <c r="B484" s="18">
        <v>41805</v>
      </c>
      <c r="C484" s="18"/>
      <c r="D484" s="22">
        <v>483</v>
      </c>
      <c r="E484" s="11">
        <v>1</v>
      </c>
      <c r="F484" s="40">
        <v>35</v>
      </c>
      <c r="G484" s="11" t="s">
        <v>115</v>
      </c>
      <c r="H484" s="11">
        <v>1</v>
      </c>
      <c r="I484" s="14" t="s">
        <v>136</v>
      </c>
      <c r="J484" s="50">
        <v>177</v>
      </c>
      <c r="K484" s="50">
        <v>6</v>
      </c>
      <c r="L484" s="50">
        <v>35</v>
      </c>
      <c r="M484" s="50">
        <v>116</v>
      </c>
      <c r="N484" s="50">
        <v>10</v>
      </c>
      <c r="O484" s="50">
        <v>29.1666666666666</v>
      </c>
      <c r="P484" s="44">
        <f t="shared" si="101"/>
        <v>293</v>
      </c>
      <c r="Q484" s="42">
        <f t="shared" si="102"/>
        <v>16</v>
      </c>
      <c r="R484" s="42">
        <f t="shared" si="103"/>
        <v>64.1666666666666</v>
      </c>
      <c r="S484" s="44" t="s">
        <v>248</v>
      </c>
      <c r="T484" s="42">
        <f t="shared" si="104"/>
        <v>1</v>
      </c>
      <c r="U484" s="45">
        <v>1</v>
      </c>
      <c r="V484" s="13"/>
      <c r="W484" s="13"/>
      <c r="X484" s="13"/>
      <c r="Y484" s="13"/>
      <c r="Z484" s="11">
        <f t="shared" si="105"/>
        <v>16</v>
      </c>
      <c r="AA484">
        <f t="shared" si="118"/>
        <v>1</v>
      </c>
      <c r="AB484">
        <f t="shared" si="119"/>
        <v>0</v>
      </c>
      <c r="AJ484" s="10">
        <f t="shared" si="106"/>
        <v>0</v>
      </c>
      <c r="AK484" s="10">
        <f t="shared" si="107"/>
        <v>6</v>
      </c>
      <c r="AL484" s="10">
        <f t="shared" si="108"/>
        <v>-6</v>
      </c>
      <c r="AT484">
        <f t="shared" si="109"/>
        <v>0</v>
      </c>
      <c r="AU484">
        <f t="shared" si="110"/>
        <v>10</v>
      </c>
      <c r="AV484">
        <f t="shared" si="111"/>
        <v>-10</v>
      </c>
    </row>
    <row r="485" spans="1:48" x14ac:dyDescent="0.25">
      <c r="A485" s="11">
        <f t="shared" si="100"/>
        <v>2014</v>
      </c>
      <c r="B485" s="18">
        <v>41812</v>
      </c>
      <c r="C485" s="18"/>
      <c r="D485" s="22">
        <v>484</v>
      </c>
      <c r="E485" s="11">
        <v>1</v>
      </c>
      <c r="F485" s="40">
        <v>30</v>
      </c>
      <c r="G485" s="11" t="s">
        <v>115</v>
      </c>
      <c r="H485" s="11">
        <v>1</v>
      </c>
      <c r="I485" s="14" t="s">
        <v>255</v>
      </c>
      <c r="J485" s="50">
        <v>215</v>
      </c>
      <c r="K485" s="50">
        <v>7</v>
      </c>
      <c r="L485" s="50">
        <v>30</v>
      </c>
      <c r="M485" s="50">
        <v>154</v>
      </c>
      <c r="N485" s="50">
        <v>10</v>
      </c>
      <c r="O485" s="50">
        <v>27.6666666666666</v>
      </c>
      <c r="P485" s="44">
        <f t="shared" si="101"/>
        <v>369</v>
      </c>
      <c r="Q485" s="42">
        <f t="shared" si="102"/>
        <v>17</v>
      </c>
      <c r="R485" s="42">
        <f t="shared" si="103"/>
        <v>57.6666666666666</v>
      </c>
      <c r="S485" s="44" t="s">
        <v>248</v>
      </c>
      <c r="T485" s="42">
        <f t="shared" si="104"/>
        <v>1</v>
      </c>
      <c r="U485" s="45">
        <v>1</v>
      </c>
      <c r="V485" s="13"/>
      <c r="W485" s="13"/>
      <c r="X485" s="13"/>
      <c r="Y485" s="13"/>
      <c r="Z485" s="11">
        <f t="shared" si="105"/>
        <v>17</v>
      </c>
      <c r="AA485">
        <f t="shared" si="118"/>
        <v>1</v>
      </c>
      <c r="AB485">
        <f t="shared" si="119"/>
        <v>0</v>
      </c>
      <c r="AJ485" s="10">
        <f t="shared" si="106"/>
        <v>0</v>
      </c>
      <c r="AK485" s="10">
        <f t="shared" si="107"/>
        <v>7</v>
      </c>
      <c r="AL485" s="10">
        <f t="shared" si="108"/>
        <v>-7</v>
      </c>
      <c r="AT485">
        <f t="shared" si="109"/>
        <v>0</v>
      </c>
      <c r="AU485">
        <f t="shared" si="110"/>
        <v>10</v>
      </c>
      <c r="AV485">
        <f t="shared" si="111"/>
        <v>-10</v>
      </c>
    </row>
    <row r="486" spans="1:48" x14ac:dyDescent="0.25">
      <c r="A486" s="11">
        <f t="shared" si="100"/>
        <v>2014</v>
      </c>
      <c r="B486" s="29">
        <v>41819</v>
      </c>
      <c r="C486" s="29"/>
      <c r="D486" s="22">
        <v>485</v>
      </c>
      <c r="E486" s="20">
        <v>1</v>
      </c>
      <c r="F486" s="39">
        <v>35</v>
      </c>
      <c r="G486" s="20" t="s">
        <v>115</v>
      </c>
      <c r="H486" s="20">
        <v>2</v>
      </c>
      <c r="I486" s="24" t="s">
        <v>165</v>
      </c>
      <c r="J486" s="49">
        <v>209</v>
      </c>
      <c r="K486" s="49">
        <v>6</v>
      </c>
      <c r="L486" s="49">
        <v>35</v>
      </c>
      <c r="M486" s="49">
        <v>212</v>
      </c>
      <c r="N486" s="49">
        <v>8</v>
      </c>
      <c r="O486" s="49">
        <v>35</v>
      </c>
      <c r="P486" s="42">
        <f t="shared" si="101"/>
        <v>421</v>
      </c>
      <c r="Q486" s="42">
        <f t="shared" si="102"/>
        <v>14</v>
      </c>
      <c r="R486" s="42">
        <f t="shared" si="103"/>
        <v>70</v>
      </c>
      <c r="S486" s="42" t="s">
        <v>249</v>
      </c>
      <c r="T486" s="42">
        <f t="shared" si="104"/>
        <v>1</v>
      </c>
      <c r="U486" s="43"/>
      <c r="V486" s="23"/>
      <c r="W486" s="23"/>
      <c r="X486" s="23"/>
      <c r="Y486" s="23">
        <v>1</v>
      </c>
      <c r="Z486" s="20">
        <f t="shared" si="105"/>
        <v>14</v>
      </c>
      <c r="AA486">
        <f t="shared" si="118"/>
        <v>1</v>
      </c>
      <c r="AB486">
        <f t="shared" si="119"/>
        <v>0</v>
      </c>
      <c r="AJ486" s="10">
        <f t="shared" si="106"/>
        <v>0</v>
      </c>
      <c r="AK486" s="10">
        <f t="shared" si="107"/>
        <v>6</v>
      </c>
      <c r="AL486" s="10">
        <f t="shared" si="108"/>
        <v>-6</v>
      </c>
      <c r="AT486">
        <f t="shared" si="109"/>
        <v>0</v>
      </c>
      <c r="AU486">
        <f t="shared" si="110"/>
        <v>8</v>
      </c>
      <c r="AV486">
        <f t="shared" si="111"/>
        <v>-8</v>
      </c>
    </row>
    <row r="487" spans="1:48" x14ac:dyDescent="0.25">
      <c r="A487" s="11">
        <f t="shared" si="100"/>
        <v>2014</v>
      </c>
      <c r="B487" s="38">
        <v>41840</v>
      </c>
      <c r="C487" s="38"/>
      <c r="D487" s="22">
        <v>486</v>
      </c>
      <c r="E487" s="31">
        <v>1</v>
      </c>
      <c r="F487" s="41">
        <v>35</v>
      </c>
      <c r="G487" s="31" t="s">
        <v>115</v>
      </c>
      <c r="H487" s="31">
        <v>1</v>
      </c>
      <c r="I487" s="37" t="s">
        <v>256</v>
      </c>
      <c r="J487" s="48">
        <v>204</v>
      </c>
      <c r="K487" s="48">
        <v>6</v>
      </c>
      <c r="L487" s="48">
        <v>35</v>
      </c>
      <c r="M487" s="48">
        <v>54</v>
      </c>
      <c r="N487" s="48">
        <v>4</v>
      </c>
      <c r="O487" s="48">
        <v>19</v>
      </c>
      <c r="P487" s="46">
        <f t="shared" si="101"/>
        <v>258</v>
      </c>
      <c r="Q487" s="42">
        <f t="shared" si="102"/>
        <v>10</v>
      </c>
      <c r="R487" s="42">
        <f t="shared" si="103"/>
        <v>54</v>
      </c>
      <c r="S487" s="46" t="s">
        <v>96</v>
      </c>
      <c r="T487" s="42">
        <f t="shared" si="104"/>
        <v>1</v>
      </c>
      <c r="U487" s="47"/>
      <c r="V487" s="35"/>
      <c r="W487" s="35">
        <v>1</v>
      </c>
      <c r="X487" s="35"/>
      <c r="Y487" s="35"/>
      <c r="Z487" s="31">
        <f t="shared" si="105"/>
        <v>10</v>
      </c>
      <c r="AA487">
        <f t="shared" si="118"/>
        <v>1</v>
      </c>
      <c r="AB487">
        <f t="shared" si="119"/>
        <v>0</v>
      </c>
      <c r="AJ487" s="10">
        <f t="shared" si="106"/>
        <v>0</v>
      </c>
      <c r="AK487" s="10">
        <f t="shared" si="107"/>
        <v>6</v>
      </c>
      <c r="AL487" s="10">
        <f t="shared" si="108"/>
        <v>-6</v>
      </c>
      <c r="AT487">
        <f t="shared" si="109"/>
        <v>0</v>
      </c>
      <c r="AU487">
        <f t="shared" si="110"/>
        <v>4</v>
      </c>
      <c r="AV487">
        <f t="shared" si="111"/>
        <v>-4</v>
      </c>
    </row>
    <row r="488" spans="1:48" x14ac:dyDescent="0.25">
      <c r="A488" s="11">
        <f t="shared" si="100"/>
        <v>2014</v>
      </c>
      <c r="B488" s="18">
        <v>41847</v>
      </c>
      <c r="C488" s="18"/>
      <c r="D488" s="22">
        <v>487</v>
      </c>
      <c r="E488" s="11">
        <v>1</v>
      </c>
      <c r="F488" s="40">
        <v>40</v>
      </c>
      <c r="G488" s="11" t="s">
        <v>245</v>
      </c>
      <c r="H488" s="11">
        <v>1</v>
      </c>
      <c r="I488" s="14" t="s">
        <v>242</v>
      </c>
      <c r="J488" s="50">
        <v>250</v>
      </c>
      <c r="K488" s="50">
        <v>9</v>
      </c>
      <c r="L488" s="50">
        <v>40</v>
      </c>
      <c r="M488" s="50">
        <v>230</v>
      </c>
      <c r="N488" s="50">
        <v>8</v>
      </c>
      <c r="O488" s="50">
        <v>40</v>
      </c>
      <c r="P488" s="44">
        <f t="shared" si="101"/>
        <v>480</v>
      </c>
      <c r="Q488" s="42">
        <f t="shared" si="102"/>
        <v>17</v>
      </c>
      <c r="R488" s="42">
        <f t="shared" si="103"/>
        <v>80</v>
      </c>
      <c r="S488" s="44" t="s">
        <v>78</v>
      </c>
      <c r="T488" s="42">
        <f t="shared" si="104"/>
        <v>1</v>
      </c>
      <c r="U488" s="45">
        <v>1</v>
      </c>
      <c r="V488" s="13"/>
      <c r="W488" s="13"/>
      <c r="X488" s="13"/>
      <c r="Y488" s="13"/>
      <c r="Z488" s="11">
        <f t="shared" si="105"/>
        <v>17</v>
      </c>
      <c r="AJ488" s="10">
        <f t="shared" si="106"/>
        <v>0</v>
      </c>
      <c r="AK488" s="10">
        <f t="shared" si="107"/>
        <v>9</v>
      </c>
      <c r="AL488" s="10">
        <f t="shared" si="108"/>
        <v>-9</v>
      </c>
      <c r="AT488">
        <f t="shared" si="109"/>
        <v>0</v>
      </c>
      <c r="AU488">
        <f t="shared" si="110"/>
        <v>8</v>
      </c>
      <c r="AV488">
        <f t="shared" si="111"/>
        <v>-8</v>
      </c>
    </row>
    <row r="489" spans="1:48" x14ac:dyDescent="0.25">
      <c r="A489" s="11">
        <f t="shared" si="100"/>
        <v>2014</v>
      </c>
      <c r="B489" s="18">
        <v>41853</v>
      </c>
      <c r="C489" s="18"/>
      <c r="D489" s="22">
        <v>488</v>
      </c>
      <c r="E489" s="11">
        <v>1</v>
      </c>
      <c r="F489" s="40">
        <v>35</v>
      </c>
      <c r="G489" s="11" t="s">
        <v>132</v>
      </c>
      <c r="H489" s="11">
        <v>1</v>
      </c>
      <c r="I489" s="14" t="s">
        <v>426</v>
      </c>
      <c r="J489" s="50">
        <v>229</v>
      </c>
      <c r="K489" s="50">
        <v>9</v>
      </c>
      <c r="L489" s="50">
        <v>35</v>
      </c>
      <c r="M489" s="50">
        <v>206</v>
      </c>
      <c r="N489" s="50">
        <v>7</v>
      </c>
      <c r="O489" s="50">
        <v>35</v>
      </c>
      <c r="P489" s="44">
        <f t="shared" si="101"/>
        <v>435</v>
      </c>
      <c r="Q489" s="42">
        <f t="shared" si="102"/>
        <v>16</v>
      </c>
      <c r="R489" s="42">
        <f t="shared" si="103"/>
        <v>70</v>
      </c>
      <c r="S489" s="44" t="s">
        <v>59</v>
      </c>
      <c r="T489" s="42">
        <f t="shared" si="104"/>
        <v>1</v>
      </c>
      <c r="U489" s="45">
        <v>1</v>
      </c>
      <c r="V489" s="13"/>
      <c r="W489" s="13"/>
      <c r="X489" s="13"/>
      <c r="Y489" s="13"/>
      <c r="Z489" s="11">
        <f t="shared" si="105"/>
        <v>16</v>
      </c>
      <c r="AJ489" s="10">
        <f t="shared" si="106"/>
        <v>0</v>
      </c>
      <c r="AK489" s="10">
        <f t="shared" si="107"/>
        <v>9</v>
      </c>
      <c r="AL489" s="10">
        <f t="shared" si="108"/>
        <v>-9</v>
      </c>
      <c r="AT489">
        <f t="shared" si="109"/>
        <v>0</v>
      </c>
      <c r="AU489">
        <f t="shared" si="110"/>
        <v>7</v>
      </c>
      <c r="AV489">
        <f t="shared" si="111"/>
        <v>-7</v>
      </c>
    </row>
    <row r="490" spans="1:48" x14ac:dyDescent="0.25">
      <c r="A490" s="11">
        <f t="shared" si="100"/>
        <v>2014</v>
      </c>
      <c r="B490" s="29">
        <v>41868</v>
      </c>
      <c r="C490" s="29"/>
      <c r="D490" s="22">
        <v>489</v>
      </c>
      <c r="E490" s="20">
        <v>1</v>
      </c>
      <c r="F490" s="39">
        <v>25</v>
      </c>
      <c r="G490" s="20" t="s">
        <v>115</v>
      </c>
      <c r="H490" s="20">
        <v>2</v>
      </c>
      <c r="I490" s="24" t="s">
        <v>257</v>
      </c>
      <c r="J490" s="49">
        <v>120</v>
      </c>
      <c r="K490" s="49">
        <v>10</v>
      </c>
      <c r="L490" s="49">
        <v>24.5</v>
      </c>
      <c r="M490" s="49">
        <v>125</v>
      </c>
      <c r="N490" s="49">
        <v>10</v>
      </c>
      <c r="O490" s="49">
        <v>23.8333333333333</v>
      </c>
      <c r="P490" s="42">
        <f t="shared" si="101"/>
        <v>245</v>
      </c>
      <c r="Q490" s="42">
        <f t="shared" si="102"/>
        <v>20</v>
      </c>
      <c r="R490" s="42">
        <f t="shared" si="103"/>
        <v>48.3333333333333</v>
      </c>
      <c r="S490" s="42" t="s">
        <v>250</v>
      </c>
      <c r="T490" s="42">
        <f t="shared" si="104"/>
        <v>1</v>
      </c>
      <c r="U490" s="43"/>
      <c r="V490" s="23"/>
      <c r="W490" s="23"/>
      <c r="X490" s="23"/>
      <c r="Y490" s="23">
        <v>1</v>
      </c>
      <c r="Z490" s="20">
        <f t="shared" si="105"/>
        <v>20</v>
      </c>
      <c r="AA490">
        <f>+U490+V490+W490+X490+Y490</f>
        <v>1</v>
      </c>
      <c r="AB490">
        <f>AA490-E490</f>
        <v>0</v>
      </c>
      <c r="AJ490" s="10">
        <f t="shared" si="106"/>
        <v>0</v>
      </c>
      <c r="AK490" s="10">
        <f t="shared" si="107"/>
        <v>10</v>
      </c>
      <c r="AL490" s="10">
        <f t="shared" si="108"/>
        <v>-10</v>
      </c>
      <c r="AT490">
        <f t="shared" si="109"/>
        <v>0</v>
      </c>
      <c r="AU490">
        <f t="shared" si="110"/>
        <v>10</v>
      </c>
      <c r="AV490">
        <f t="shared" si="111"/>
        <v>-10</v>
      </c>
    </row>
    <row r="491" spans="1:48" x14ac:dyDescent="0.25">
      <c r="A491" s="11">
        <f t="shared" si="100"/>
        <v>2014</v>
      </c>
      <c r="B491" s="29">
        <v>41882</v>
      </c>
      <c r="C491" s="29"/>
      <c r="D491" s="22">
        <v>490</v>
      </c>
      <c r="E491" s="20">
        <v>1</v>
      </c>
      <c r="F491" s="39">
        <v>40</v>
      </c>
      <c r="G491" s="20" t="s">
        <v>234</v>
      </c>
      <c r="H491" s="20">
        <v>2</v>
      </c>
      <c r="I491" s="24" t="s">
        <v>213</v>
      </c>
      <c r="J491" s="49">
        <v>187</v>
      </c>
      <c r="K491" s="49">
        <v>9</v>
      </c>
      <c r="L491" s="49">
        <v>35.8333333333333</v>
      </c>
      <c r="M491" s="49">
        <v>193</v>
      </c>
      <c r="N491" s="49">
        <v>10</v>
      </c>
      <c r="O491" s="49">
        <v>38.3333333333333</v>
      </c>
      <c r="P491" s="42">
        <f t="shared" si="101"/>
        <v>380</v>
      </c>
      <c r="Q491" s="42">
        <f t="shared" si="102"/>
        <v>19</v>
      </c>
      <c r="R491" s="42">
        <f t="shared" si="103"/>
        <v>74.1666666666666</v>
      </c>
      <c r="S491" s="42" t="s">
        <v>251</v>
      </c>
      <c r="T491" s="42">
        <f t="shared" si="104"/>
        <v>1</v>
      </c>
      <c r="U491" s="43"/>
      <c r="V491" s="23"/>
      <c r="W491" s="23"/>
      <c r="X491" s="23"/>
      <c r="Y491" s="23">
        <v>1</v>
      </c>
      <c r="Z491" s="20">
        <f t="shared" si="105"/>
        <v>19</v>
      </c>
      <c r="AJ491" s="10">
        <f t="shared" si="106"/>
        <v>0</v>
      </c>
      <c r="AK491" s="10">
        <f t="shared" si="107"/>
        <v>9</v>
      </c>
      <c r="AL491" s="10">
        <f t="shared" si="108"/>
        <v>-9</v>
      </c>
      <c r="AT491">
        <f t="shared" si="109"/>
        <v>0</v>
      </c>
      <c r="AU491">
        <f t="shared" si="110"/>
        <v>10</v>
      </c>
      <c r="AV491">
        <f t="shared" si="111"/>
        <v>-10</v>
      </c>
    </row>
    <row r="492" spans="1:48" x14ac:dyDescent="0.25">
      <c r="A492" s="11">
        <f t="shared" si="100"/>
        <v>2014</v>
      </c>
      <c r="B492" s="18">
        <v>41889</v>
      </c>
      <c r="C492" s="18"/>
      <c r="D492" s="22">
        <v>491</v>
      </c>
      <c r="E492" s="11">
        <v>1</v>
      </c>
      <c r="F492" s="40">
        <v>35</v>
      </c>
      <c r="G492" s="11" t="s">
        <v>192</v>
      </c>
      <c r="H492" s="11">
        <v>1</v>
      </c>
      <c r="I492" s="14" t="s">
        <v>172</v>
      </c>
      <c r="J492" s="50">
        <v>221</v>
      </c>
      <c r="K492" s="50">
        <v>8</v>
      </c>
      <c r="L492" s="50">
        <v>35</v>
      </c>
      <c r="M492" s="50">
        <v>113</v>
      </c>
      <c r="N492" s="50">
        <v>9</v>
      </c>
      <c r="O492" s="50">
        <v>35</v>
      </c>
      <c r="P492" s="44">
        <f t="shared" si="101"/>
        <v>334</v>
      </c>
      <c r="Q492" s="42">
        <f t="shared" si="102"/>
        <v>17</v>
      </c>
      <c r="R492" s="42">
        <f t="shared" si="103"/>
        <v>70</v>
      </c>
      <c r="S492" s="44" t="s">
        <v>252</v>
      </c>
      <c r="T492" s="42">
        <f t="shared" si="104"/>
        <v>1</v>
      </c>
      <c r="U492" s="45">
        <v>1</v>
      </c>
      <c r="V492" s="13"/>
      <c r="W492" s="13"/>
      <c r="X492" s="13"/>
      <c r="Y492" s="13"/>
      <c r="Z492" s="11">
        <f t="shared" si="105"/>
        <v>17</v>
      </c>
      <c r="AJ492" s="10">
        <f t="shared" si="106"/>
        <v>0</v>
      </c>
      <c r="AK492" s="10">
        <f t="shared" si="107"/>
        <v>8</v>
      </c>
      <c r="AL492" s="10">
        <f t="shared" si="108"/>
        <v>-8</v>
      </c>
      <c r="AT492">
        <f t="shared" si="109"/>
        <v>0</v>
      </c>
      <c r="AU492">
        <f t="shared" si="110"/>
        <v>9</v>
      </c>
      <c r="AV492">
        <f t="shared" si="111"/>
        <v>-9</v>
      </c>
    </row>
    <row r="493" spans="1:48" x14ac:dyDescent="0.25">
      <c r="A493" s="11">
        <f t="shared" si="100"/>
        <v>2014</v>
      </c>
      <c r="B493" s="18">
        <v>41910</v>
      </c>
      <c r="C493" s="18"/>
      <c r="D493" s="22">
        <v>492</v>
      </c>
      <c r="E493" s="11">
        <v>1</v>
      </c>
      <c r="F493" s="40">
        <v>35</v>
      </c>
      <c r="G493" s="11" t="s">
        <v>121</v>
      </c>
      <c r="H493" s="11">
        <v>1</v>
      </c>
      <c r="I493" s="14" t="s">
        <v>136</v>
      </c>
      <c r="J493" s="50">
        <v>254</v>
      </c>
      <c r="K493" s="50">
        <v>10</v>
      </c>
      <c r="L493" s="50">
        <v>35</v>
      </c>
      <c r="M493" s="50">
        <v>124</v>
      </c>
      <c r="N493" s="50">
        <v>10</v>
      </c>
      <c r="O493" s="50">
        <v>30.3333333333333</v>
      </c>
      <c r="P493" s="44">
        <f t="shared" si="101"/>
        <v>378</v>
      </c>
      <c r="Q493" s="42">
        <f t="shared" si="102"/>
        <v>20</v>
      </c>
      <c r="R493" s="42">
        <f t="shared" si="103"/>
        <v>65.3333333333333</v>
      </c>
      <c r="S493" s="44" t="s">
        <v>253</v>
      </c>
      <c r="T493" s="42">
        <f t="shared" si="104"/>
        <v>1</v>
      </c>
      <c r="U493" s="45">
        <v>1</v>
      </c>
      <c r="V493" s="13"/>
      <c r="W493" s="13"/>
      <c r="X493" s="13"/>
      <c r="Y493" s="13"/>
      <c r="Z493" s="11">
        <f t="shared" si="105"/>
        <v>20</v>
      </c>
      <c r="AJ493" s="10">
        <f t="shared" si="106"/>
        <v>0</v>
      </c>
      <c r="AK493" s="10">
        <f t="shared" si="107"/>
        <v>10</v>
      </c>
      <c r="AL493" s="10">
        <f t="shared" si="108"/>
        <v>-10</v>
      </c>
      <c r="AT493">
        <f t="shared" si="109"/>
        <v>0</v>
      </c>
      <c r="AU493">
        <f t="shared" si="110"/>
        <v>10</v>
      </c>
      <c r="AV493">
        <f t="shared" si="111"/>
        <v>-10</v>
      </c>
    </row>
    <row r="494" spans="1:48" x14ac:dyDescent="0.25">
      <c r="A494" s="11">
        <f t="shared" si="100"/>
        <v>2015</v>
      </c>
      <c r="B494" s="21">
        <v>42127</v>
      </c>
      <c r="C494" s="21"/>
      <c r="D494" s="22">
        <v>493</v>
      </c>
      <c r="E494" s="20">
        <v>1</v>
      </c>
      <c r="F494" s="39">
        <v>30</v>
      </c>
      <c r="G494" s="20" t="s">
        <v>181</v>
      </c>
      <c r="H494" s="20">
        <v>2</v>
      </c>
      <c r="I494" s="24" t="s">
        <v>257</v>
      </c>
      <c r="J494" s="49">
        <v>115</v>
      </c>
      <c r="K494" s="49">
        <v>9</v>
      </c>
      <c r="L494" s="49">
        <v>27</v>
      </c>
      <c r="M494" s="49">
        <v>144</v>
      </c>
      <c r="N494" s="49">
        <v>9</v>
      </c>
      <c r="O494" s="49">
        <v>29.8333333333333</v>
      </c>
      <c r="P494" s="42">
        <f t="shared" si="101"/>
        <v>259</v>
      </c>
      <c r="Q494" s="42">
        <f t="shared" si="102"/>
        <v>18</v>
      </c>
      <c r="R494" s="42">
        <f t="shared" si="103"/>
        <v>56.8333333333333</v>
      </c>
      <c r="S494" s="42" t="s">
        <v>258</v>
      </c>
      <c r="T494" s="42">
        <f t="shared" si="104"/>
        <v>1</v>
      </c>
      <c r="U494" s="43"/>
      <c r="V494" s="23"/>
      <c r="W494" s="23"/>
      <c r="X494" s="23"/>
      <c r="Y494" s="23">
        <v>1</v>
      </c>
      <c r="Z494" s="20">
        <f t="shared" si="105"/>
        <v>18</v>
      </c>
      <c r="AJ494" s="10">
        <f t="shared" si="106"/>
        <v>0</v>
      </c>
      <c r="AK494" s="10">
        <f t="shared" si="107"/>
        <v>9</v>
      </c>
      <c r="AL494" s="10">
        <f t="shared" si="108"/>
        <v>-9</v>
      </c>
      <c r="AT494">
        <f t="shared" si="109"/>
        <v>0</v>
      </c>
      <c r="AU494">
        <f t="shared" si="110"/>
        <v>9</v>
      </c>
      <c r="AV494">
        <f t="shared" si="111"/>
        <v>-9</v>
      </c>
    </row>
    <row r="495" spans="1:48" x14ac:dyDescent="0.25">
      <c r="A495" s="11">
        <f t="shared" si="100"/>
        <v>2015</v>
      </c>
      <c r="B495" s="21">
        <v>42134</v>
      </c>
      <c r="C495" s="21"/>
      <c r="D495" s="22">
        <v>494</v>
      </c>
      <c r="E495" s="20">
        <v>1</v>
      </c>
      <c r="F495" s="39">
        <v>35</v>
      </c>
      <c r="G495" s="20" t="s">
        <v>115</v>
      </c>
      <c r="H495" s="20">
        <v>2</v>
      </c>
      <c r="I495" s="24" t="s">
        <v>267</v>
      </c>
      <c r="J495" s="49">
        <v>170</v>
      </c>
      <c r="K495" s="49">
        <v>10</v>
      </c>
      <c r="L495" s="49">
        <v>32.4444444444444</v>
      </c>
      <c r="M495" s="49">
        <v>199</v>
      </c>
      <c r="N495" s="49">
        <v>4</v>
      </c>
      <c r="O495" s="49">
        <v>35</v>
      </c>
      <c r="P495" s="42">
        <f t="shared" si="101"/>
        <v>369</v>
      </c>
      <c r="Q495" s="42">
        <f t="shared" si="102"/>
        <v>14</v>
      </c>
      <c r="R495" s="42">
        <f t="shared" si="103"/>
        <v>67.4444444444444</v>
      </c>
      <c r="S495" s="42" t="s">
        <v>258</v>
      </c>
      <c r="T495" s="42">
        <f t="shared" si="104"/>
        <v>1</v>
      </c>
      <c r="U495" s="43"/>
      <c r="V495" s="23"/>
      <c r="W495" s="23"/>
      <c r="X495" s="23"/>
      <c r="Y495" s="23">
        <v>1</v>
      </c>
      <c r="Z495" s="20">
        <f t="shared" si="105"/>
        <v>14</v>
      </c>
      <c r="AA495">
        <f t="shared" ref="AA495:AA496" si="120">+U495+V495+W495+X495+Y495</f>
        <v>1</v>
      </c>
      <c r="AB495">
        <f t="shared" ref="AB495:AB496" si="121">AA495-E495</f>
        <v>0</v>
      </c>
      <c r="AJ495" s="10">
        <f t="shared" si="106"/>
        <v>0</v>
      </c>
      <c r="AK495" s="10">
        <f t="shared" si="107"/>
        <v>10</v>
      </c>
      <c r="AL495" s="10">
        <f t="shared" si="108"/>
        <v>-10</v>
      </c>
      <c r="AT495">
        <f t="shared" si="109"/>
        <v>0</v>
      </c>
      <c r="AU495">
        <f t="shared" si="110"/>
        <v>4</v>
      </c>
      <c r="AV495">
        <f t="shared" si="111"/>
        <v>-4</v>
      </c>
    </row>
    <row r="496" spans="1:48" x14ac:dyDescent="0.25">
      <c r="A496" s="11">
        <f t="shared" si="100"/>
        <v>2015</v>
      </c>
      <c r="B496" s="21">
        <v>42141</v>
      </c>
      <c r="C496" s="21"/>
      <c r="D496" s="22">
        <v>495</v>
      </c>
      <c r="E496" s="20">
        <v>1</v>
      </c>
      <c r="F496" s="39">
        <v>40</v>
      </c>
      <c r="G496" s="20" t="s">
        <v>115</v>
      </c>
      <c r="H496" s="20">
        <v>1</v>
      </c>
      <c r="I496" s="24" t="s">
        <v>254</v>
      </c>
      <c r="J496" s="49">
        <v>101</v>
      </c>
      <c r="K496" s="49">
        <v>10</v>
      </c>
      <c r="L496" s="49">
        <v>29.6666666666666</v>
      </c>
      <c r="M496" s="49">
        <v>103</v>
      </c>
      <c r="N496" s="49">
        <v>2</v>
      </c>
      <c r="O496" s="49">
        <v>19</v>
      </c>
      <c r="P496" s="42">
        <f t="shared" si="101"/>
        <v>204</v>
      </c>
      <c r="Q496" s="42">
        <f t="shared" si="102"/>
        <v>12</v>
      </c>
      <c r="R496" s="42">
        <f t="shared" si="103"/>
        <v>48.6666666666666</v>
      </c>
      <c r="S496" s="42" t="s">
        <v>9</v>
      </c>
      <c r="T496" s="42">
        <f t="shared" si="104"/>
        <v>1</v>
      </c>
      <c r="U496" s="43"/>
      <c r="V496" s="23"/>
      <c r="W496" s="23"/>
      <c r="X496" s="23"/>
      <c r="Y496" s="23">
        <v>1</v>
      </c>
      <c r="Z496" s="20">
        <f t="shared" si="105"/>
        <v>12</v>
      </c>
      <c r="AA496">
        <f t="shared" si="120"/>
        <v>1</v>
      </c>
      <c r="AB496">
        <f t="shared" si="121"/>
        <v>0</v>
      </c>
      <c r="AJ496" s="10">
        <f t="shared" si="106"/>
        <v>0</v>
      </c>
      <c r="AK496" s="10">
        <f t="shared" si="107"/>
        <v>10</v>
      </c>
      <c r="AL496" s="10">
        <f t="shared" si="108"/>
        <v>-10</v>
      </c>
      <c r="AT496">
        <f t="shared" si="109"/>
        <v>0</v>
      </c>
      <c r="AU496">
        <f t="shared" si="110"/>
        <v>2</v>
      </c>
      <c r="AV496">
        <f t="shared" si="111"/>
        <v>-2</v>
      </c>
    </row>
    <row r="497" spans="1:48" x14ac:dyDescent="0.25">
      <c r="A497" s="11">
        <f t="shared" si="100"/>
        <v>2015</v>
      </c>
      <c r="B497" s="21">
        <v>42148</v>
      </c>
      <c r="C497" s="21"/>
      <c r="D497" s="22">
        <v>496</v>
      </c>
      <c r="E497" s="20">
        <v>1</v>
      </c>
      <c r="F497" s="39">
        <v>40</v>
      </c>
      <c r="G497" s="20" t="s">
        <v>218</v>
      </c>
      <c r="H497" s="20">
        <v>1</v>
      </c>
      <c r="I497" s="24" t="s">
        <v>175</v>
      </c>
      <c r="J497" s="49">
        <v>260</v>
      </c>
      <c r="K497" s="49">
        <v>7</v>
      </c>
      <c r="L497" s="49">
        <v>40</v>
      </c>
      <c r="M497" s="49">
        <v>261</v>
      </c>
      <c r="N497" s="49">
        <v>3</v>
      </c>
      <c r="O497" s="49">
        <v>34.1666666666666</v>
      </c>
      <c r="P497" s="42">
        <f t="shared" si="101"/>
        <v>521</v>
      </c>
      <c r="Q497" s="42">
        <f t="shared" si="102"/>
        <v>10</v>
      </c>
      <c r="R497" s="42">
        <f t="shared" si="103"/>
        <v>74.1666666666666</v>
      </c>
      <c r="S497" s="42" t="s">
        <v>69</v>
      </c>
      <c r="T497" s="42">
        <f t="shared" si="104"/>
        <v>1</v>
      </c>
      <c r="U497" s="43"/>
      <c r="V497" s="23"/>
      <c r="W497" s="23"/>
      <c r="X497" s="23"/>
      <c r="Y497" s="23">
        <v>1</v>
      </c>
      <c r="Z497" s="20">
        <f t="shared" si="105"/>
        <v>10</v>
      </c>
      <c r="AJ497" s="10">
        <f t="shared" si="106"/>
        <v>0</v>
      </c>
      <c r="AK497" s="10">
        <f t="shared" si="107"/>
        <v>7</v>
      </c>
      <c r="AL497" s="10">
        <f t="shared" si="108"/>
        <v>-7</v>
      </c>
      <c r="AT497">
        <f t="shared" si="109"/>
        <v>0</v>
      </c>
      <c r="AU497">
        <f t="shared" si="110"/>
        <v>3</v>
      </c>
      <c r="AV497">
        <f t="shared" si="111"/>
        <v>-3</v>
      </c>
    </row>
    <row r="498" spans="1:48" x14ac:dyDescent="0.25">
      <c r="A498" s="11">
        <f t="shared" si="100"/>
        <v>2015</v>
      </c>
      <c r="B498" s="12">
        <v>42162</v>
      </c>
      <c r="C498" s="12"/>
      <c r="D498" s="22">
        <v>497</v>
      </c>
      <c r="E498" s="11">
        <v>1</v>
      </c>
      <c r="F498" s="40">
        <v>35</v>
      </c>
      <c r="G498" s="11" t="s">
        <v>181</v>
      </c>
      <c r="H498" s="11">
        <v>1</v>
      </c>
      <c r="I498" s="14" t="s">
        <v>426</v>
      </c>
      <c r="J498" s="50">
        <v>268</v>
      </c>
      <c r="K498" s="50">
        <v>5</v>
      </c>
      <c r="L498" s="50">
        <v>35</v>
      </c>
      <c r="M498" s="50">
        <v>127</v>
      </c>
      <c r="N498" s="50">
        <v>8</v>
      </c>
      <c r="O498" s="50">
        <v>35</v>
      </c>
      <c r="P498" s="44">
        <f t="shared" si="101"/>
        <v>395</v>
      </c>
      <c r="Q498" s="42">
        <f t="shared" si="102"/>
        <v>13</v>
      </c>
      <c r="R498" s="42">
        <f t="shared" si="103"/>
        <v>70</v>
      </c>
      <c r="S498" s="44" t="s">
        <v>259</v>
      </c>
      <c r="T498" s="42">
        <f t="shared" si="104"/>
        <v>1</v>
      </c>
      <c r="U498" s="45">
        <v>1</v>
      </c>
      <c r="V498" s="13"/>
      <c r="W498" s="13"/>
      <c r="X498" s="13"/>
      <c r="Y498" s="13"/>
      <c r="Z498" s="11">
        <f t="shared" si="105"/>
        <v>13</v>
      </c>
      <c r="AJ498" s="10">
        <f t="shared" si="106"/>
        <v>0</v>
      </c>
      <c r="AK498" s="10">
        <f t="shared" si="107"/>
        <v>5</v>
      </c>
      <c r="AL498" s="10">
        <f t="shared" si="108"/>
        <v>-5</v>
      </c>
      <c r="AT498">
        <f t="shared" si="109"/>
        <v>0</v>
      </c>
      <c r="AU498">
        <f t="shared" si="110"/>
        <v>8</v>
      </c>
      <c r="AV498">
        <f t="shared" si="111"/>
        <v>-8</v>
      </c>
    </row>
    <row r="499" spans="1:48" x14ac:dyDescent="0.25">
      <c r="A499" s="11">
        <f t="shared" si="100"/>
        <v>2015</v>
      </c>
      <c r="B499" s="12">
        <v>42169</v>
      </c>
      <c r="C499" s="12"/>
      <c r="D499" s="22">
        <v>498</v>
      </c>
      <c r="E499" s="11">
        <v>1</v>
      </c>
      <c r="F499" s="40">
        <v>35</v>
      </c>
      <c r="G499" s="11" t="s">
        <v>135</v>
      </c>
      <c r="H499" s="11">
        <v>1</v>
      </c>
      <c r="I499" s="14" t="s">
        <v>136</v>
      </c>
      <c r="J499" s="50">
        <v>199</v>
      </c>
      <c r="K499" s="50">
        <v>10</v>
      </c>
      <c r="L499" s="50">
        <v>32.3333333333333</v>
      </c>
      <c r="M499" s="50">
        <v>161</v>
      </c>
      <c r="N499" s="50">
        <v>9</v>
      </c>
      <c r="O499" s="50">
        <v>35</v>
      </c>
      <c r="P499" s="44">
        <f t="shared" si="101"/>
        <v>360</v>
      </c>
      <c r="Q499" s="42">
        <f t="shared" si="102"/>
        <v>19</v>
      </c>
      <c r="R499" s="42">
        <f t="shared" si="103"/>
        <v>67.3333333333333</v>
      </c>
      <c r="S499" s="44" t="s">
        <v>260</v>
      </c>
      <c r="T499" s="42">
        <f t="shared" si="104"/>
        <v>1</v>
      </c>
      <c r="U499" s="45">
        <v>1</v>
      </c>
      <c r="V499" s="13"/>
      <c r="W499" s="13"/>
      <c r="X499" s="13"/>
      <c r="Y499" s="13"/>
      <c r="Z499" s="11">
        <f t="shared" si="105"/>
        <v>19</v>
      </c>
      <c r="AJ499" s="10">
        <f t="shared" si="106"/>
        <v>0</v>
      </c>
      <c r="AK499" s="10">
        <f t="shared" si="107"/>
        <v>10</v>
      </c>
      <c r="AL499" s="10">
        <f t="shared" si="108"/>
        <v>-10</v>
      </c>
      <c r="AT499">
        <f t="shared" si="109"/>
        <v>0</v>
      </c>
      <c r="AU499">
        <f t="shared" si="110"/>
        <v>9</v>
      </c>
      <c r="AV499">
        <f t="shared" si="111"/>
        <v>-9</v>
      </c>
    </row>
    <row r="500" spans="1:48" x14ac:dyDescent="0.25">
      <c r="A500" s="11">
        <f t="shared" si="100"/>
        <v>2015</v>
      </c>
      <c r="B500" s="12">
        <v>42175</v>
      </c>
      <c r="C500" s="12"/>
      <c r="D500" s="22">
        <v>499</v>
      </c>
      <c r="E500" s="11">
        <v>1</v>
      </c>
      <c r="F500" s="40">
        <v>35</v>
      </c>
      <c r="G500" s="11" t="s">
        <v>113</v>
      </c>
      <c r="H500" s="11">
        <v>1</v>
      </c>
      <c r="I500" s="14" t="s">
        <v>166</v>
      </c>
      <c r="J500" s="50">
        <v>130</v>
      </c>
      <c r="K500" s="50">
        <v>8</v>
      </c>
      <c r="L500" s="50">
        <v>30</v>
      </c>
      <c r="M500" s="50">
        <v>115</v>
      </c>
      <c r="N500" s="50">
        <v>8</v>
      </c>
      <c r="O500" s="50">
        <v>23.1666666666666</v>
      </c>
      <c r="P500" s="44">
        <f t="shared" si="101"/>
        <v>245</v>
      </c>
      <c r="Q500" s="42">
        <f t="shared" si="102"/>
        <v>16</v>
      </c>
      <c r="R500" s="42">
        <f t="shared" si="103"/>
        <v>53.1666666666666</v>
      </c>
      <c r="S500" s="44" t="s">
        <v>261</v>
      </c>
      <c r="T500" s="42">
        <f t="shared" si="104"/>
        <v>1</v>
      </c>
      <c r="U500" s="45">
        <v>1</v>
      </c>
      <c r="V500" s="13"/>
      <c r="W500" s="13"/>
      <c r="X500" s="13"/>
      <c r="Y500" s="13"/>
      <c r="Z500" s="11">
        <f t="shared" si="105"/>
        <v>16</v>
      </c>
      <c r="AJ500" s="10">
        <f t="shared" si="106"/>
        <v>0</v>
      </c>
      <c r="AK500" s="10">
        <f t="shared" si="107"/>
        <v>8</v>
      </c>
      <c r="AL500" s="10">
        <f t="shared" si="108"/>
        <v>-8</v>
      </c>
      <c r="AT500">
        <f t="shared" si="109"/>
        <v>0</v>
      </c>
      <c r="AU500">
        <f t="shared" si="110"/>
        <v>8</v>
      </c>
      <c r="AV500">
        <f t="shared" si="111"/>
        <v>-8</v>
      </c>
    </row>
    <row r="501" spans="1:48" x14ac:dyDescent="0.25">
      <c r="A501" s="11">
        <f t="shared" si="100"/>
        <v>2015</v>
      </c>
      <c r="B501" s="21">
        <v>42183</v>
      </c>
      <c r="C501" s="21"/>
      <c r="D501" s="22">
        <v>500</v>
      </c>
      <c r="E501" s="20">
        <v>1</v>
      </c>
      <c r="F501" s="39">
        <v>35</v>
      </c>
      <c r="G501" s="20" t="s">
        <v>115</v>
      </c>
      <c r="H501" s="20">
        <v>1</v>
      </c>
      <c r="I501" s="24" t="s">
        <v>170</v>
      </c>
      <c r="J501" s="49">
        <v>203</v>
      </c>
      <c r="K501" s="49">
        <v>2</v>
      </c>
      <c r="L501" s="49">
        <v>35</v>
      </c>
      <c r="M501" s="49">
        <v>206</v>
      </c>
      <c r="N501" s="49">
        <v>4</v>
      </c>
      <c r="O501" s="49">
        <v>32.3333333333333</v>
      </c>
      <c r="P501" s="42">
        <f t="shared" si="101"/>
        <v>409</v>
      </c>
      <c r="Q501" s="42">
        <f t="shared" si="102"/>
        <v>6</v>
      </c>
      <c r="R501" s="42">
        <f t="shared" si="103"/>
        <v>67.3333333333333</v>
      </c>
      <c r="S501" s="42" t="s">
        <v>101</v>
      </c>
      <c r="T501" s="42">
        <f t="shared" si="104"/>
        <v>1</v>
      </c>
      <c r="U501" s="43"/>
      <c r="V501" s="23"/>
      <c r="W501" s="23"/>
      <c r="X501" s="23"/>
      <c r="Y501" s="23">
        <v>1</v>
      </c>
      <c r="Z501" s="20">
        <f t="shared" si="105"/>
        <v>6</v>
      </c>
      <c r="AA501">
        <f>+U501+V501+W501+X501+Y501</f>
        <v>1</v>
      </c>
      <c r="AB501">
        <f>AA501-E501</f>
        <v>0</v>
      </c>
      <c r="AJ501" s="10">
        <f t="shared" si="106"/>
        <v>0</v>
      </c>
      <c r="AK501" s="10">
        <f t="shared" si="107"/>
        <v>2</v>
      </c>
      <c r="AL501" s="10">
        <f t="shared" si="108"/>
        <v>-2</v>
      </c>
      <c r="AT501">
        <f t="shared" si="109"/>
        <v>0</v>
      </c>
      <c r="AU501">
        <f t="shared" si="110"/>
        <v>4</v>
      </c>
      <c r="AV501">
        <f t="shared" si="111"/>
        <v>-4</v>
      </c>
    </row>
    <row r="502" spans="1:48" x14ac:dyDescent="0.25">
      <c r="A502" s="11">
        <f t="shared" si="100"/>
        <v>2015</v>
      </c>
      <c r="B502" s="36">
        <v>42197</v>
      </c>
      <c r="C502" s="36"/>
      <c r="D502" s="22">
        <v>501</v>
      </c>
      <c r="E502" s="31">
        <v>1</v>
      </c>
      <c r="F502" s="41">
        <v>35</v>
      </c>
      <c r="G502" s="31" t="s">
        <v>181</v>
      </c>
      <c r="H502" s="31">
        <v>1</v>
      </c>
      <c r="I502" s="37" t="s">
        <v>211</v>
      </c>
      <c r="J502" s="48">
        <v>257</v>
      </c>
      <c r="K502" s="48">
        <v>9</v>
      </c>
      <c r="L502" s="48">
        <v>33.5</v>
      </c>
      <c r="M502" s="48">
        <v>25</v>
      </c>
      <c r="N502" s="48">
        <v>1</v>
      </c>
      <c r="O502" s="48">
        <v>5</v>
      </c>
      <c r="P502" s="46">
        <f t="shared" si="101"/>
        <v>282</v>
      </c>
      <c r="Q502" s="42">
        <f t="shared" si="102"/>
        <v>10</v>
      </c>
      <c r="R502" s="42">
        <f t="shared" si="103"/>
        <v>38.5</v>
      </c>
      <c r="S502" s="46" t="s">
        <v>96</v>
      </c>
      <c r="T502" s="42">
        <f t="shared" si="104"/>
        <v>1</v>
      </c>
      <c r="U502" s="47"/>
      <c r="V502" s="35"/>
      <c r="W502" s="35">
        <v>1</v>
      </c>
      <c r="X502" s="35"/>
      <c r="Y502" s="35"/>
      <c r="Z502" s="31">
        <f t="shared" si="105"/>
        <v>10</v>
      </c>
      <c r="AJ502" s="10">
        <f t="shared" si="106"/>
        <v>0</v>
      </c>
      <c r="AK502" s="10">
        <f t="shared" si="107"/>
        <v>9</v>
      </c>
      <c r="AL502" s="10">
        <f t="shared" si="108"/>
        <v>-9</v>
      </c>
      <c r="AT502">
        <f t="shared" si="109"/>
        <v>0</v>
      </c>
      <c r="AU502">
        <f t="shared" si="110"/>
        <v>1</v>
      </c>
      <c r="AV502">
        <f t="shared" si="111"/>
        <v>-1</v>
      </c>
    </row>
    <row r="503" spans="1:48" x14ac:dyDescent="0.25">
      <c r="A503" s="11">
        <f t="shared" si="100"/>
        <v>2015</v>
      </c>
      <c r="B503" s="12">
        <v>42204</v>
      </c>
      <c r="C503" s="12"/>
      <c r="D503" s="22">
        <v>502</v>
      </c>
      <c r="E503" s="11">
        <v>1</v>
      </c>
      <c r="F503" s="40">
        <v>35</v>
      </c>
      <c r="G503" s="11" t="s">
        <v>115</v>
      </c>
      <c r="H503" s="11">
        <v>1</v>
      </c>
      <c r="I503" s="14" t="s">
        <v>256</v>
      </c>
      <c r="J503" s="50">
        <v>264</v>
      </c>
      <c r="K503" s="50">
        <v>5</v>
      </c>
      <c r="L503" s="50">
        <v>35</v>
      </c>
      <c r="M503" s="50">
        <v>140</v>
      </c>
      <c r="N503" s="50">
        <v>9</v>
      </c>
      <c r="O503" s="50">
        <v>35</v>
      </c>
      <c r="P503" s="44">
        <f t="shared" si="101"/>
        <v>404</v>
      </c>
      <c r="Q503" s="42">
        <f t="shared" si="102"/>
        <v>14</v>
      </c>
      <c r="R503" s="42">
        <f t="shared" si="103"/>
        <v>70</v>
      </c>
      <c r="S503" s="44" t="s">
        <v>262</v>
      </c>
      <c r="T503" s="42">
        <f t="shared" si="104"/>
        <v>1</v>
      </c>
      <c r="U503" s="45">
        <v>1</v>
      </c>
      <c r="V503" s="13"/>
      <c r="W503" s="13"/>
      <c r="X503" s="13"/>
      <c r="Y503" s="13"/>
      <c r="Z503" s="11">
        <f t="shared" si="105"/>
        <v>14</v>
      </c>
      <c r="AA503">
        <f>+U503+V503+W503+X503+Y503</f>
        <v>1</v>
      </c>
      <c r="AB503">
        <f>AA503-E503</f>
        <v>0</v>
      </c>
      <c r="AJ503" s="10">
        <f t="shared" si="106"/>
        <v>0</v>
      </c>
      <c r="AK503" s="10">
        <f t="shared" si="107"/>
        <v>5</v>
      </c>
      <c r="AL503" s="10">
        <f t="shared" si="108"/>
        <v>-5</v>
      </c>
      <c r="AT503">
        <f t="shared" si="109"/>
        <v>0</v>
      </c>
      <c r="AU503">
        <f t="shared" si="110"/>
        <v>9</v>
      </c>
      <c r="AV503">
        <f t="shared" si="111"/>
        <v>-9</v>
      </c>
    </row>
    <row r="504" spans="1:48" x14ac:dyDescent="0.25">
      <c r="A504" s="11">
        <f t="shared" si="100"/>
        <v>2015</v>
      </c>
      <c r="B504" s="21">
        <v>42218</v>
      </c>
      <c r="C504" s="21"/>
      <c r="D504" s="22">
        <v>503</v>
      </c>
      <c r="E504" s="20">
        <v>1</v>
      </c>
      <c r="F504" s="39">
        <v>35</v>
      </c>
      <c r="G504" s="20" t="s">
        <v>263</v>
      </c>
      <c r="H504" s="20">
        <v>1</v>
      </c>
      <c r="I504" s="24" t="s">
        <v>268</v>
      </c>
      <c r="J504" s="49">
        <v>78</v>
      </c>
      <c r="K504" s="49">
        <v>10</v>
      </c>
      <c r="L504" s="49">
        <v>25.8333333333333</v>
      </c>
      <c r="M504" s="49">
        <v>79</v>
      </c>
      <c r="N504" s="49">
        <v>2</v>
      </c>
      <c r="O504" s="49">
        <v>17.6666666666666</v>
      </c>
      <c r="P504" s="42">
        <f t="shared" si="101"/>
        <v>157</v>
      </c>
      <c r="Q504" s="42">
        <f t="shared" si="102"/>
        <v>12</v>
      </c>
      <c r="R504" s="42">
        <f t="shared" si="103"/>
        <v>43.499999999999901</v>
      </c>
      <c r="S504" s="42" t="s">
        <v>9</v>
      </c>
      <c r="T504" s="42">
        <f t="shared" si="104"/>
        <v>1</v>
      </c>
      <c r="U504" s="43"/>
      <c r="V504" s="23"/>
      <c r="W504" s="23"/>
      <c r="X504" s="23"/>
      <c r="Y504" s="23">
        <v>1</v>
      </c>
      <c r="Z504" s="20">
        <f t="shared" si="105"/>
        <v>12</v>
      </c>
      <c r="AJ504" s="10">
        <f t="shared" si="106"/>
        <v>0</v>
      </c>
      <c r="AK504" s="10">
        <f t="shared" si="107"/>
        <v>10</v>
      </c>
      <c r="AL504" s="10">
        <f t="shared" si="108"/>
        <v>-10</v>
      </c>
      <c r="AT504">
        <f t="shared" si="109"/>
        <v>0</v>
      </c>
      <c r="AU504">
        <f t="shared" si="110"/>
        <v>2</v>
      </c>
      <c r="AV504">
        <f t="shared" si="111"/>
        <v>-2</v>
      </c>
    </row>
    <row r="505" spans="1:48" x14ac:dyDescent="0.25">
      <c r="A505" s="11">
        <f t="shared" si="100"/>
        <v>2015</v>
      </c>
      <c r="B505" s="21">
        <v>42218</v>
      </c>
      <c r="C505" s="21"/>
      <c r="D505" s="22">
        <v>504</v>
      </c>
      <c r="E505" s="20">
        <v>1</v>
      </c>
      <c r="F505" s="39">
        <v>15</v>
      </c>
      <c r="G505" s="20" t="s">
        <v>263</v>
      </c>
      <c r="H505" s="20">
        <v>2</v>
      </c>
      <c r="I505" s="24" t="s">
        <v>268</v>
      </c>
      <c r="J505" s="49">
        <v>116</v>
      </c>
      <c r="K505" s="49">
        <v>4</v>
      </c>
      <c r="L505" s="49">
        <v>15</v>
      </c>
      <c r="M505" s="49">
        <v>134</v>
      </c>
      <c r="N505" s="49">
        <v>8</v>
      </c>
      <c r="O505" s="49">
        <v>15</v>
      </c>
      <c r="P505" s="42">
        <f t="shared" si="101"/>
        <v>250</v>
      </c>
      <c r="Q505" s="42">
        <f t="shared" si="102"/>
        <v>12</v>
      </c>
      <c r="R505" s="42">
        <f t="shared" si="103"/>
        <v>30</v>
      </c>
      <c r="S505" s="42" t="s">
        <v>85</v>
      </c>
      <c r="T505" s="42">
        <f t="shared" si="104"/>
        <v>1</v>
      </c>
      <c r="U505" s="43"/>
      <c r="V505" s="23"/>
      <c r="W505" s="23"/>
      <c r="X505" s="23"/>
      <c r="Y505" s="23">
        <v>1</v>
      </c>
      <c r="Z505" s="20">
        <f t="shared" si="105"/>
        <v>12</v>
      </c>
      <c r="AJ505" s="10">
        <f t="shared" si="106"/>
        <v>0</v>
      </c>
      <c r="AK505" s="10">
        <f t="shared" si="107"/>
        <v>4</v>
      </c>
      <c r="AL505" s="10">
        <f t="shared" si="108"/>
        <v>-4</v>
      </c>
      <c r="AT505">
        <f t="shared" si="109"/>
        <v>0</v>
      </c>
      <c r="AU505">
        <f t="shared" si="110"/>
        <v>8</v>
      </c>
      <c r="AV505">
        <f t="shared" si="111"/>
        <v>-8</v>
      </c>
    </row>
    <row r="506" spans="1:48" x14ac:dyDescent="0.25">
      <c r="A506" s="11">
        <f t="shared" si="100"/>
        <v>2015</v>
      </c>
      <c r="B506" s="12">
        <v>42225</v>
      </c>
      <c r="C506" s="12"/>
      <c r="D506" s="22">
        <v>505</v>
      </c>
      <c r="E506" s="11">
        <v>1</v>
      </c>
      <c r="F506" s="40">
        <v>20</v>
      </c>
      <c r="G506" s="11" t="s">
        <v>115</v>
      </c>
      <c r="H506" s="11">
        <v>2</v>
      </c>
      <c r="I506" s="14" t="s">
        <v>197</v>
      </c>
      <c r="J506" s="50">
        <v>125</v>
      </c>
      <c r="K506" s="50">
        <v>9</v>
      </c>
      <c r="L506" s="50">
        <v>18</v>
      </c>
      <c r="M506" s="50">
        <v>121</v>
      </c>
      <c r="N506" s="50">
        <v>8</v>
      </c>
      <c r="O506" s="50">
        <v>20</v>
      </c>
      <c r="P506" s="44">
        <f t="shared" si="101"/>
        <v>246</v>
      </c>
      <c r="Q506" s="42">
        <f t="shared" si="102"/>
        <v>17</v>
      </c>
      <c r="R506" s="42">
        <f t="shared" si="103"/>
        <v>38</v>
      </c>
      <c r="S506" s="44" t="s">
        <v>81</v>
      </c>
      <c r="T506" s="42">
        <f t="shared" si="104"/>
        <v>1</v>
      </c>
      <c r="U506" s="45">
        <v>1</v>
      </c>
      <c r="V506" s="13"/>
      <c r="W506" s="13"/>
      <c r="X506" s="13"/>
      <c r="Y506" s="13"/>
      <c r="Z506" s="11">
        <f t="shared" si="105"/>
        <v>17</v>
      </c>
      <c r="AA506">
        <f t="shared" ref="AA506:AA508" si="122">+U506+V506+W506+X506+Y506</f>
        <v>1</v>
      </c>
      <c r="AB506">
        <f t="shared" ref="AB506:AB508" si="123">AA506-E506</f>
        <v>0</v>
      </c>
      <c r="AJ506" s="10">
        <f t="shared" si="106"/>
        <v>0</v>
      </c>
      <c r="AK506" s="10">
        <f t="shared" si="107"/>
        <v>9</v>
      </c>
      <c r="AL506" s="10">
        <f t="shared" si="108"/>
        <v>-9</v>
      </c>
      <c r="AT506">
        <f t="shared" si="109"/>
        <v>0</v>
      </c>
      <c r="AU506">
        <f t="shared" si="110"/>
        <v>8</v>
      </c>
      <c r="AV506">
        <f t="shared" si="111"/>
        <v>-8</v>
      </c>
    </row>
    <row r="507" spans="1:48" x14ac:dyDescent="0.25">
      <c r="A507" s="11">
        <f t="shared" si="100"/>
        <v>2015</v>
      </c>
      <c r="B507" s="12">
        <v>42225</v>
      </c>
      <c r="C507" s="12"/>
      <c r="D507" s="22">
        <v>506</v>
      </c>
      <c r="E507" s="11">
        <v>1</v>
      </c>
      <c r="F507" s="40">
        <v>16</v>
      </c>
      <c r="G507" s="11" t="s">
        <v>115</v>
      </c>
      <c r="H507" s="11">
        <v>1</v>
      </c>
      <c r="I507" s="14" t="s">
        <v>197</v>
      </c>
      <c r="J507" s="50">
        <v>121</v>
      </c>
      <c r="K507" s="50">
        <v>5</v>
      </c>
      <c r="L507" s="50">
        <v>16</v>
      </c>
      <c r="M507" s="50">
        <v>90</v>
      </c>
      <c r="N507" s="50">
        <v>8</v>
      </c>
      <c r="O507" s="50">
        <v>16</v>
      </c>
      <c r="P507" s="44">
        <f t="shared" si="101"/>
        <v>211</v>
      </c>
      <c r="Q507" s="42">
        <f t="shared" si="102"/>
        <v>13</v>
      </c>
      <c r="R507" s="42">
        <f t="shared" si="103"/>
        <v>32</v>
      </c>
      <c r="S507" s="44" t="s">
        <v>141</v>
      </c>
      <c r="T507" s="42">
        <f t="shared" si="104"/>
        <v>1</v>
      </c>
      <c r="U507" s="45">
        <v>1</v>
      </c>
      <c r="V507" s="13"/>
      <c r="W507" s="13"/>
      <c r="X507" s="13"/>
      <c r="Y507" s="13"/>
      <c r="Z507" s="11">
        <f t="shared" si="105"/>
        <v>13</v>
      </c>
      <c r="AA507">
        <f t="shared" si="122"/>
        <v>1</v>
      </c>
      <c r="AB507">
        <f t="shared" si="123"/>
        <v>0</v>
      </c>
      <c r="AJ507" s="10">
        <f t="shared" si="106"/>
        <v>0</v>
      </c>
      <c r="AK507" s="10">
        <f t="shared" si="107"/>
        <v>5</v>
      </c>
      <c r="AL507" s="10">
        <f t="shared" si="108"/>
        <v>-5</v>
      </c>
      <c r="AT507">
        <f t="shared" si="109"/>
        <v>0</v>
      </c>
      <c r="AU507">
        <f t="shared" si="110"/>
        <v>8</v>
      </c>
      <c r="AV507">
        <f t="shared" si="111"/>
        <v>-8</v>
      </c>
    </row>
    <row r="508" spans="1:48" x14ac:dyDescent="0.25">
      <c r="A508" s="11">
        <f t="shared" si="100"/>
        <v>2015</v>
      </c>
      <c r="B508" s="12">
        <v>42232</v>
      </c>
      <c r="C508" s="12"/>
      <c r="D508" s="22">
        <v>507</v>
      </c>
      <c r="E508" s="11">
        <v>1</v>
      </c>
      <c r="F508" s="40">
        <v>35</v>
      </c>
      <c r="G508" s="11" t="s">
        <v>115</v>
      </c>
      <c r="H508" s="11">
        <v>1</v>
      </c>
      <c r="I508" s="14" t="s">
        <v>213</v>
      </c>
      <c r="J508" s="50">
        <v>200</v>
      </c>
      <c r="K508" s="50">
        <v>7</v>
      </c>
      <c r="L508" s="50">
        <v>35</v>
      </c>
      <c r="M508" s="50">
        <v>179</v>
      </c>
      <c r="N508" s="50">
        <v>9</v>
      </c>
      <c r="O508" s="50">
        <v>35</v>
      </c>
      <c r="P508" s="44">
        <f t="shared" si="101"/>
        <v>379</v>
      </c>
      <c r="Q508" s="42">
        <f t="shared" si="102"/>
        <v>16</v>
      </c>
      <c r="R508" s="42">
        <f t="shared" si="103"/>
        <v>70</v>
      </c>
      <c r="S508" s="44" t="s">
        <v>210</v>
      </c>
      <c r="T508" s="42">
        <f t="shared" si="104"/>
        <v>1</v>
      </c>
      <c r="U508" s="45">
        <v>1</v>
      </c>
      <c r="V508" s="13"/>
      <c r="W508" s="13"/>
      <c r="X508" s="13"/>
      <c r="Y508" s="13"/>
      <c r="Z508" s="11">
        <f t="shared" si="105"/>
        <v>16</v>
      </c>
      <c r="AA508">
        <f t="shared" si="122"/>
        <v>1</v>
      </c>
      <c r="AB508">
        <f t="shared" si="123"/>
        <v>0</v>
      </c>
      <c r="AJ508" s="10">
        <f t="shared" si="106"/>
        <v>0</v>
      </c>
      <c r="AK508" s="10">
        <f t="shared" si="107"/>
        <v>7</v>
      </c>
      <c r="AL508" s="10">
        <f t="shared" si="108"/>
        <v>-7</v>
      </c>
      <c r="AT508">
        <f t="shared" si="109"/>
        <v>0</v>
      </c>
      <c r="AU508">
        <f t="shared" si="110"/>
        <v>9</v>
      </c>
      <c r="AV508">
        <f t="shared" si="111"/>
        <v>-9</v>
      </c>
    </row>
    <row r="509" spans="1:48" x14ac:dyDescent="0.25">
      <c r="A509" s="11">
        <f t="shared" si="100"/>
        <v>2015</v>
      </c>
      <c r="B509" s="12">
        <v>42239</v>
      </c>
      <c r="C509" s="12"/>
      <c r="D509" s="22">
        <v>508</v>
      </c>
      <c r="E509" s="11">
        <v>1</v>
      </c>
      <c r="F509" s="40">
        <v>30</v>
      </c>
      <c r="G509" s="11" t="s">
        <v>264</v>
      </c>
      <c r="H509" s="11">
        <v>1</v>
      </c>
      <c r="I509" s="14" t="s">
        <v>256</v>
      </c>
      <c r="J509" s="50">
        <v>219</v>
      </c>
      <c r="K509" s="50">
        <v>10</v>
      </c>
      <c r="L509" s="50">
        <v>29.8333333333333</v>
      </c>
      <c r="M509" s="50">
        <v>117</v>
      </c>
      <c r="N509" s="50">
        <v>6</v>
      </c>
      <c r="O509" s="50">
        <v>30</v>
      </c>
      <c r="P509" s="44">
        <f t="shared" si="101"/>
        <v>336</v>
      </c>
      <c r="Q509" s="42">
        <f t="shared" si="102"/>
        <v>16</v>
      </c>
      <c r="R509" s="42">
        <f t="shared" si="103"/>
        <v>59.8333333333333</v>
      </c>
      <c r="S509" s="44" t="s">
        <v>200</v>
      </c>
      <c r="T509" s="42">
        <f t="shared" si="104"/>
        <v>1</v>
      </c>
      <c r="U509" s="45">
        <v>1</v>
      </c>
      <c r="V509" s="13"/>
      <c r="W509" s="13"/>
      <c r="X509" s="13"/>
      <c r="Y509" s="13"/>
      <c r="Z509" s="11">
        <f t="shared" si="105"/>
        <v>16</v>
      </c>
      <c r="AJ509" s="10">
        <f t="shared" si="106"/>
        <v>0</v>
      </c>
      <c r="AK509" s="10">
        <f t="shared" si="107"/>
        <v>10</v>
      </c>
      <c r="AL509" s="10">
        <f t="shared" si="108"/>
        <v>-10</v>
      </c>
      <c r="AT509">
        <f t="shared" si="109"/>
        <v>0</v>
      </c>
      <c r="AU509">
        <f t="shared" si="110"/>
        <v>6</v>
      </c>
      <c r="AV509">
        <f t="shared" si="111"/>
        <v>-6</v>
      </c>
    </row>
    <row r="510" spans="1:48" x14ac:dyDescent="0.25">
      <c r="A510" s="11">
        <f t="shared" si="100"/>
        <v>2015</v>
      </c>
      <c r="B510" s="12">
        <v>42246</v>
      </c>
      <c r="C510" s="12"/>
      <c r="D510" s="22">
        <v>509</v>
      </c>
      <c r="E510" s="11">
        <v>1</v>
      </c>
      <c r="F510" s="40">
        <v>38</v>
      </c>
      <c r="G510" s="11" t="s">
        <v>115</v>
      </c>
      <c r="H510" s="11">
        <v>2</v>
      </c>
      <c r="I510" s="14" t="s">
        <v>269</v>
      </c>
      <c r="J510" s="50">
        <v>94</v>
      </c>
      <c r="K510" s="50">
        <v>7</v>
      </c>
      <c r="L510" s="50">
        <v>22.6666666666666</v>
      </c>
      <c r="M510" s="50">
        <v>93</v>
      </c>
      <c r="N510" s="50">
        <v>9</v>
      </c>
      <c r="O510" s="50">
        <v>22.1666666666666</v>
      </c>
      <c r="P510" s="44">
        <f t="shared" si="101"/>
        <v>187</v>
      </c>
      <c r="Q510" s="42">
        <f t="shared" si="102"/>
        <v>16</v>
      </c>
      <c r="R510" s="42">
        <f t="shared" si="103"/>
        <v>44.833333333333201</v>
      </c>
      <c r="S510" s="44" t="s">
        <v>204</v>
      </c>
      <c r="T510" s="42">
        <f t="shared" si="104"/>
        <v>1</v>
      </c>
      <c r="U510" s="45">
        <v>1</v>
      </c>
      <c r="V510" s="13"/>
      <c r="W510" s="13"/>
      <c r="X510" s="13"/>
      <c r="Y510" s="13"/>
      <c r="Z510" s="11">
        <f t="shared" si="105"/>
        <v>16</v>
      </c>
      <c r="AA510">
        <f t="shared" ref="AA510:AA511" si="124">+U510+V510+W510+X510+Y510</f>
        <v>1</v>
      </c>
      <c r="AB510">
        <f t="shared" ref="AB510:AB511" si="125">AA510-E510</f>
        <v>0</v>
      </c>
      <c r="AJ510" s="10">
        <f t="shared" si="106"/>
        <v>0</v>
      </c>
      <c r="AK510" s="10">
        <f t="shared" si="107"/>
        <v>7</v>
      </c>
      <c r="AL510" s="10">
        <f t="shared" si="108"/>
        <v>-7</v>
      </c>
      <c r="AT510">
        <f t="shared" si="109"/>
        <v>0</v>
      </c>
      <c r="AU510">
        <f t="shared" si="110"/>
        <v>9</v>
      </c>
      <c r="AV510">
        <f t="shared" si="111"/>
        <v>-9</v>
      </c>
    </row>
    <row r="511" spans="1:48" x14ac:dyDescent="0.25">
      <c r="A511" s="11">
        <f t="shared" si="100"/>
        <v>2015</v>
      </c>
      <c r="B511" s="12">
        <v>42246</v>
      </c>
      <c r="C511" s="12"/>
      <c r="D511" s="22">
        <v>510</v>
      </c>
      <c r="E511" s="11">
        <v>1</v>
      </c>
      <c r="F511" s="40">
        <v>18</v>
      </c>
      <c r="G511" s="11" t="s">
        <v>115</v>
      </c>
      <c r="H511" s="11">
        <v>1</v>
      </c>
      <c r="I511" s="14" t="s">
        <v>269</v>
      </c>
      <c r="J511" s="50">
        <v>129</v>
      </c>
      <c r="K511" s="50">
        <v>6</v>
      </c>
      <c r="L511" s="50">
        <v>18</v>
      </c>
      <c r="M511" s="50">
        <v>116</v>
      </c>
      <c r="N511" s="50">
        <v>10</v>
      </c>
      <c r="O511" s="50">
        <v>14</v>
      </c>
      <c r="P511" s="44">
        <f t="shared" si="101"/>
        <v>245</v>
      </c>
      <c r="Q511" s="42">
        <f t="shared" si="102"/>
        <v>16</v>
      </c>
      <c r="R511" s="42">
        <f t="shared" si="103"/>
        <v>32</v>
      </c>
      <c r="S511" s="44" t="s">
        <v>187</v>
      </c>
      <c r="T511" s="42">
        <f t="shared" si="104"/>
        <v>1</v>
      </c>
      <c r="U511" s="45">
        <v>1</v>
      </c>
      <c r="V511" s="13"/>
      <c r="W511" s="13"/>
      <c r="X511" s="13"/>
      <c r="Y511" s="13"/>
      <c r="Z511" s="11">
        <f t="shared" si="105"/>
        <v>16</v>
      </c>
      <c r="AA511">
        <f t="shared" si="124"/>
        <v>1</v>
      </c>
      <c r="AB511">
        <f t="shared" si="125"/>
        <v>0</v>
      </c>
      <c r="AJ511" s="10">
        <f t="shared" si="106"/>
        <v>0</v>
      </c>
      <c r="AK511" s="10">
        <f t="shared" si="107"/>
        <v>6</v>
      </c>
      <c r="AL511" s="10">
        <f t="shared" si="108"/>
        <v>-6</v>
      </c>
      <c r="AT511">
        <f t="shared" si="109"/>
        <v>0</v>
      </c>
      <c r="AU511">
        <f t="shared" si="110"/>
        <v>10</v>
      </c>
      <c r="AV511">
        <f t="shared" si="111"/>
        <v>-10</v>
      </c>
    </row>
    <row r="512" spans="1:48" x14ac:dyDescent="0.25">
      <c r="A512" s="11">
        <f t="shared" si="100"/>
        <v>2015</v>
      </c>
      <c r="B512" s="12">
        <v>42253</v>
      </c>
      <c r="C512" s="12"/>
      <c r="D512" s="22">
        <v>511</v>
      </c>
      <c r="E512" s="11">
        <v>1</v>
      </c>
      <c r="F512" s="40">
        <v>35</v>
      </c>
      <c r="G512" s="11" t="s">
        <v>192</v>
      </c>
      <c r="H512" s="11">
        <v>2</v>
      </c>
      <c r="I512" s="14" t="s">
        <v>172</v>
      </c>
      <c r="J512" s="50">
        <v>118</v>
      </c>
      <c r="K512" s="50">
        <v>3</v>
      </c>
      <c r="L512" s="50">
        <v>15.6666666666666</v>
      </c>
      <c r="M512" s="50">
        <v>116</v>
      </c>
      <c r="N512" s="50">
        <v>10</v>
      </c>
      <c r="O512" s="50">
        <v>34.8333333333333</v>
      </c>
      <c r="P512" s="44">
        <f t="shared" si="101"/>
        <v>234</v>
      </c>
      <c r="Q512" s="42">
        <f t="shared" si="102"/>
        <v>13</v>
      </c>
      <c r="R512" s="42">
        <f t="shared" si="103"/>
        <v>50.499999999999901</v>
      </c>
      <c r="S512" s="44" t="s">
        <v>26</v>
      </c>
      <c r="T512" s="42">
        <f t="shared" si="104"/>
        <v>1</v>
      </c>
      <c r="U512" s="45">
        <v>1</v>
      </c>
      <c r="V512" s="13"/>
      <c r="W512" s="13"/>
      <c r="X512" s="13"/>
      <c r="Y512" s="13"/>
      <c r="Z512" s="11">
        <f t="shared" si="105"/>
        <v>13</v>
      </c>
      <c r="AJ512" s="10">
        <f t="shared" si="106"/>
        <v>0</v>
      </c>
      <c r="AK512" s="10">
        <f t="shared" si="107"/>
        <v>3</v>
      </c>
      <c r="AL512" s="10">
        <f t="shared" si="108"/>
        <v>-3</v>
      </c>
      <c r="AT512">
        <f t="shared" si="109"/>
        <v>0</v>
      </c>
      <c r="AU512">
        <f t="shared" si="110"/>
        <v>10</v>
      </c>
      <c r="AV512">
        <f t="shared" si="111"/>
        <v>-10</v>
      </c>
    </row>
    <row r="513" spans="1:48" x14ac:dyDescent="0.25">
      <c r="A513" s="11">
        <f t="shared" si="100"/>
        <v>2015</v>
      </c>
      <c r="B513" s="21">
        <v>42260</v>
      </c>
      <c r="C513" s="21"/>
      <c r="D513" s="22">
        <v>512</v>
      </c>
      <c r="E513" s="20">
        <v>1</v>
      </c>
      <c r="F513" s="39">
        <v>35</v>
      </c>
      <c r="G513" s="20" t="s">
        <v>265</v>
      </c>
      <c r="H513" s="20">
        <v>1</v>
      </c>
      <c r="I513" s="24" t="s">
        <v>254</v>
      </c>
      <c r="J513" s="49">
        <v>159</v>
      </c>
      <c r="K513" s="49">
        <v>9</v>
      </c>
      <c r="L513" s="49">
        <v>35</v>
      </c>
      <c r="M513" s="49">
        <v>160</v>
      </c>
      <c r="N513" s="49">
        <v>5</v>
      </c>
      <c r="O513" s="49">
        <v>33.3333333333333</v>
      </c>
      <c r="P513" s="42">
        <f t="shared" si="101"/>
        <v>319</v>
      </c>
      <c r="Q513" s="42">
        <f t="shared" si="102"/>
        <v>14</v>
      </c>
      <c r="R513" s="42">
        <f t="shared" si="103"/>
        <v>68.3333333333333</v>
      </c>
      <c r="S513" s="42" t="s">
        <v>61</v>
      </c>
      <c r="T513" s="42">
        <f t="shared" si="104"/>
        <v>1</v>
      </c>
      <c r="U513" s="43"/>
      <c r="V513" s="23"/>
      <c r="W513" s="23"/>
      <c r="X513" s="23"/>
      <c r="Y513" s="23">
        <v>1</v>
      </c>
      <c r="Z513" s="20">
        <f t="shared" si="105"/>
        <v>14</v>
      </c>
      <c r="AJ513" s="10">
        <f t="shared" si="106"/>
        <v>0</v>
      </c>
      <c r="AK513" s="10">
        <f t="shared" si="107"/>
        <v>9</v>
      </c>
      <c r="AL513" s="10">
        <f t="shared" si="108"/>
        <v>-9</v>
      </c>
      <c r="AT513">
        <f t="shared" si="109"/>
        <v>0</v>
      </c>
      <c r="AU513">
        <f t="shared" si="110"/>
        <v>5</v>
      </c>
      <c r="AV513">
        <f t="shared" si="111"/>
        <v>-5</v>
      </c>
    </row>
    <row r="514" spans="1:48" x14ac:dyDescent="0.25">
      <c r="A514" s="11">
        <f t="shared" ref="A514:A577" si="126">YEAR(B514)</f>
        <v>2015</v>
      </c>
      <c r="B514" s="12">
        <v>42274</v>
      </c>
      <c r="C514" s="12"/>
      <c r="D514" s="22">
        <v>513</v>
      </c>
      <c r="E514" s="11">
        <v>1</v>
      </c>
      <c r="F514" s="40">
        <v>35</v>
      </c>
      <c r="G514" s="11" t="s">
        <v>121</v>
      </c>
      <c r="H514" s="11">
        <v>1</v>
      </c>
      <c r="I514" s="14" t="s">
        <v>136</v>
      </c>
      <c r="J514" s="50">
        <v>136</v>
      </c>
      <c r="K514" s="50">
        <v>10</v>
      </c>
      <c r="L514" s="50">
        <v>35</v>
      </c>
      <c r="M514" s="50">
        <v>72</v>
      </c>
      <c r="N514" s="50">
        <v>10</v>
      </c>
      <c r="O514" s="50">
        <v>28.5</v>
      </c>
      <c r="P514" s="44">
        <f t="shared" ref="P514:P577" si="127">J514+M514</f>
        <v>208</v>
      </c>
      <c r="Q514" s="42">
        <f t="shared" ref="Q514:Q577" si="128">K514+N514</f>
        <v>20</v>
      </c>
      <c r="R514" s="42">
        <f t="shared" ref="R514:R577" si="129">L514+O514</f>
        <v>63.5</v>
      </c>
      <c r="S514" s="44" t="s">
        <v>266</v>
      </c>
      <c r="T514" s="42">
        <f t="shared" ref="T514:T577" si="130">SUM(U514:Y514)</f>
        <v>1</v>
      </c>
      <c r="U514" s="45">
        <v>1</v>
      </c>
      <c r="V514" s="13"/>
      <c r="W514" s="13"/>
      <c r="X514" s="13"/>
      <c r="Y514" s="13"/>
      <c r="Z514" s="11">
        <f t="shared" ref="Z514:Z577" si="131">K514+N514</f>
        <v>20</v>
      </c>
      <c r="AJ514" s="10">
        <f t="shared" si="106"/>
        <v>0</v>
      </c>
      <c r="AK514" s="10">
        <f t="shared" si="107"/>
        <v>10</v>
      </c>
      <c r="AL514" s="10">
        <f t="shared" si="108"/>
        <v>-10</v>
      </c>
      <c r="AT514">
        <f t="shared" si="109"/>
        <v>0</v>
      </c>
      <c r="AU514">
        <f t="shared" si="110"/>
        <v>10</v>
      </c>
      <c r="AV514">
        <f t="shared" si="111"/>
        <v>-10</v>
      </c>
    </row>
    <row r="515" spans="1:48" x14ac:dyDescent="0.25">
      <c r="A515" s="11">
        <f t="shared" si="126"/>
        <v>2016</v>
      </c>
      <c r="B515" s="21">
        <v>42491</v>
      </c>
      <c r="C515" s="21"/>
      <c r="D515" s="22">
        <v>514</v>
      </c>
      <c r="E515" s="20">
        <v>1</v>
      </c>
      <c r="F515" s="39">
        <v>40</v>
      </c>
      <c r="G515" s="20" t="s">
        <v>180</v>
      </c>
      <c r="H515" s="20">
        <v>2</v>
      </c>
      <c r="I515" s="24" t="s">
        <v>278</v>
      </c>
      <c r="J515" s="49">
        <v>100</v>
      </c>
      <c r="K515" s="49">
        <v>10</v>
      </c>
      <c r="L515" s="49">
        <v>28.6666666666666</v>
      </c>
      <c r="M515" s="49">
        <v>244</v>
      </c>
      <c r="N515" s="49">
        <v>10</v>
      </c>
      <c r="O515" s="49">
        <v>35.3333333333333</v>
      </c>
      <c r="P515" s="42">
        <f t="shared" si="127"/>
        <v>344</v>
      </c>
      <c r="Q515" s="42">
        <f t="shared" si="128"/>
        <v>20</v>
      </c>
      <c r="R515" s="42">
        <f t="shared" si="129"/>
        <v>63.999999999999901</v>
      </c>
      <c r="S515" s="42" t="s">
        <v>60</v>
      </c>
      <c r="T515" s="42">
        <f t="shared" si="130"/>
        <v>1</v>
      </c>
      <c r="U515" s="43"/>
      <c r="V515" s="23"/>
      <c r="W515" s="23"/>
      <c r="X515" s="23"/>
      <c r="Y515" s="23">
        <v>1</v>
      </c>
      <c r="Z515" s="20">
        <f t="shared" si="131"/>
        <v>20</v>
      </c>
      <c r="AJ515" s="10">
        <f t="shared" ref="AJ515:AJ578" si="132">SUM(AC515:AI515)</f>
        <v>0</v>
      </c>
      <c r="AK515" s="10">
        <f t="shared" ref="AK515:AK578" si="133">K515</f>
        <v>10</v>
      </c>
      <c r="AL515" s="10">
        <f t="shared" ref="AL515:AL578" si="134">AJ515-AK515</f>
        <v>-10</v>
      </c>
      <c r="AT515">
        <f t="shared" ref="AT515:AT578" si="135">SUM(AM515:AS515)</f>
        <v>0</v>
      </c>
      <c r="AU515">
        <f t="shared" ref="AU515:AU578" si="136">N515</f>
        <v>10</v>
      </c>
      <c r="AV515">
        <f t="shared" ref="AV515:AV578" si="137">AT515-AU515</f>
        <v>-10</v>
      </c>
    </row>
    <row r="516" spans="1:48" x14ac:dyDescent="0.25">
      <c r="A516" s="11">
        <f t="shared" si="126"/>
        <v>2016</v>
      </c>
      <c r="B516" s="12">
        <v>42498</v>
      </c>
      <c r="C516" s="12"/>
      <c r="D516" s="22">
        <v>515</v>
      </c>
      <c r="E516" s="11">
        <v>1</v>
      </c>
      <c r="F516" s="40">
        <v>35</v>
      </c>
      <c r="G516" s="11" t="s">
        <v>115</v>
      </c>
      <c r="H516" s="11">
        <v>2</v>
      </c>
      <c r="I516" s="14" t="s">
        <v>267</v>
      </c>
      <c r="J516" s="50">
        <v>159</v>
      </c>
      <c r="K516" s="50">
        <v>5</v>
      </c>
      <c r="L516" s="50">
        <v>30.5</v>
      </c>
      <c r="M516" s="50">
        <v>155</v>
      </c>
      <c r="N516" s="50">
        <v>7</v>
      </c>
      <c r="O516" s="50">
        <v>35</v>
      </c>
      <c r="P516" s="44">
        <f t="shared" si="127"/>
        <v>314</v>
      </c>
      <c r="Q516" s="42">
        <f t="shared" si="128"/>
        <v>12</v>
      </c>
      <c r="R516" s="42">
        <f t="shared" si="129"/>
        <v>65.5</v>
      </c>
      <c r="S516" s="44" t="s">
        <v>27</v>
      </c>
      <c r="T516" s="42">
        <f t="shared" si="130"/>
        <v>1</v>
      </c>
      <c r="U516" s="45">
        <v>1</v>
      </c>
      <c r="V516" s="13"/>
      <c r="W516" s="13"/>
      <c r="X516" s="13"/>
      <c r="Y516" s="13"/>
      <c r="Z516" s="11">
        <f t="shared" si="131"/>
        <v>12</v>
      </c>
      <c r="AA516">
        <f>+U516+V516+W516+X516+Y516</f>
        <v>1</v>
      </c>
      <c r="AB516">
        <f>AA516-E516</f>
        <v>0</v>
      </c>
      <c r="AJ516" s="10">
        <f t="shared" si="132"/>
        <v>0</v>
      </c>
      <c r="AK516" s="10">
        <f t="shared" si="133"/>
        <v>5</v>
      </c>
      <c r="AL516" s="10">
        <f t="shared" si="134"/>
        <v>-5</v>
      </c>
      <c r="AT516">
        <f t="shared" si="135"/>
        <v>0</v>
      </c>
      <c r="AU516">
        <f t="shared" si="136"/>
        <v>7</v>
      </c>
      <c r="AV516">
        <f t="shared" si="137"/>
        <v>-7</v>
      </c>
    </row>
    <row r="517" spans="1:48" x14ac:dyDescent="0.25">
      <c r="A517" s="11">
        <f t="shared" si="126"/>
        <v>2016</v>
      </c>
      <c r="B517" s="12">
        <v>42505</v>
      </c>
      <c r="C517" s="12"/>
      <c r="D517" s="22">
        <v>516</v>
      </c>
      <c r="E517" s="11">
        <v>1</v>
      </c>
      <c r="F517" s="40">
        <v>35</v>
      </c>
      <c r="G517" s="11" t="s">
        <v>285</v>
      </c>
      <c r="H517" s="11">
        <v>2</v>
      </c>
      <c r="I517" s="14" t="s">
        <v>254</v>
      </c>
      <c r="J517" s="50">
        <v>139</v>
      </c>
      <c r="K517" s="50">
        <v>7</v>
      </c>
      <c r="L517" s="50">
        <v>22.3333333333333</v>
      </c>
      <c r="M517" s="50">
        <v>135</v>
      </c>
      <c r="N517" s="50">
        <v>9</v>
      </c>
      <c r="O517" s="50">
        <v>33.5</v>
      </c>
      <c r="P517" s="44">
        <f t="shared" si="127"/>
        <v>274</v>
      </c>
      <c r="Q517" s="42">
        <f t="shared" si="128"/>
        <v>16</v>
      </c>
      <c r="R517" s="42">
        <f t="shared" si="129"/>
        <v>55.8333333333333</v>
      </c>
      <c r="S517" s="44" t="s">
        <v>204</v>
      </c>
      <c r="T517" s="42">
        <f t="shared" si="130"/>
        <v>1</v>
      </c>
      <c r="U517" s="45">
        <v>1</v>
      </c>
      <c r="V517" s="13"/>
      <c r="W517" s="13"/>
      <c r="X517" s="13"/>
      <c r="Y517" s="13"/>
      <c r="Z517" s="11">
        <f t="shared" si="131"/>
        <v>16</v>
      </c>
      <c r="AJ517" s="10">
        <f t="shared" si="132"/>
        <v>0</v>
      </c>
      <c r="AK517" s="10">
        <f t="shared" si="133"/>
        <v>7</v>
      </c>
      <c r="AL517" s="10">
        <f t="shared" si="134"/>
        <v>-7</v>
      </c>
      <c r="AT517">
        <f t="shared" si="135"/>
        <v>0</v>
      </c>
      <c r="AU517">
        <f t="shared" si="136"/>
        <v>9</v>
      </c>
      <c r="AV517">
        <f t="shared" si="137"/>
        <v>-9</v>
      </c>
    </row>
    <row r="518" spans="1:48" x14ac:dyDescent="0.25">
      <c r="A518" s="11">
        <f t="shared" si="126"/>
        <v>2016</v>
      </c>
      <c r="B518" s="21">
        <v>42512</v>
      </c>
      <c r="C518" s="21"/>
      <c r="D518" s="22">
        <v>517</v>
      </c>
      <c r="E518" s="20">
        <v>1</v>
      </c>
      <c r="F518" s="39">
        <v>40</v>
      </c>
      <c r="G518" s="20" t="s">
        <v>218</v>
      </c>
      <c r="H518" s="20">
        <v>1</v>
      </c>
      <c r="I518" s="24" t="s">
        <v>175</v>
      </c>
      <c r="J518" s="49">
        <v>237</v>
      </c>
      <c r="K518" s="49">
        <v>9</v>
      </c>
      <c r="L518" s="49">
        <v>40</v>
      </c>
      <c r="M518" s="49">
        <v>238</v>
      </c>
      <c r="N518" s="49">
        <v>3</v>
      </c>
      <c r="O518" s="49">
        <v>38</v>
      </c>
      <c r="P518" s="42">
        <f t="shared" si="127"/>
        <v>475</v>
      </c>
      <c r="Q518" s="42">
        <f t="shared" si="128"/>
        <v>12</v>
      </c>
      <c r="R518" s="42">
        <f t="shared" si="129"/>
        <v>78</v>
      </c>
      <c r="S518" s="42" t="s">
        <v>69</v>
      </c>
      <c r="T518" s="42">
        <f t="shared" si="130"/>
        <v>1</v>
      </c>
      <c r="U518" s="43"/>
      <c r="V518" s="23"/>
      <c r="W518" s="23"/>
      <c r="X518" s="23"/>
      <c r="Y518" s="23">
        <v>1</v>
      </c>
      <c r="Z518" s="20">
        <f t="shared" si="131"/>
        <v>12</v>
      </c>
      <c r="AJ518" s="10">
        <f t="shared" si="132"/>
        <v>0</v>
      </c>
      <c r="AK518" s="10">
        <f t="shared" si="133"/>
        <v>9</v>
      </c>
      <c r="AL518" s="10">
        <f t="shared" si="134"/>
        <v>-9</v>
      </c>
      <c r="AT518">
        <f t="shared" si="135"/>
        <v>0</v>
      </c>
      <c r="AU518">
        <f t="shared" si="136"/>
        <v>3</v>
      </c>
      <c r="AV518">
        <f t="shared" si="137"/>
        <v>-3</v>
      </c>
    </row>
    <row r="519" spans="1:48" x14ac:dyDescent="0.25">
      <c r="A519" s="11">
        <f t="shared" si="126"/>
        <v>2016</v>
      </c>
      <c r="B519" s="12">
        <v>42519</v>
      </c>
      <c r="C519" s="12"/>
      <c r="D519" s="22">
        <v>518</v>
      </c>
      <c r="E519" s="11">
        <v>1</v>
      </c>
      <c r="F519" s="40">
        <v>35</v>
      </c>
      <c r="G519" s="11" t="s">
        <v>270</v>
      </c>
      <c r="H519" s="11">
        <v>2</v>
      </c>
      <c r="I519" s="14" t="s">
        <v>279</v>
      </c>
      <c r="J519" s="50">
        <v>87</v>
      </c>
      <c r="K519" s="50">
        <v>3</v>
      </c>
      <c r="L519" s="50">
        <v>17.1666666666666</v>
      </c>
      <c r="M519" s="50">
        <v>86</v>
      </c>
      <c r="N519" s="50">
        <v>10</v>
      </c>
      <c r="O519" s="50">
        <v>28.8333333333333</v>
      </c>
      <c r="P519" s="44">
        <f t="shared" si="127"/>
        <v>173</v>
      </c>
      <c r="Q519" s="42">
        <f t="shared" si="128"/>
        <v>13</v>
      </c>
      <c r="R519" s="42">
        <f t="shared" si="129"/>
        <v>45.999999999999901</v>
      </c>
      <c r="S519" s="44" t="s">
        <v>26</v>
      </c>
      <c r="T519" s="42">
        <f t="shared" si="130"/>
        <v>1</v>
      </c>
      <c r="U519" s="45">
        <v>1</v>
      </c>
      <c r="V519" s="13"/>
      <c r="W519" s="13"/>
      <c r="X519" s="13"/>
      <c r="Y519" s="13"/>
      <c r="Z519" s="11">
        <f t="shared" si="131"/>
        <v>13</v>
      </c>
      <c r="AJ519" s="10">
        <f t="shared" si="132"/>
        <v>0</v>
      </c>
      <c r="AK519" s="10">
        <f t="shared" si="133"/>
        <v>3</v>
      </c>
      <c r="AL519" s="10">
        <f t="shared" si="134"/>
        <v>-3</v>
      </c>
      <c r="AT519">
        <f t="shared" si="135"/>
        <v>0</v>
      </c>
      <c r="AU519">
        <f t="shared" si="136"/>
        <v>10</v>
      </c>
      <c r="AV519">
        <f t="shared" si="137"/>
        <v>-10</v>
      </c>
    </row>
    <row r="520" spans="1:48" x14ac:dyDescent="0.25">
      <c r="A520" s="11">
        <f t="shared" si="126"/>
        <v>2016</v>
      </c>
      <c r="B520" s="12">
        <v>42526</v>
      </c>
      <c r="C520" s="12"/>
      <c r="D520" s="22">
        <v>519</v>
      </c>
      <c r="E520" s="11">
        <v>1</v>
      </c>
      <c r="F520" s="40">
        <v>40</v>
      </c>
      <c r="G520" s="11" t="s">
        <v>245</v>
      </c>
      <c r="H520" s="11">
        <v>1</v>
      </c>
      <c r="I520" s="14" t="s">
        <v>242</v>
      </c>
      <c r="J520" s="50">
        <v>223</v>
      </c>
      <c r="K520" s="50">
        <v>9</v>
      </c>
      <c r="L520" s="50">
        <v>40</v>
      </c>
      <c r="M520" s="50">
        <v>202</v>
      </c>
      <c r="N520" s="50">
        <v>10</v>
      </c>
      <c r="O520" s="50">
        <v>38.3333333333333</v>
      </c>
      <c r="P520" s="44">
        <f t="shared" si="127"/>
        <v>425</v>
      </c>
      <c r="Q520" s="42">
        <f t="shared" si="128"/>
        <v>19</v>
      </c>
      <c r="R520" s="42">
        <f t="shared" si="129"/>
        <v>78.3333333333333</v>
      </c>
      <c r="S520" s="44" t="s">
        <v>210</v>
      </c>
      <c r="T520" s="42">
        <f t="shared" si="130"/>
        <v>1</v>
      </c>
      <c r="U520" s="45">
        <v>1</v>
      </c>
      <c r="V520" s="13"/>
      <c r="W520" s="13"/>
      <c r="X520" s="13"/>
      <c r="Y520" s="13"/>
      <c r="Z520" s="11">
        <f t="shared" si="131"/>
        <v>19</v>
      </c>
      <c r="AJ520" s="10">
        <f t="shared" si="132"/>
        <v>0</v>
      </c>
      <c r="AK520" s="10">
        <f t="shared" si="133"/>
        <v>9</v>
      </c>
      <c r="AL520" s="10">
        <f t="shared" si="134"/>
        <v>-9</v>
      </c>
      <c r="AT520">
        <f t="shared" si="135"/>
        <v>0</v>
      </c>
      <c r="AU520">
        <f t="shared" si="136"/>
        <v>10</v>
      </c>
      <c r="AV520">
        <f t="shared" si="137"/>
        <v>-10</v>
      </c>
    </row>
    <row r="521" spans="1:48" x14ac:dyDescent="0.25">
      <c r="A521" s="11">
        <f t="shared" si="126"/>
        <v>2016</v>
      </c>
      <c r="B521" s="12">
        <v>42539</v>
      </c>
      <c r="C521" s="12"/>
      <c r="D521" s="22">
        <v>520</v>
      </c>
      <c r="E521" s="11">
        <v>1</v>
      </c>
      <c r="F521" s="40">
        <v>40</v>
      </c>
      <c r="G521" s="11" t="s">
        <v>285</v>
      </c>
      <c r="H521" s="11">
        <v>1</v>
      </c>
      <c r="I521" s="14" t="s">
        <v>280</v>
      </c>
      <c r="J521" s="50">
        <v>146</v>
      </c>
      <c r="K521" s="50">
        <v>9</v>
      </c>
      <c r="L521" s="50">
        <v>36.6666666666666</v>
      </c>
      <c r="M521" s="50">
        <v>77</v>
      </c>
      <c r="N521" s="50">
        <v>9</v>
      </c>
      <c r="O521" s="50">
        <v>26.8333333333333</v>
      </c>
      <c r="P521" s="44">
        <f t="shared" si="127"/>
        <v>223</v>
      </c>
      <c r="Q521" s="42">
        <f t="shared" si="128"/>
        <v>18</v>
      </c>
      <c r="R521" s="42">
        <f t="shared" si="129"/>
        <v>63.499999999999901</v>
      </c>
      <c r="S521" s="44" t="s">
        <v>271</v>
      </c>
      <c r="T521" s="42">
        <f t="shared" si="130"/>
        <v>1</v>
      </c>
      <c r="U521" s="45">
        <v>1</v>
      </c>
      <c r="V521" s="13"/>
      <c r="W521" s="13"/>
      <c r="X521" s="13"/>
      <c r="Y521" s="13"/>
      <c r="Z521" s="11">
        <f t="shared" si="131"/>
        <v>18</v>
      </c>
      <c r="AJ521" s="10">
        <f t="shared" si="132"/>
        <v>0</v>
      </c>
      <c r="AK521" s="10">
        <f t="shared" si="133"/>
        <v>9</v>
      </c>
      <c r="AL521" s="10">
        <f t="shared" si="134"/>
        <v>-9</v>
      </c>
      <c r="AT521">
        <f t="shared" si="135"/>
        <v>0</v>
      </c>
      <c r="AU521">
        <f t="shared" si="136"/>
        <v>9</v>
      </c>
      <c r="AV521">
        <f t="shared" si="137"/>
        <v>-9</v>
      </c>
    </row>
    <row r="522" spans="1:48" x14ac:dyDescent="0.25">
      <c r="A522" s="11">
        <f t="shared" si="126"/>
        <v>2016</v>
      </c>
      <c r="B522" s="12">
        <v>42547</v>
      </c>
      <c r="C522" s="12"/>
      <c r="D522" s="22">
        <v>521</v>
      </c>
      <c r="E522" s="11">
        <v>1</v>
      </c>
      <c r="F522" s="40">
        <v>35</v>
      </c>
      <c r="G522" s="11" t="s">
        <v>115</v>
      </c>
      <c r="H522" s="11">
        <v>2</v>
      </c>
      <c r="I522" s="14" t="s">
        <v>281</v>
      </c>
      <c r="J522" s="50">
        <v>122</v>
      </c>
      <c r="K522" s="50">
        <v>9</v>
      </c>
      <c r="L522" s="50">
        <v>30</v>
      </c>
      <c r="M522" s="50">
        <v>121</v>
      </c>
      <c r="N522" s="50">
        <v>8</v>
      </c>
      <c r="O522" s="50">
        <v>35</v>
      </c>
      <c r="P522" s="44">
        <f t="shared" si="127"/>
        <v>243</v>
      </c>
      <c r="Q522" s="42">
        <f t="shared" si="128"/>
        <v>17</v>
      </c>
      <c r="R522" s="42">
        <f t="shared" si="129"/>
        <v>65</v>
      </c>
      <c r="S522" s="44" t="s">
        <v>81</v>
      </c>
      <c r="T522" s="42">
        <f t="shared" si="130"/>
        <v>1</v>
      </c>
      <c r="U522" s="45">
        <v>1</v>
      </c>
      <c r="V522" s="13"/>
      <c r="W522" s="13"/>
      <c r="X522" s="13"/>
      <c r="Y522" s="13"/>
      <c r="Z522" s="11">
        <f t="shared" si="131"/>
        <v>17</v>
      </c>
      <c r="AA522">
        <f>+U522+V522+W522+X522+Y522</f>
        <v>1</v>
      </c>
      <c r="AB522">
        <f>AA522-E522</f>
        <v>0</v>
      </c>
      <c r="AJ522" s="10">
        <f t="shared" si="132"/>
        <v>0</v>
      </c>
      <c r="AK522" s="10">
        <f t="shared" si="133"/>
        <v>9</v>
      </c>
      <c r="AL522" s="10">
        <f t="shared" si="134"/>
        <v>-9</v>
      </c>
      <c r="AT522">
        <f t="shared" si="135"/>
        <v>0</v>
      </c>
      <c r="AU522">
        <f t="shared" si="136"/>
        <v>8</v>
      </c>
      <c r="AV522">
        <f t="shared" si="137"/>
        <v>-8</v>
      </c>
    </row>
    <row r="523" spans="1:48" x14ac:dyDescent="0.25">
      <c r="A523" s="11">
        <f t="shared" si="126"/>
        <v>2016</v>
      </c>
      <c r="B523" s="12">
        <v>42554</v>
      </c>
      <c r="C523" s="12"/>
      <c r="D523" s="22">
        <v>522</v>
      </c>
      <c r="E523" s="11">
        <v>1</v>
      </c>
      <c r="F523" s="40">
        <v>35</v>
      </c>
      <c r="G523" s="11" t="s">
        <v>272</v>
      </c>
      <c r="H523" s="11">
        <v>2</v>
      </c>
      <c r="I523" s="14" t="s">
        <v>426</v>
      </c>
      <c r="J523" s="50">
        <v>71</v>
      </c>
      <c r="K523" s="50">
        <v>6</v>
      </c>
      <c r="L523" s="50">
        <v>15.8333333333333</v>
      </c>
      <c r="M523" s="50">
        <v>69</v>
      </c>
      <c r="N523" s="50">
        <v>10</v>
      </c>
      <c r="O523" s="50">
        <v>27.8333333333333</v>
      </c>
      <c r="P523" s="44">
        <f t="shared" si="127"/>
        <v>140</v>
      </c>
      <c r="Q523" s="42">
        <f t="shared" si="128"/>
        <v>16</v>
      </c>
      <c r="R523" s="42">
        <f t="shared" si="129"/>
        <v>43.6666666666666</v>
      </c>
      <c r="S523" s="44" t="s">
        <v>28</v>
      </c>
      <c r="T523" s="42">
        <f t="shared" si="130"/>
        <v>1</v>
      </c>
      <c r="U523" s="45">
        <v>1</v>
      </c>
      <c r="V523" s="13"/>
      <c r="W523" s="13"/>
      <c r="X523" s="13"/>
      <c r="Y523" s="13"/>
      <c r="Z523" s="11">
        <f t="shared" si="131"/>
        <v>16</v>
      </c>
      <c r="AJ523" s="10">
        <f t="shared" si="132"/>
        <v>0</v>
      </c>
      <c r="AK523" s="10">
        <f t="shared" si="133"/>
        <v>6</v>
      </c>
      <c r="AL523" s="10">
        <f t="shared" si="134"/>
        <v>-6</v>
      </c>
      <c r="AT523">
        <f t="shared" si="135"/>
        <v>0</v>
      </c>
      <c r="AU523">
        <f t="shared" si="136"/>
        <v>10</v>
      </c>
      <c r="AV523">
        <f t="shared" si="137"/>
        <v>-10</v>
      </c>
    </row>
    <row r="524" spans="1:48" x14ac:dyDescent="0.25">
      <c r="A524" s="11">
        <f t="shared" si="126"/>
        <v>2016</v>
      </c>
      <c r="B524" s="21">
        <v>42561</v>
      </c>
      <c r="C524" s="21"/>
      <c r="D524" s="22">
        <v>523</v>
      </c>
      <c r="E524" s="20">
        <v>1</v>
      </c>
      <c r="F524" s="39">
        <v>35</v>
      </c>
      <c r="G524" s="20" t="s">
        <v>115</v>
      </c>
      <c r="H524" s="20">
        <v>1</v>
      </c>
      <c r="I524" s="24" t="s">
        <v>282</v>
      </c>
      <c r="J524" s="49">
        <v>136</v>
      </c>
      <c r="K524" s="49">
        <v>10</v>
      </c>
      <c r="L524" s="49">
        <v>30.5</v>
      </c>
      <c r="M524" s="49">
        <v>137</v>
      </c>
      <c r="N524" s="49">
        <v>7</v>
      </c>
      <c r="O524" s="49">
        <v>28.1666666666666</v>
      </c>
      <c r="P524" s="42">
        <f t="shared" si="127"/>
        <v>273</v>
      </c>
      <c r="Q524" s="42">
        <f t="shared" si="128"/>
        <v>17</v>
      </c>
      <c r="R524" s="42">
        <f t="shared" si="129"/>
        <v>58.6666666666666</v>
      </c>
      <c r="S524" s="42" t="s">
        <v>33</v>
      </c>
      <c r="T524" s="42">
        <f t="shared" si="130"/>
        <v>1</v>
      </c>
      <c r="U524" s="43"/>
      <c r="V524" s="23"/>
      <c r="W524" s="23"/>
      <c r="X524" s="23"/>
      <c r="Y524" s="23">
        <v>1</v>
      </c>
      <c r="Z524" s="20">
        <f t="shared" si="131"/>
        <v>17</v>
      </c>
      <c r="AA524">
        <f t="shared" ref="AA524:AA526" si="138">+U524+V524+W524+X524+Y524</f>
        <v>1</v>
      </c>
      <c r="AB524">
        <f t="shared" ref="AB524:AB526" si="139">AA524-E524</f>
        <v>0</v>
      </c>
      <c r="AJ524" s="10">
        <f t="shared" si="132"/>
        <v>0</v>
      </c>
      <c r="AK524" s="10">
        <f t="shared" si="133"/>
        <v>10</v>
      </c>
      <c r="AL524" s="10">
        <f t="shared" si="134"/>
        <v>-10</v>
      </c>
      <c r="AT524">
        <f t="shared" si="135"/>
        <v>0</v>
      </c>
      <c r="AU524">
        <f t="shared" si="136"/>
        <v>7</v>
      </c>
      <c r="AV524">
        <f t="shared" si="137"/>
        <v>-7</v>
      </c>
    </row>
    <row r="525" spans="1:48" x14ac:dyDescent="0.25">
      <c r="A525" s="11">
        <f t="shared" si="126"/>
        <v>2016</v>
      </c>
      <c r="B525" s="21">
        <v>42568</v>
      </c>
      <c r="C525" s="21"/>
      <c r="D525" s="22">
        <v>524</v>
      </c>
      <c r="E525" s="20">
        <v>1</v>
      </c>
      <c r="F525" s="39">
        <v>40</v>
      </c>
      <c r="G525" s="20" t="s">
        <v>115</v>
      </c>
      <c r="H525" s="20">
        <v>2</v>
      </c>
      <c r="I525" s="24" t="s">
        <v>278</v>
      </c>
      <c r="J525" s="49">
        <v>121</v>
      </c>
      <c r="K525" s="49">
        <v>10</v>
      </c>
      <c r="L525" s="49">
        <v>32.6666666666666</v>
      </c>
      <c r="M525" s="49">
        <v>185</v>
      </c>
      <c r="N525" s="49">
        <v>10</v>
      </c>
      <c r="O525" s="49">
        <v>39.3333333333333</v>
      </c>
      <c r="P525" s="42">
        <f t="shared" si="127"/>
        <v>306</v>
      </c>
      <c r="Q525" s="42">
        <f t="shared" si="128"/>
        <v>20</v>
      </c>
      <c r="R525" s="42">
        <f t="shared" si="129"/>
        <v>71.999999999999901</v>
      </c>
      <c r="S525" s="42" t="s">
        <v>202</v>
      </c>
      <c r="T525" s="42">
        <f t="shared" si="130"/>
        <v>1</v>
      </c>
      <c r="U525" s="43"/>
      <c r="V525" s="23"/>
      <c r="W525" s="23"/>
      <c r="X525" s="23"/>
      <c r="Y525" s="23">
        <v>1</v>
      </c>
      <c r="Z525" s="20">
        <f t="shared" si="131"/>
        <v>20</v>
      </c>
      <c r="AA525">
        <f t="shared" si="138"/>
        <v>1</v>
      </c>
      <c r="AB525">
        <f t="shared" si="139"/>
        <v>0</v>
      </c>
      <c r="AJ525" s="10">
        <f t="shared" si="132"/>
        <v>0</v>
      </c>
      <c r="AK525" s="10">
        <f t="shared" si="133"/>
        <v>10</v>
      </c>
      <c r="AL525" s="10">
        <f t="shared" si="134"/>
        <v>-10</v>
      </c>
      <c r="AT525">
        <f t="shared" si="135"/>
        <v>0</v>
      </c>
      <c r="AU525">
        <f t="shared" si="136"/>
        <v>10</v>
      </c>
      <c r="AV525">
        <f t="shared" si="137"/>
        <v>-10</v>
      </c>
    </row>
    <row r="526" spans="1:48" x14ac:dyDescent="0.25">
      <c r="A526" s="11">
        <f t="shared" si="126"/>
        <v>2016</v>
      </c>
      <c r="B526" s="12">
        <v>42575</v>
      </c>
      <c r="C526" s="12"/>
      <c r="D526" s="22">
        <v>525</v>
      </c>
      <c r="E526" s="11">
        <v>1</v>
      </c>
      <c r="F526" s="40">
        <v>35</v>
      </c>
      <c r="G526" s="11" t="s">
        <v>115</v>
      </c>
      <c r="H526" s="11">
        <v>1</v>
      </c>
      <c r="I526" s="14" t="s">
        <v>283</v>
      </c>
      <c r="J526" s="50">
        <v>234</v>
      </c>
      <c r="K526" s="50">
        <v>7</v>
      </c>
      <c r="L526" s="50">
        <v>35</v>
      </c>
      <c r="M526" s="50">
        <v>201</v>
      </c>
      <c r="N526" s="50">
        <v>7</v>
      </c>
      <c r="O526" s="50">
        <v>35</v>
      </c>
      <c r="P526" s="44">
        <f t="shared" si="127"/>
        <v>435</v>
      </c>
      <c r="Q526" s="42">
        <f t="shared" si="128"/>
        <v>14</v>
      </c>
      <c r="R526" s="42">
        <f t="shared" si="129"/>
        <v>70</v>
      </c>
      <c r="S526" s="44" t="s">
        <v>43</v>
      </c>
      <c r="T526" s="42">
        <f t="shared" si="130"/>
        <v>1</v>
      </c>
      <c r="U526" s="45">
        <v>1</v>
      </c>
      <c r="V526" s="13"/>
      <c r="W526" s="13"/>
      <c r="X526" s="13"/>
      <c r="Y526" s="13"/>
      <c r="Z526" s="11">
        <f t="shared" si="131"/>
        <v>14</v>
      </c>
      <c r="AA526">
        <f t="shared" si="138"/>
        <v>1</v>
      </c>
      <c r="AB526">
        <f t="shared" si="139"/>
        <v>0</v>
      </c>
      <c r="AJ526" s="10">
        <f t="shared" si="132"/>
        <v>0</v>
      </c>
      <c r="AK526" s="10">
        <f t="shared" si="133"/>
        <v>7</v>
      </c>
      <c r="AL526" s="10">
        <f t="shared" si="134"/>
        <v>-7</v>
      </c>
      <c r="AT526">
        <f t="shared" si="135"/>
        <v>0</v>
      </c>
      <c r="AU526">
        <f t="shared" si="136"/>
        <v>7</v>
      </c>
      <c r="AV526">
        <f t="shared" si="137"/>
        <v>-7</v>
      </c>
    </row>
    <row r="527" spans="1:48" x14ac:dyDescent="0.25">
      <c r="A527" s="11">
        <f t="shared" si="126"/>
        <v>2016</v>
      </c>
      <c r="B527" s="21">
        <v>42582</v>
      </c>
      <c r="C527" s="21"/>
      <c r="D527" s="22">
        <v>526</v>
      </c>
      <c r="E527" s="20">
        <v>1</v>
      </c>
      <c r="F527" s="39">
        <v>40</v>
      </c>
      <c r="G527" s="20" t="s">
        <v>217</v>
      </c>
      <c r="H527" s="20">
        <v>2</v>
      </c>
      <c r="I527" s="24" t="s">
        <v>217</v>
      </c>
      <c r="J527" s="49">
        <v>116</v>
      </c>
      <c r="K527" s="49">
        <v>10</v>
      </c>
      <c r="L527" s="49">
        <v>32.3333333333333</v>
      </c>
      <c r="M527" s="49">
        <v>196</v>
      </c>
      <c r="N527" s="49">
        <v>10</v>
      </c>
      <c r="O527" s="49">
        <v>40</v>
      </c>
      <c r="P527" s="42">
        <f t="shared" si="127"/>
        <v>312</v>
      </c>
      <c r="Q527" s="42">
        <f t="shared" si="128"/>
        <v>20</v>
      </c>
      <c r="R527" s="42">
        <f t="shared" si="129"/>
        <v>72.3333333333333</v>
      </c>
      <c r="S527" s="42" t="s">
        <v>273</v>
      </c>
      <c r="T527" s="42">
        <f t="shared" si="130"/>
        <v>1</v>
      </c>
      <c r="U527" s="43"/>
      <c r="V527" s="23"/>
      <c r="W527" s="23"/>
      <c r="X527" s="23"/>
      <c r="Y527" s="23">
        <v>1</v>
      </c>
      <c r="Z527" s="20">
        <f t="shared" si="131"/>
        <v>20</v>
      </c>
      <c r="AJ527" s="10">
        <f t="shared" si="132"/>
        <v>0</v>
      </c>
      <c r="AK527" s="10">
        <f t="shared" si="133"/>
        <v>10</v>
      </c>
      <c r="AL527" s="10">
        <f t="shared" si="134"/>
        <v>-10</v>
      </c>
      <c r="AT527">
        <f t="shared" si="135"/>
        <v>0</v>
      </c>
      <c r="AU527">
        <f t="shared" si="136"/>
        <v>10</v>
      </c>
      <c r="AV527">
        <f t="shared" si="137"/>
        <v>-10</v>
      </c>
    </row>
    <row r="528" spans="1:48" x14ac:dyDescent="0.25">
      <c r="A528" s="11">
        <f t="shared" si="126"/>
        <v>2016</v>
      </c>
      <c r="B528" s="12">
        <v>42589</v>
      </c>
      <c r="C528" s="12"/>
      <c r="D528" s="22">
        <v>527</v>
      </c>
      <c r="E528" s="11">
        <v>1</v>
      </c>
      <c r="F528" s="40">
        <v>20</v>
      </c>
      <c r="G528" s="11" t="s">
        <v>180</v>
      </c>
      <c r="H528" s="11">
        <v>1</v>
      </c>
      <c r="I528" s="14" t="s">
        <v>197</v>
      </c>
      <c r="J528" s="50">
        <v>171</v>
      </c>
      <c r="K528" s="50">
        <v>7</v>
      </c>
      <c r="L528" s="50">
        <v>20</v>
      </c>
      <c r="M528" s="50">
        <v>137</v>
      </c>
      <c r="N528" s="50">
        <v>7</v>
      </c>
      <c r="O528" s="50">
        <v>20</v>
      </c>
      <c r="P528" s="44">
        <f t="shared" si="127"/>
        <v>308</v>
      </c>
      <c r="Q528" s="42">
        <f t="shared" si="128"/>
        <v>14</v>
      </c>
      <c r="R528" s="42">
        <f t="shared" si="129"/>
        <v>40</v>
      </c>
      <c r="S528" s="44" t="s">
        <v>129</v>
      </c>
      <c r="T528" s="42">
        <f t="shared" si="130"/>
        <v>1</v>
      </c>
      <c r="U528" s="45">
        <v>1</v>
      </c>
      <c r="V528" s="13"/>
      <c r="W528" s="13"/>
      <c r="X528" s="13"/>
      <c r="Y528" s="13"/>
      <c r="Z528" s="11">
        <f t="shared" si="131"/>
        <v>14</v>
      </c>
      <c r="AJ528" s="10">
        <f t="shared" si="132"/>
        <v>0</v>
      </c>
      <c r="AK528" s="10">
        <f t="shared" si="133"/>
        <v>7</v>
      </c>
      <c r="AL528" s="10">
        <f t="shared" si="134"/>
        <v>-7</v>
      </c>
      <c r="AT528">
        <f t="shared" si="135"/>
        <v>0</v>
      </c>
      <c r="AU528">
        <f t="shared" si="136"/>
        <v>7</v>
      </c>
      <c r="AV528">
        <f t="shared" si="137"/>
        <v>-7</v>
      </c>
    </row>
    <row r="529" spans="1:48" x14ac:dyDescent="0.25">
      <c r="A529" s="11">
        <f t="shared" si="126"/>
        <v>2016</v>
      </c>
      <c r="B529" s="12">
        <v>42589</v>
      </c>
      <c r="C529" s="12"/>
      <c r="D529" s="22">
        <v>528</v>
      </c>
      <c r="E529" s="11">
        <v>1</v>
      </c>
      <c r="F529" s="40">
        <v>20</v>
      </c>
      <c r="G529" s="11" t="s">
        <v>180</v>
      </c>
      <c r="H529" s="11">
        <v>1</v>
      </c>
      <c r="I529" s="14" t="s">
        <v>197</v>
      </c>
      <c r="J529" s="50">
        <v>178</v>
      </c>
      <c r="K529" s="50">
        <v>6</v>
      </c>
      <c r="L529" s="50">
        <v>20</v>
      </c>
      <c r="M529" s="50">
        <v>79</v>
      </c>
      <c r="N529" s="50">
        <v>12</v>
      </c>
      <c r="O529" s="50">
        <v>16.3333333333333</v>
      </c>
      <c r="P529" s="44">
        <f t="shared" si="127"/>
        <v>257</v>
      </c>
      <c r="Q529" s="42">
        <f t="shared" si="128"/>
        <v>18</v>
      </c>
      <c r="R529" s="42">
        <f t="shared" si="129"/>
        <v>36.3333333333333</v>
      </c>
      <c r="S529" s="44" t="s">
        <v>274</v>
      </c>
      <c r="T529" s="42">
        <f t="shared" si="130"/>
        <v>1</v>
      </c>
      <c r="U529" s="45">
        <v>1</v>
      </c>
      <c r="V529" s="13"/>
      <c r="W529" s="13"/>
      <c r="X529" s="13"/>
      <c r="Y529" s="13"/>
      <c r="Z529" s="11">
        <f t="shared" si="131"/>
        <v>18</v>
      </c>
      <c r="AJ529" s="10">
        <f t="shared" si="132"/>
        <v>0</v>
      </c>
      <c r="AK529" s="10">
        <f t="shared" si="133"/>
        <v>6</v>
      </c>
      <c r="AL529" s="10">
        <f t="shared" si="134"/>
        <v>-6</v>
      </c>
      <c r="AT529">
        <f t="shared" si="135"/>
        <v>0</v>
      </c>
      <c r="AU529">
        <f t="shared" si="136"/>
        <v>12</v>
      </c>
      <c r="AV529">
        <f t="shared" si="137"/>
        <v>-12</v>
      </c>
    </row>
    <row r="530" spans="1:48" x14ac:dyDescent="0.25">
      <c r="A530" s="11">
        <f t="shared" si="126"/>
        <v>2016</v>
      </c>
      <c r="B530" s="12">
        <v>42596</v>
      </c>
      <c r="C530" s="12"/>
      <c r="D530" s="22">
        <v>529</v>
      </c>
      <c r="E530" s="11">
        <v>1</v>
      </c>
      <c r="F530" s="40">
        <v>35</v>
      </c>
      <c r="G530" s="11" t="s">
        <v>115</v>
      </c>
      <c r="H530" s="11">
        <v>1</v>
      </c>
      <c r="I530" s="14" t="s">
        <v>213</v>
      </c>
      <c r="J530" s="50">
        <v>206</v>
      </c>
      <c r="K530" s="50">
        <v>8</v>
      </c>
      <c r="L530" s="50">
        <v>35</v>
      </c>
      <c r="M530" s="50">
        <v>167</v>
      </c>
      <c r="N530" s="50">
        <v>10</v>
      </c>
      <c r="O530" s="50">
        <v>34.1666666666666</v>
      </c>
      <c r="P530" s="44">
        <f t="shared" si="127"/>
        <v>373</v>
      </c>
      <c r="Q530" s="42">
        <f t="shared" si="128"/>
        <v>18</v>
      </c>
      <c r="R530" s="42">
        <f t="shared" si="129"/>
        <v>69.1666666666666</v>
      </c>
      <c r="S530" s="44" t="s">
        <v>126</v>
      </c>
      <c r="T530" s="42">
        <f t="shared" si="130"/>
        <v>1</v>
      </c>
      <c r="U530" s="45">
        <v>1</v>
      </c>
      <c r="V530" s="13"/>
      <c r="W530" s="13"/>
      <c r="X530" s="13"/>
      <c r="Y530" s="13"/>
      <c r="Z530" s="11">
        <f t="shared" si="131"/>
        <v>18</v>
      </c>
      <c r="AA530">
        <f>+U530+V530+W530+X530+Y530</f>
        <v>1</v>
      </c>
      <c r="AB530">
        <f>AA530-E530</f>
        <v>0</v>
      </c>
      <c r="AJ530" s="10">
        <f t="shared" si="132"/>
        <v>0</v>
      </c>
      <c r="AK530" s="10">
        <f t="shared" si="133"/>
        <v>8</v>
      </c>
      <c r="AL530" s="10">
        <f t="shared" si="134"/>
        <v>-8</v>
      </c>
      <c r="AT530">
        <f t="shared" si="135"/>
        <v>0</v>
      </c>
      <c r="AU530">
        <f t="shared" si="136"/>
        <v>10</v>
      </c>
      <c r="AV530">
        <f t="shared" si="137"/>
        <v>-10</v>
      </c>
    </row>
    <row r="531" spans="1:48" x14ac:dyDescent="0.25">
      <c r="A531" s="11">
        <f t="shared" si="126"/>
        <v>2016</v>
      </c>
      <c r="B531" s="36">
        <v>42603</v>
      </c>
      <c r="C531" s="36"/>
      <c r="D531" s="22">
        <v>530</v>
      </c>
      <c r="E531" s="31">
        <v>1</v>
      </c>
      <c r="F531" s="41" t="s">
        <v>93</v>
      </c>
      <c r="G531" s="31" t="s">
        <v>264</v>
      </c>
      <c r="H531" s="31">
        <v>1</v>
      </c>
      <c r="I531" s="37" t="s">
        <v>256</v>
      </c>
      <c r="J531" s="48">
        <v>257</v>
      </c>
      <c r="K531" s="48">
        <v>5</v>
      </c>
      <c r="L531" s="48">
        <v>31</v>
      </c>
      <c r="M531" s="48">
        <v>131</v>
      </c>
      <c r="N531" s="48">
        <v>6</v>
      </c>
      <c r="O531" s="48">
        <v>38</v>
      </c>
      <c r="P531" s="46">
        <f t="shared" si="127"/>
        <v>388</v>
      </c>
      <c r="Q531" s="42">
        <f t="shared" si="128"/>
        <v>11</v>
      </c>
      <c r="R531" s="42">
        <f t="shared" si="129"/>
        <v>69</v>
      </c>
      <c r="S531" s="46" t="s">
        <v>97</v>
      </c>
      <c r="T531" s="42">
        <f t="shared" si="130"/>
        <v>1</v>
      </c>
      <c r="U531" s="47"/>
      <c r="V531" s="35">
        <v>1</v>
      </c>
      <c r="W531" s="35"/>
      <c r="X531" s="35"/>
      <c r="Y531" s="35"/>
      <c r="Z531" s="31">
        <f t="shared" si="131"/>
        <v>11</v>
      </c>
      <c r="AJ531" s="10">
        <f t="shared" si="132"/>
        <v>0</v>
      </c>
      <c r="AK531" s="10">
        <f t="shared" si="133"/>
        <v>5</v>
      </c>
      <c r="AL531" s="10">
        <f t="shared" si="134"/>
        <v>-5</v>
      </c>
      <c r="AT531">
        <f t="shared" si="135"/>
        <v>0</v>
      </c>
      <c r="AU531">
        <f t="shared" si="136"/>
        <v>6</v>
      </c>
      <c r="AV531">
        <f t="shared" si="137"/>
        <v>-6</v>
      </c>
    </row>
    <row r="532" spans="1:48" x14ac:dyDescent="0.25">
      <c r="A532" s="11">
        <f t="shared" si="126"/>
        <v>2016</v>
      </c>
      <c r="B532" s="12">
        <v>42610</v>
      </c>
      <c r="C532" s="12"/>
      <c r="D532" s="22">
        <v>531</v>
      </c>
      <c r="E532" s="11">
        <v>1</v>
      </c>
      <c r="F532" s="40">
        <v>40</v>
      </c>
      <c r="G532" s="11" t="s">
        <v>115</v>
      </c>
      <c r="H532" s="11">
        <v>1</v>
      </c>
      <c r="I532" s="14" t="s">
        <v>269</v>
      </c>
      <c r="J532" s="50">
        <v>202</v>
      </c>
      <c r="K532" s="50">
        <v>10</v>
      </c>
      <c r="L532" s="50">
        <v>38</v>
      </c>
      <c r="M532" s="50">
        <v>125</v>
      </c>
      <c r="N532" s="50">
        <v>10</v>
      </c>
      <c r="O532" s="50">
        <v>39.8333333333333</v>
      </c>
      <c r="P532" s="44">
        <f t="shared" si="127"/>
        <v>327</v>
      </c>
      <c r="Q532" s="42">
        <f t="shared" si="128"/>
        <v>20</v>
      </c>
      <c r="R532" s="42">
        <f t="shared" si="129"/>
        <v>77.8333333333333</v>
      </c>
      <c r="S532" s="44" t="s">
        <v>275</v>
      </c>
      <c r="T532" s="42">
        <f t="shared" si="130"/>
        <v>1</v>
      </c>
      <c r="U532" s="45">
        <v>1</v>
      </c>
      <c r="V532" s="13"/>
      <c r="W532" s="13"/>
      <c r="X532" s="13"/>
      <c r="Y532" s="13"/>
      <c r="Z532" s="11">
        <f t="shared" si="131"/>
        <v>20</v>
      </c>
      <c r="AA532">
        <f>+U532+V532+W532+X532+Y532</f>
        <v>1</v>
      </c>
      <c r="AB532">
        <f>AA532-E532</f>
        <v>0</v>
      </c>
      <c r="AJ532" s="10">
        <f t="shared" si="132"/>
        <v>0</v>
      </c>
      <c r="AK532" s="10">
        <f t="shared" si="133"/>
        <v>10</v>
      </c>
      <c r="AL532" s="10">
        <f t="shared" si="134"/>
        <v>-10</v>
      </c>
      <c r="AT532">
        <f t="shared" si="135"/>
        <v>0</v>
      </c>
      <c r="AU532">
        <f t="shared" si="136"/>
        <v>10</v>
      </c>
      <c r="AV532">
        <f t="shared" si="137"/>
        <v>-10</v>
      </c>
    </row>
    <row r="533" spans="1:48" x14ac:dyDescent="0.25">
      <c r="A533" s="11">
        <f t="shared" si="126"/>
        <v>2016</v>
      </c>
      <c r="B533" s="12">
        <v>42617</v>
      </c>
      <c r="C533" s="12"/>
      <c r="D533" s="22">
        <v>532</v>
      </c>
      <c r="E533" s="11">
        <v>1</v>
      </c>
      <c r="F533" s="40">
        <v>40</v>
      </c>
      <c r="G533" s="11" t="s">
        <v>276</v>
      </c>
      <c r="H533" s="11">
        <v>1</v>
      </c>
      <c r="I533" s="14" t="s">
        <v>284</v>
      </c>
      <c r="J533" s="50">
        <v>210</v>
      </c>
      <c r="K533" s="50">
        <v>10</v>
      </c>
      <c r="L533" s="50">
        <v>39.1666666666666</v>
      </c>
      <c r="M533" s="50">
        <v>159</v>
      </c>
      <c r="N533" s="50">
        <v>6</v>
      </c>
      <c r="O533" s="50">
        <v>40</v>
      </c>
      <c r="P533" s="44">
        <f t="shared" si="127"/>
        <v>369</v>
      </c>
      <c r="Q533" s="42">
        <f t="shared" si="128"/>
        <v>16</v>
      </c>
      <c r="R533" s="42">
        <f t="shared" si="129"/>
        <v>79.1666666666666</v>
      </c>
      <c r="S533" s="44" t="s">
        <v>277</v>
      </c>
      <c r="T533" s="42">
        <f t="shared" si="130"/>
        <v>1</v>
      </c>
      <c r="U533" s="45">
        <v>1</v>
      </c>
      <c r="V533" s="13"/>
      <c r="W533" s="13"/>
      <c r="X533" s="13"/>
      <c r="Y533" s="13"/>
      <c r="Z533" s="11">
        <f t="shared" si="131"/>
        <v>16</v>
      </c>
      <c r="AJ533" s="10">
        <f t="shared" si="132"/>
        <v>0</v>
      </c>
      <c r="AK533" s="10">
        <f t="shared" si="133"/>
        <v>10</v>
      </c>
      <c r="AL533" s="10">
        <f t="shared" si="134"/>
        <v>-10</v>
      </c>
      <c r="AT533">
        <f t="shared" si="135"/>
        <v>0</v>
      </c>
      <c r="AU533">
        <f t="shared" si="136"/>
        <v>6</v>
      </c>
      <c r="AV533">
        <f t="shared" si="137"/>
        <v>-6</v>
      </c>
    </row>
    <row r="534" spans="1:48" x14ac:dyDescent="0.25">
      <c r="A534" s="11">
        <f t="shared" si="126"/>
        <v>2016</v>
      </c>
      <c r="B534" s="12">
        <v>42624</v>
      </c>
      <c r="C534" s="12"/>
      <c r="D534" s="22">
        <v>533</v>
      </c>
      <c r="E534" s="11">
        <v>1</v>
      </c>
      <c r="F534" s="40">
        <v>35</v>
      </c>
      <c r="G534" s="11" t="s">
        <v>192</v>
      </c>
      <c r="H534" s="11">
        <v>2</v>
      </c>
      <c r="I534" s="14" t="s">
        <v>172</v>
      </c>
      <c r="J534" s="50">
        <v>158</v>
      </c>
      <c r="K534" s="50">
        <v>6</v>
      </c>
      <c r="L534" s="50">
        <v>27.3333333333333</v>
      </c>
      <c r="M534" s="50">
        <v>157</v>
      </c>
      <c r="N534" s="50">
        <v>7</v>
      </c>
      <c r="O534" s="50">
        <v>35</v>
      </c>
      <c r="P534" s="44">
        <f t="shared" si="127"/>
        <v>315</v>
      </c>
      <c r="Q534" s="42">
        <f t="shared" si="128"/>
        <v>13</v>
      </c>
      <c r="R534" s="42">
        <f t="shared" si="129"/>
        <v>62.3333333333333</v>
      </c>
      <c r="S534" s="44" t="s">
        <v>28</v>
      </c>
      <c r="T534" s="42">
        <f t="shared" si="130"/>
        <v>1</v>
      </c>
      <c r="U534" s="45">
        <v>1</v>
      </c>
      <c r="V534" s="13"/>
      <c r="W534" s="13"/>
      <c r="X534" s="13"/>
      <c r="Y534" s="13"/>
      <c r="Z534" s="11">
        <f t="shared" si="131"/>
        <v>13</v>
      </c>
      <c r="AJ534" s="10">
        <f t="shared" si="132"/>
        <v>0</v>
      </c>
      <c r="AK534" s="10">
        <f t="shared" si="133"/>
        <v>6</v>
      </c>
      <c r="AL534" s="10">
        <f t="shared" si="134"/>
        <v>-6</v>
      </c>
      <c r="AT534">
        <f t="shared" si="135"/>
        <v>0</v>
      </c>
      <c r="AU534">
        <f t="shared" si="136"/>
        <v>7</v>
      </c>
      <c r="AV534">
        <f t="shared" si="137"/>
        <v>-7</v>
      </c>
    </row>
    <row r="535" spans="1:48" x14ac:dyDescent="0.25">
      <c r="A535" s="11">
        <f t="shared" si="126"/>
        <v>2016</v>
      </c>
      <c r="B535" s="21">
        <v>42631</v>
      </c>
      <c r="C535" s="21"/>
      <c r="D535" s="22">
        <v>534</v>
      </c>
      <c r="E535" s="20">
        <v>1</v>
      </c>
      <c r="F535" s="39">
        <v>35</v>
      </c>
      <c r="G535" s="20" t="s">
        <v>121</v>
      </c>
      <c r="H535" s="20">
        <v>1</v>
      </c>
      <c r="I535" s="24" t="s">
        <v>136</v>
      </c>
      <c r="J535" s="49">
        <v>125</v>
      </c>
      <c r="K535" s="49">
        <v>10</v>
      </c>
      <c r="L535" s="49">
        <v>32.8333333333333</v>
      </c>
      <c r="M535" s="49">
        <v>127</v>
      </c>
      <c r="N535" s="49">
        <v>8</v>
      </c>
      <c r="O535" s="49">
        <v>33.1666666666666</v>
      </c>
      <c r="P535" s="42">
        <f t="shared" si="127"/>
        <v>252</v>
      </c>
      <c r="Q535" s="42">
        <f t="shared" si="128"/>
        <v>18</v>
      </c>
      <c r="R535" s="42">
        <f t="shared" si="129"/>
        <v>65.999999999999901</v>
      </c>
      <c r="S535" s="42" t="s">
        <v>75</v>
      </c>
      <c r="T535" s="42">
        <f t="shared" si="130"/>
        <v>1</v>
      </c>
      <c r="U535" s="43"/>
      <c r="V535" s="23"/>
      <c r="W535" s="23"/>
      <c r="X535" s="23"/>
      <c r="Y535" s="23">
        <v>1</v>
      </c>
      <c r="Z535" s="20">
        <f t="shared" si="131"/>
        <v>18</v>
      </c>
      <c r="AJ535" s="10">
        <f t="shared" si="132"/>
        <v>0</v>
      </c>
      <c r="AK535" s="10">
        <f t="shared" si="133"/>
        <v>10</v>
      </c>
      <c r="AL535" s="10">
        <f t="shared" si="134"/>
        <v>-10</v>
      </c>
      <c r="AT535">
        <f t="shared" si="135"/>
        <v>0</v>
      </c>
      <c r="AU535">
        <f t="shared" si="136"/>
        <v>8</v>
      </c>
      <c r="AV535">
        <f t="shared" si="137"/>
        <v>-8</v>
      </c>
    </row>
    <row r="536" spans="1:48" x14ac:dyDescent="0.25">
      <c r="A536" s="11">
        <f t="shared" si="126"/>
        <v>2017</v>
      </c>
      <c r="B536" s="12">
        <v>42855</v>
      </c>
      <c r="C536" s="12"/>
      <c r="D536" s="22">
        <v>535</v>
      </c>
      <c r="E536" s="11">
        <v>1</v>
      </c>
      <c r="F536" s="40">
        <v>35</v>
      </c>
      <c r="G536" s="11" t="s">
        <v>285</v>
      </c>
      <c r="H536" s="11">
        <v>1</v>
      </c>
      <c r="I536" s="14" t="s">
        <v>282</v>
      </c>
      <c r="J536" s="50">
        <v>154</v>
      </c>
      <c r="K536" s="50">
        <v>10</v>
      </c>
      <c r="L536" s="50">
        <v>35</v>
      </c>
      <c r="M536" s="50">
        <v>152</v>
      </c>
      <c r="N536" s="50">
        <v>10</v>
      </c>
      <c r="O536" s="50">
        <v>33.1666666666666</v>
      </c>
      <c r="P536" s="44">
        <f t="shared" si="127"/>
        <v>306</v>
      </c>
      <c r="Q536" s="42">
        <f t="shared" si="128"/>
        <v>20</v>
      </c>
      <c r="R536" s="42">
        <f t="shared" si="129"/>
        <v>68.1666666666666</v>
      </c>
      <c r="S536" s="44" t="s">
        <v>286</v>
      </c>
      <c r="T536" s="42">
        <f t="shared" si="130"/>
        <v>1</v>
      </c>
      <c r="U536" s="45">
        <v>1</v>
      </c>
      <c r="V536" s="13"/>
      <c r="W536" s="13"/>
      <c r="X536" s="13"/>
      <c r="Y536" s="13"/>
      <c r="Z536" s="11">
        <f t="shared" si="131"/>
        <v>20</v>
      </c>
      <c r="AJ536" s="10">
        <f t="shared" si="132"/>
        <v>0</v>
      </c>
      <c r="AK536" s="10">
        <f t="shared" si="133"/>
        <v>10</v>
      </c>
      <c r="AL536" s="10">
        <f t="shared" si="134"/>
        <v>-10</v>
      </c>
      <c r="AT536">
        <f t="shared" si="135"/>
        <v>0</v>
      </c>
      <c r="AU536">
        <f t="shared" si="136"/>
        <v>10</v>
      </c>
      <c r="AV536">
        <f t="shared" si="137"/>
        <v>-10</v>
      </c>
    </row>
    <row r="537" spans="1:48" x14ac:dyDescent="0.25">
      <c r="A537" s="11">
        <f t="shared" si="126"/>
        <v>2017</v>
      </c>
      <c r="B537" s="21">
        <v>42862</v>
      </c>
      <c r="C537" s="21"/>
      <c r="D537" s="22">
        <v>536</v>
      </c>
      <c r="E537" s="20">
        <v>1</v>
      </c>
      <c r="F537" s="39">
        <v>40</v>
      </c>
      <c r="G537" s="20" t="s">
        <v>276</v>
      </c>
      <c r="H537" s="20">
        <v>1</v>
      </c>
      <c r="I537" s="24" t="s">
        <v>284</v>
      </c>
      <c r="J537" s="49">
        <v>186</v>
      </c>
      <c r="K537" s="49">
        <v>10</v>
      </c>
      <c r="L537" s="49">
        <v>38.6666666666666</v>
      </c>
      <c r="M537" s="49">
        <v>190</v>
      </c>
      <c r="N537" s="49">
        <v>5</v>
      </c>
      <c r="O537" s="49">
        <v>39</v>
      </c>
      <c r="P537" s="42">
        <f t="shared" si="127"/>
        <v>376</v>
      </c>
      <c r="Q537" s="42">
        <f t="shared" si="128"/>
        <v>15</v>
      </c>
      <c r="R537" s="42">
        <f t="shared" si="129"/>
        <v>77.6666666666666</v>
      </c>
      <c r="S537" s="42" t="s">
        <v>61</v>
      </c>
      <c r="T537" s="42">
        <f t="shared" si="130"/>
        <v>1</v>
      </c>
      <c r="U537" s="43"/>
      <c r="V537" s="23"/>
      <c r="W537" s="23"/>
      <c r="X537" s="23"/>
      <c r="Y537" s="23">
        <v>1</v>
      </c>
      <c r="Z537" s="20">
        <f t="shared" si="131"/>
        <v>15</v>
      </c>
      <c r="AJ537" s="10">
        <f t="shared" si="132"/>
        <v>0</v>
      </c>
      <c r="AK537" s="10">
        <f t="shared" si="133"/>
        <v>10</v>
      </c>
      <c r="AL537" s="10">
        <f t="shared" si="134"/>
        <v>-10</v>
      </c>
      <c r="AT537">
        <f t="shared" si="135"/>
        <v>0</v>
      </c>
      <c r="AU537">
        <f t="shared" si="136"/>
        <v>5</v>
      </c>
      <c r="AV537">
        <f t="shared" si="137"/>
        <v>-5</v>
      </c>
    </row>
    <row r="538" spans="1:48" x14ac:dyDescent="0.25">
      <c r="A538" s="11">
        <f t="shared" si="126"/>
        <v>2017</v>
      </c>
      <c r="B538" s="21">
        <v>42869</v>
      </c>
      <c r="C538" s="21"/>
      <c r="D538" s="22">
        <v>537</v>
      </c>
      <c r="E538" s="20">
        <v>1</v>
      </c>
      <c r="F538" s="39">
        <v>35</v>
      </c>
      <c r="G538" s="20" t="s">
        <v>287</v>
      </c>
      <c r="H538" s="20">
        <v>2</v>
      </c>
      <c r="I538" s="24" t="s">
        <v>267</v>
      </c>
      <c r="J538" s="49">
        <v>53</v>
      </c>
      <c r="K538" s="49">
        <v>10</v>
      </c>
      <c r="L538" s="49">
        <v>14.6666666666666</v>
      </c>
      <c r="M538" s="49">
        <v>176</v>
      </c>
      <c r="N538" s="49">
        <v>8</v>
      </c>
      <c r="O538" s="49">
        <v>35</v>
      </c>
      <c r="P538" s="42">
        <f t="shared" si="127"/>
        <v>229</v>
      </c>
      <c r="Q538" s="42">
        <f t="shared" si="128"/>
        <v>18</v>
      </c>
      <c r="R538" s="42">
        <f t="shared" si="129"/>
        <v>49.6666666666666</v>
      </c>
      <c r="S538" s="42" t="s">
        <v>288</v>
      </c>
      <c r="T538" s="42">
        <f t="shared" si="130"/>
        <v>1</v>
      </c>
      <c r="U538" s="43"/>
      <c r="V538" s="23"/>
      <c r="W538" s="23"/>
      <c r="X538" s="23"/>
      <c r="Y538" s="23">
        <v>1</v>
      </c>
      <c r="Z538" s="20">
        <f t="shared" si="131"/>
        <v>18</v>
      </c>
      <c r="AJ538" s="10">
        <f t="shared" si="132"/>
        <v>0</v>
      </c>
      <c r="AK538" s="10">
        <f t="shared" si="133"/>
        <v>10</v>
      </c>
      <c r="AL538" s="10">
        <f t="shared" si="134"/>
        <v>-10</v>
      </c>
      <c r="AT538">
        <f t="shared" si="135"/>
        <v>0</v>
      </c>
      <c r="AU538">
        <f t="shared" si="136"/>
        <v>8</v>
      </c>
      <c r="AV538">
        <f t="shared" si="137"/>
        <v>-8</v>
      </c>
    </row>
    <row r="539" spans="1:48" x14ac:dyDescent="0.25">
      <c r="A539" s="11">
        <f t="shared" si="126"/>
        <v>2017</v>
      </c>
      <c r="B539" s="12">
        <v>42876</v>
      </c>
      <c r="C539" s="12"/>
      <c r="D539" s="22">
        <v>538</v>
      </c>
      <c r="E539" s="11">
        <v>1</v>
      </c>
      <c r="F539" s="40">
        <v>35</v>
      </c>
      <c r="G539" s="11" t="s">
        <v>115</v>
      </c>
      <c r="H539" s="11">
        <v>2</v>
      </c>
      <c r="I539" s="14" t="s">
        <v>254</v>
      </c>
      <c r="J539" s="50">
        <v>111</v>
      </c>
      <c r="K539" s="50">
        <v>5</v>
      </c>
      <c r="L539" s="50">
        <v>26.3333333333333</v>
      </c>
      <c r="M539" s="50">
        <v>106</v>
      </c>
      <c r="N539" s="50">
        <v>10</v>
      </c>
      <c r="O539" s="50">
        <v>34.5</v>
      </c>
      <c r="P539" s="44">
        <f t="shared" si="127"/>
        <v>217</v>
      </c>
      <c r="Q539" s="42">
        <f t="shared" si="128"/>
        <v>15</v>
      </c>
      <c r="R539" s="42">
        <f t="shared" si="129"/>
        <v>60.8333333333333</v>
      </c>
      <c r="S539" s="44" t="s">
        <v>27</v>
      </c>
      <c r="T539" s="42">
        <f t="shared" si="130"/>
        <v>1</v>
      </c>
      <c r="U539" s="45">
        <v>1</v>
      </c>
      <c r="V539" s="13"/>
      <c r="W539" s="13"/>
      <c r="X539" s="13"/>
      <c r="Y539" s="13"/>
      <c r="Z539" s="11">
        <f t="shared" si="131"/>
        <v>15</v>
      </c>
      <c r="AA539">
        <f>+U539+V539+W539+X539+Y539</f>
        <v>1</v>
      </c>
      <c r="AB539">
        <f>AA539-E539</f>
        <v>0</v>
      </c>
      <c r="AJ539" s="10">
        <f t="shared" si="132"/>
        <v>0</v>
      </c>
      <c r="AK539" s="10">
        <f t="shared" si="133"/>
        <v>5</v>
      </c>
      <c r="AL539" s="10">
        <f t="shared" si="134"/>
        <v>-5</v>
      </c>
      <c r="AT539">
        <f t="shared" si="135"/>
        <v>0</v>
      </c>
      <c r="AU539">
        <f t="shared" si="136"/>
        <v>10</v>
      </c>
      <c r="AV539">
        <f t="shared" si="137"/>
        <v>-10</v>
      </c>
    </row>
    <row r="540" spans="1:48" x14ac:dyDescent="0.25">
      <c r="A540" s="11">
        <f t="shared" si="126"/>
        <v>2017</v>
      </c>
      <c r="B540" s="12">
        <v>42883</v>
      </c>
      <c r="C540" s="12"/>
      <c r="D540" s="22">
        <v>539</v>
      </c>
      <c r="E540" s="11">
        <v>1</v>
      </c>
      <c r="F540" s="40">
        <v>40</v>
      </c>
      <c r="G540" s="11" t="s">
        <v>218</v>
      </c>
      <c r="H540" s="11">
        <v>1</v>
      </c>
      <c r="I540" s="14" t="s">
        <v>175</v>
      </c>
      <c r="J540" s="50">
        <v>257</v>
      </c>
      <c r="K540" s="50">
        <v>8</v>
      </c>
      <c r="L540" s="50">
        <v>40</v>
      </c>
      <c r="M540" s="50">
        <v>145</v>
      </c>
      <c r="N540" s="50">
        <v>5</v>
      </c>
      <c r="O540" s="50">
        <v>40</v>
      </c>
      <c r="P540" s="44">
        <f t="shared" si="127"/>
        <v>402</v>
      </c>
      <c r="Q540" s="42">
        <f t="shared" si="128"/>
        <v>13</v>
      </c>
      <c r="R540" s="42">
        <f t="shared" si="129"/>
        <v>80</v>
      </c>
      <c r="S540" s="44" t="s">
        <v>289</v>
      </c>
      <c r="T540" s="42">
        <f t="shared" si="130"/>
        <v>1</v>
      </c>
      <c r="U540" s="45">
        <v>1</v>
      </c>
      <c r="V540" s="13"/>
      <c r="W540" s="13"/>
      <c r="X540" s="13"/>
      <c r="Y540" s="13"/>
      <c r="Z540" s="11">
        <f t="shared" si="131"/>
        <v>13</v>
      </c>
      <c r="AJ540" s="10">
        <f t="shared" si="132"/>
        <v>0</v>
      </c>
      <c r="AK540" s="10">
        <f t="shared" si="133"/>
        <v>8</v>
      </c>
      <c r="AL540" s="10">
        <f t="shared" si="134"/>
        <v>-8</v>
      </c>
      <c r="AT540">
        <f t="shared" si="135"/>
        <v>0</v>
      </c>
      <c r="AU540">
        <f t="shared" si="136"/>
        <v>5</v>
      </c>
      <c r="AV540">
        <f t="shared" si="137"/>
        <v>-5</v>
      </c>
    </row>
    <row r="541" spans="1:48" x14ac:dyDescent="0.25">
      <c r="A541" s="11">
        <f t="shared" si="126"/>
        <v>2017</v>
      </c>
      <c r="B541" s="21">
        <v>42890</v>
      </c>
      <c r="C541" s="21"/>
      <c r="D541" s="22">
        <v>540</v>
      </c>
      <c r="E541" s="20">
        <v>1</v>
      </c>
      <c r="F541" s="39">
        <v>40</v>
      </c>
      <c r="G541" s="20" t="s">
        <v>115</v>
      </c>
      <c r="H541" s="20">
        <v>2</v>
      </c>
      <c r="I541" s="24" t="s">
        <v>297</v>
      </c>
      <c r="J541" s="49">
        <v>101</v>
      </c>
      <c r="K541" s="49">
        <v>10</v>
      </c>
      <c r="L541" s="49">
        <v>30.5</v>
      </c>
      <c r="M541" s="49">
        <v>160</v>
      </c>
      <c r="N541" s="49">
        <v>10</v>
      </c>
      <c r="O541" s="49">
        <v>38.1666666666666</v>
      </c>
      <c r="P541" s="42">
        <f t="shared" si="127"/>
        <v>261</v>
      </c>
      <c r="Q541" s="42">
        <f t="shared" si="128"/>
        <v>20</v>
      </c>
      <c r="R541" s="42">
        <f t="shared" si="129"/>
        <v>68.6666666666666</v>
      </c>
      <c r="S541" s="42" t="s">
        <v>290</v>
      </c>
      <c r="T541" s="42">
        <f t="shared" si="130"/>
        <v>1</v>
      </c>
      <c r="U541" s="43"/>
      <c r="V541" s="23"/>
      <c r="W541" s="23"/>
      <c r="X541" s="23"/>
      <c r="Y541" s="23">
        <v>1</v>
      </c>
      <c r="Z541" s="20">
        <f t="shared" si="131"/>
        <v>20</v>
      </c>
      <c r="AA541">
        <f>+U541+V541+W541+X541+Y541</f>
        <v>1</v>
      </c>
      <c r="AB541">
        <f>AA541-E541</f>
        <v>0</v>
      </c>
      <c r="AJ541" s="10">
        <f t="shared" si="132"/>
        <v>0</v>
      </c>
      <c r="AK541" s="10">
        <f t="shared" si="133"/>
        <v>10</v>
      </c>
      <c r="AL541" s="10">
        <f t="shared" si="134"/>
        <v>-10</v>
      </c>
      <c r="AT541">
        <f t="shared" si="135"/>
        <v>0</v>
      </c>
      <c r="AU541">
        <f t="shared" si="136"/>
        <v>10</v>
      </c>
      <c r="AV541">
        <f t="shared" si="137"/>
        <v>-10</v>
      </c>
    </row>
    <row r="542" spans="1:48" x14ac:dyDescent="0.25">
      <c r="A542" s="11">
        <f t="shared" si="126"/>
        <v>2017</v>
      </c>
      <c r="B542" s="21">
        <v>42897</v>
      </c>
      <c r="C542" s="21"/>
      <c r="D542" s="22">
        <v>541</v>
      </c>
      <c r="E542" s="20">
        <v>1</v>
      </c>
      <c r="F542" s="39">
        <v>40</v>
      </c>
      <c r="G542" s="20" t="s">
        <v>291</v>
      </c>
      <c r="H542" s="20">
        <v>1</v>
      </c>
      <c r="I542" s="24" t="s">
        <v>282</v>
      </c>
      <c r="J542" s="49">
        <v>91</v>
      </c>
      <c r="K542" s="49">
        <v>10</v>
      </c>
      <c r="L542" s="49">
        <v>28.5</v>
      </c>
      <c r="M542" s="49">
        <v>92</v>
      </c>
      <c r="N542" s="49">
        <v>3</v>
      </c>
      <c r="O542" s="49">
        <v>22.3333333333333</v>
      </c>
      <c r="P542" s="42">
        <f t="shared" si="127"/>
        <v>183</v>
      </c>
      <c r="Q542" s="42">
        <f t="shared" si="128"/>
        <v>13</v>
      </c>
      <c r="R542" s="42">
        <f t="shared" si="129"/>
        <v>50.8333333333333</v>
      </c>
      <c r="S542" s="42" t="s">
        <v>69</v>
      </c>
      <c r="T542" s="42">
        <f t="shared" si="130"/>
        <v>1</v>
      </c>
      <c r="U542" s="43"/>
      <c r="V542" s="23"/>
      <c r="W542" s="23"/>
      <c r="X542" s="23"/>
      <c r="Y542" s="23">
        <v>1</v>
      </c>
      <c r="Z542" s="20">
        <f t="shared" si="131"/>
        <v>13</v>
      </c>
      <c r="AJ542" s="10">
        <f t="shared" si="132"/>
        <v>0</v>
      </c>
      <c r="AK542" s="10">
        <f t="shared" si="133"/>
        <v>10</v>
      </c>
      <c r="AL542" s="10">
        <f t="shared" si="134"/>
        <v>-10</v>
      </c>
      <c r="AT542">
        <f t="shared" si="135"/>
        <v>0</v>
      </c>
      <c r="AU542">
        <f t="shared" si="136"/>
        <v>3</v>
      </c>
      <c r="AV542">
        <f t="shared" si="137"/>
        <v>-3</v>
      </c>
    </row>
    <row r="543" spans="1:48" x14ac:dyDescent="0.25">
      <c r="A543" s="11">
        <f t="shared" si="126"/>
        <v>2017</v>
      </c>
      <c r="B543" s="12">
        <v>42911</v>
      </c>
      <c r="C543" s="12"/>
      <c r="D543" s="22">
        <v>542</v>
      </c>
      <c r="E543" s="11">
        <v>1</v>
      </c>
      <c r="F543" s="40">
        <v>35</v>
      </c>
      <c r="G543" s="11" t="s">
        <v>115</v>
      </c>
      <c r="H543" s="11">
        <v>1</v>
      </c>
      <c r="I543" s="14" t="s">
        <v>426</v>
      </c>
      <c r="J543" s="50">
        <v>183</v>
      </c>
      <c r="K543" s="50">
        <v>8</v>
      </c>
      <c r="L543" s="50">
        <v>35</v>
      </c>
      <c r="M543" s="50">
        <v>69</v>
      </c>
      <c r="N543" s="50">
        <v>10</v>
      </c>
      <c r="O543" s="50">
        <v>30.1666666666666</v>
      </c>
      <c r="P543" s="44">
        <f t="shared" si="127"/>
        <v>252</v>
      </c>
      <c r="Q543" s="42">
        <f t="shared" si="128"/>
        <v>18</v>
      </c>
      <c r="R543" s="42">
        <f t="shared" si="129"/>
        <v>65.1666666666666</v>
      </c>
      <c r="S543" s="44" t="s">
        <v>223</v>
      </c>
      <c r="T543" s="42">
        <f t="shared" si="130"/>
        <v>1</v>
      </c>
      <c r="U543" s="45">
        <v>1</v>
      </c>
      <c r="V543" s="13"/>
      <c r="W543" s="13"/>
      <c r="X543" s="13"/>
      <c r="Y543" s="13"/>
      <c r="Z543" s="11">
        <f t="shared" si="131"/>
        <v>18</v>
      </c>
      <c r="AA543">
        <f t="shared" ref="AA543:AA544" si="140">+U543+V543+W543+X543+Y543</f>
        <v>1</v>
      </c>
      <c r="AB543">
        <f t="shared" ref="AB543:AB544" si="141">AA543-E543</f>
        <v>0</v>
      </c>
      <c r="AJ543" s="10">
        <f t="shared" si="132"/>
        <v>0</v>
      </c>
      <c r="AK543" s="10">
        <f t="shared" si="133"/>
        <v>8</v>
      </c>
      <c r="AL543" s="10">
        <f t="shared" si="134"/>
        <v>-8</v>
      </c>
      <c r="AT543">
        <f t="shared" si="135"/>
        <v>0</v>
      </c>
      <c r="AU543">
        <f t="shared" si="136"/>
        <v>10</v>
      </c>
      <c r="AV543">
        <f t="shared" si="137"/>
        <v>-10</v>
      </c>
    </row>
    <row r="544" spans="1:48" x14ac:dyDescent="0.25">
      <c r="A544" s="11">
        <f t="shared" si="126"/>
        <v>2017</v>
      </c>
      <c r="B544" s="12">
        <v>42918</v>
      </c>
      <c r="C544" s="12"/>
      <c r="D544" s="22">
        <v>543</v>
      </c>
      <c r="E544" s="11">
        <v>1</v>
      </c>
      <c r="F544" s="40">
        <v>35</v>
      </c>
      <c r="G544" s="11" t="s">
        <v>115</v>
      </c>
      <c r="H544" s="11">
        <v>1</v>
      </c>
      <c r="I544" s="14" t="s">
        <v>279</v>
      </c>
      <c r="J544" s="50">
        <v>228</v>
      </c>
      <c r="K544" s="50">
        <v>8</v>
      </c>
      <c r="L544" s="50">
        <v>35</v>
      </c>
      <c r="M544" s="50">
        <v>86</v>
      </c>
      <c r="N544" s="50">
        <v>10</v>
      </c>
      <c r="O544" s="50">
        <v>27.8333333333333</v>
      </c>
      <c r="P544" s="44">
        <f t="shared" si="127"/>
        <v>314</v>
      </c>
      <c r="Q544" s="42">
        <f t="shared" si="128"/>
        <v>18</v>
      </c>
      <c r="R544" s="42">
        <f t="shared" si="129"/>
        <v>62.8333333333333</v>
      </c>
      <c r="S544" s="44" t="s">
        <v>292</v>
      </c>
      <c r="T544" s="42">
        <f t="shared" si="130"/>
        <v>1</v>
      </c>
      <c r="U544" s="45">
        <v>1</v>
      </c>
      <c r="V544" s="13"/>
      <c r="W544" s="13"/>
      <c r="X544" s="13"/>
      <c r="Y544" s="13"/>
      <c r="Z544" s="11">
        <f t="shared" si="131"/>
        <v>18</v>
      </c>
      <c r="AA544">
        <f t="shared" si="140"/>
        <v>1</v>
      </c>
      <c r="AB544">
        <f t="shared" si="141"/>
        <v>0</v>
      </c>
      <c r="AJ544" s="10">
        <f t="shared" si="132"/>
        <v>0</v>
      </c>
      <c r="AK544" s="10">
        <f t="shared" si="133"/>
        <v>8</v>
      </c>
      <c r="AL544" s="10">
        <f t="shared" si="134"/>
        <v>-8</v>
      </c>
      <c r="AT544">
        <f t="shared" si="135"/>
        <v>0</v>
      </c>
      <c r="AU544">
        <f t="shared" si="136"/>
        <v>10</v>
      </c>
      <c r="AV544">
        <f t="shared" si="137"/>
        <v>-10</v>
      </c>
    </row>
    <row r="545" spans="1:48" x14ac:dyDescent="0.25">
      <c r="A545" s="11">
        <f t="shared" si="126"/>
        <v>2017</v>
      </c>
      <c r="B545" s="21">
        <v>42925</v>
      </c>
      <c r="C545" s="21"/>
      <c r="D545" s="22">
        <v>544</v>
      </c>
      <c r="E545" s="20">
        <v>1</v>
      </c>
      <c r="F545" s="39">
        <v>40</v>
      </c>
      <c r="G545" s="20" t="s">
        <v>135</v>
      </c>
      <c r="H545" s="20">
        <v>2</v>
      </c>
      <c r="I545" s="24" t="s">
        <v>135</v>
      </c>
      <c r="J545" s="49">
        <v>223</v>
      </c>
      <c r="K545" s="49">
        <v>8</v>
      </c>
      <c r="L545" s="49">
        <v>40</v>
      </c>
      <c r="M545" s="49">
        <v>258</v>
      </c>
      <c r="N545" s="49">
        <v>5</v>
      </c>
      <c r="O545" s="49">
        <v>40</v>
      </c>
      <c r="P545" s="42">
        <f t="shared" si="127"/>
        <v>481</v>
      </c>
      <c r="Q545" s="42">
        <f t="shared" si="128"/>
        <v>13</v>
      </c>
      <c r="R545" s="42">
        <f t="shared" si="129"/>
        <v>80</v>
      </c>
      <c r="S545" s="42" t="s">
        <v>4</v>
      </c>
      <c r="T545" s="42">
        <f t="shared" si="130"/>
        <v>1</v>
      </c>
      <c r="U545" s="43"/>
      <c r="V545" s="23"/>
      <c r="W545" s="23"/>
      <c r="X545" s="23"/>
      <c r="Y545" s="23">
        <v>1</v>
      </c>
      <c r="Z545" s="20">
        <f t="shared" si="131"/>
        <v>13</v>
      </c>
      <c r="AJ545" s="10">
        <f t="shared" si="132"/>
        <v>0</v>
      </c>
      <c r="AK545" s="10">
        <f t="shared" si="133"/>
        <v>8</v>
      </c>
      <c r="AL545" s="10">
        <f t="shared" si="134"/>
        <v>-8</v>
      </c>
      <c r="AT545">
        <f t="shared" si="135"/>
        <v>0</v>
      </c>
      <c r="AU545">
        <f t="shared" si="136"/>
        <v>5</v>
      </c>
      <c r="AV545">
        <f t="shared" si="137"/>
        <v>-5</v>
      </c>
    </row>
    <row r="546" spans="1:48" x14ac:dyDescent="0.25">
      <c r="A546" s="11">
        <f t="shared" si="126"/>
        <v>2017</v>
      </c>
      <c r="B546" s="12">
        <v>42932</v>
      </c>
      <c r="C546" s="12"/>
      <c r="D546" s="22">
        <v>545</v>
      </c>
      <c r="E546" s="11">
        <v>1</v>
      </c>
      <c r="F546" s="40">
        <v>35</v>
      </c>
      <c r="G546" s="11" t="s">
        <v>115</v>
      </c>
      <c r="H546" s="11">
        <v>1</v>
      </c>
      <c r="I546" s="14" t="s">
        <v>256</v>
      </c>
      <c r="J546" s="50">
        <v>224</v>
      </c>
      <c r="K546" s="50">
        <v>7</v>
      </c>
      <c r="L546" s="50">
        <v>35</v>
      </c>
      <c r="M546" s="50">
        <v>160</v>
      </c>
      <c r="N546" s="50">
        <v>6</v>
      </c>
      <c r="O546" s="50">
        <v>35</v>
      </c>
      <c r="P546" s="44">
        <f t="shared" si="127"/>
        <v>384</v>
      </c>
      <c r="Q546" s="42">
        <f t="shared" si="128"/>
        <v>13</v>
      </c>
      <c r="R546" s="42">
        <f t="shared" si="129"/>
        <v>70</v>
      </c>
      <c r="S546" s="44" t="s">
        <v>266</v>
      </c>
      <c r="T546" s="42">
        <f t="shared" si="130"/>
        <v>1</v>
      </c>
      <c r="U546" s="45">
        <v>1</v>
      </c>
      <c r="V546" s="13"/>
      <c r="W546" s="13"/>
      <c r="X546" s="13"/>
      <c r="Y546" s="13"/>
      <c r="Z546" s="11">
        <f t="shared" si="131"/>
        <v>13</v>
      </c>
      <c r="AA546">
        <f>+U546+V546+W546+X546+Y546</f>
        <v>1</v>
      </c>
      <c r="AB546">
        <f>AA546-E546</f>
        <v>0</v>
      </c>
      <c r="AJ546" s="10">
        <f t="shared" si="132"/>
        <v>0</v>
      </c>
      <c r="AK546" s="10">
        <f t="shared" si="133"/>
        <v>7</v>
      </c>
      <c r="AL546" s="10">
        <f t="shared" si="134"/>
        <v>-7</v>
      </c>
      <c r="AT546">
        <f t="shared" si="135"/>
        <v>0</v>
      </c>
      <c r="AU546">
        <f t="shared" si="136"/>
        <v>6</v>
      </c>
      <c r="AV546">
        <f t="shared" si="137"/>
        <v>-6</v>
      </c>
    </row>
    <row r="547" spans="1:48" x14ac:dyDescent="0.25">
      <c r="A547" s="11">
        <f t="shared" si="126"/>
        <v>2017</v>
      </c>
      <c r="B547" s="12">
        <v>42953</v>
      </c>
      <c r="C547" s="12"/>
      <c r="D547" s="22">
        <v>546</v>
      </c>
      <c r="E547" s="11">
        <v>1</v>
      </c>
      <c r="F547" s="40">
        <v>20</v>
      </c>
      <c r="G547" s="11" t="s">
        <v>285</v>
      </c>
      <c r="H547" s="11">
        <v>1</v>
      </c>
      <c r="I547" s="14" t="s">
        <v>197</v>
      </c>
      <c r="J547" s="50">
        <v>121</v>
      </c>
      <c r="K547" s="50">
        <v>7</v>
      </c>
      <c r="L547" s="50">
        <v>20</v>
      </c>
      <c r="M547" s="50">
        <v>107</v>
      </c>
      <c r="N547" s="50">
        <v>9</v>
      </c>
      <c r="O547" s="50">
        <v>20</v>
      </c>
      <c r="P547" s="44">
        <f t="shared" si="127"/>
        <v>228</v>
      </c>
      <c r="Q547" s="42">
        <f t="shared" si="128"/>
        <v>16</v>
      </c>
      <c r="R547" s="42">
        <f t="shared" si="129"/>
        <v>40</v>
      </c>
      <c r="S547" s="44" t="s">
        <v>109</v>
      </c>
      <c r="T547" s="42">
        <f t="shared" si="130"/>
        <v>1</v>
      </c>
      <c r="U547" s="45">
        <v>1</v>
      </c>
      <c r="V547" s="13"/>
      <c r="W547" s="13"/>
      <c r="X547" s="13"/>
      <c r="Y547" s="13"/>
      <c r="Z547" s="11">
        <f t="shared" si="131"/>
        <v>16</v>
      </c>
      <c r="AJ547" s="10">
        <f t="shared" si="132"/>
        <v>0</v>
      </c>
      <c r="AK547" s="10">
        <f t="shared" si="133"/>
        <v>7</v>
      </c>
      <c r="AL547" s="10">
        <f t="shared" si="134"/>
        <v>-7</v>
      </c>
      <c r="AT547">
        <f t="shared" si="135"/>
        <v>0</v>
      </c>
      <c r="AU547">
        <f t="shared" si="136"/>
        <v>9</v>
      </c>
      <c r="AV547">
        <f t="shared" si="137"/>
        <v>-9</v>
      </c>
    </row>
    <row r="548" spans="1:48" x14ac:dyDescent="0.25">
      <c r="A548" s="11">
        <f t="shared" si="126"/>
        <v>2017</v>
      </c>
      <c r="B548" s="12">
        <v>42953</v>
      </c>
      <c r="C548" s="12"/>
      <c r="D548" s="22">
        <v>547</v>
      </c>
      <c r="E548" s="11">
        <v>1</v>
      </c>
      <c r="F548" s="40">
        <v>18</v>
      </c>
      <c r="G548" s="11" t="s">
        <v>285</v>
      </c>
      <c r="H548" s="11">
        <v>1</v>
      </c>
      <c r="I548" s="14" t="s">
        <v>197</v>
      </c>
      <c r="J548" s="50">
        <v>141</v>
      </c>
      <c r="K548" s="50">
        <v>6</v>
      </c>
      <c r="L548" s="50">
        <v>18</v>
      </c>
      <c r="M548" s="50">
        <v>135</v>
      </c>
      <c r="N548" s="50">
        <v>8</v>
      </c>
      <c r="O548" s="50">
        <v>18</v>
      </c>
      <c r="P548" s="44">
        <f t="shared" si="127"/>
        <v>276</v>
      </c>
      <c r="Q548" s="42">
        <f t="shared" si="128"/>
        <v>14</v>
      </c>
      <c r="R548" s="42">
        <f t="shared" si="129"/>
        <v>36</v>
      </c>
      <c r="S548" s="44" t="s">
        <v>221</v>
      </c>
      <c r="T548" s="42">
        <f t="shared" si="130"/>
        <v>1</v>
      </c>
      <c r="U548" s="45">
        <v>1</v>
      </c>
      <c r="V548" s="13"/>
      <c r="W548" s="13"/>
      <c r="X548" s="13"/>
      <c r="Y548" s="13"/>
      <c r="Z548" s="11">
        <f t="shared" si="131"/>
        <v>14</v>
      </c>
      <c r="AJ548" s="10">
        <f t="shared" si="132"/>
        <v>0</v>
      </c>
      <c r="AK548" s="10">
        <f t="shared" si="133"/>
        <v>6</v>
      </c>
      <c r="AL548" s="10">
        <f t="shared" si="134"/>
        <v>-6</v>
      </c>
      <c r="AT548">
        <f t="shared" si="135"/>
        <v>0</v>
      </c>
      <c r="AU548">
        <f t="shared" si="136"/>
        <v>8</v>
      </c>
      <c r="AV548">
        <f t="shared" si="137"/>
        <v>-8</v>
      </c>
    </row>
    <row r="549" spans="1:48" x14ac:dyDescent="0.25">
      <c r="A549" s="11">
        <f t="shared" si="126"/>
        <v>2017</v>
      </c>
      <c r="B549" s="21">
        <v>42960</v>
      </c>
      <c r="C549" s="21"/>
      <c r="D549" s="22">
        <v>548</v>
      </c>
      <c r="E549" s="20">
        <v>1</v>
      </c>
      <c r="F549" s="39">
        <v>40</v>
      </c>
      <c r="G549" s="20" t="s">
        <v>115</v>
      </c>
      <c r="H549" s="20">
        <v>2</v>
      </c>
      <c r="I549" s="24" t="s">
        <v>175</v>
      </c>
      <c r="J549" s="49">
        <v>110</v>
      </c>
      <c r="K549" s="49">
        <v>10</v>
      </c>
      <c r="L549" s="49">
        <v>29.5</v>
      </c>
      <c r="M549" s="49">
        <v>161</v>
      </c>
      <c r="N549" s="49">
        <v>9</v>
      </c>
      <c r="O549" s="49">
        <v>40</v>
      </c>
      <c r="P549" s="42">
        <f t="shared" si="127"/>
        <v>271</v>
      </c>
      <c r="Q549" s="42">
        <f t="shared" si="128"/>
        <v>19</v>
      </c>
      <c r="R549" s="42">
        <f t="shared" si="129"/>
        <v>69.5</v>
      </c>
      <c r="S549" s="42" t="s">
        <v>293</v>
      </c>
      <c r="T549" s="42">
        <f t="shared" si="130"/>
        <v>1</v>
      </c>
      <c r="U549" s="43"/>
      <c r="V549" s="23"/>
      <c r="W549" s="23"/>
      <c r="X549" s="23"/>
      <c r="Y549" s="23">
        <v>1</v>
      </c>
      <c r="Z549" s="20">
        <f t="shared" si="131"/>
        <v>19</v>
      </c>
      <c r="AA549">
        <f t="shared" ref="AA549:AA550" si="142">+U549+V549+W549+X549+Y549</f>
        <v>1</v>
      </c>
      <c r="AB549">
        <f t="shared" ref="AB549:AB550" si="143">AA549-E549</f>
        <v>0</v>
      </c>
      <c r="AJ549" s="10">
        <f t="shared" si="132"/>
        <v>0</v>
      </c>
      <c r="AK549" s="10">
        <f t="shared" si="133"/>
        <v>10</v>
      </c>
      <c r="AL549" s="10">
        <f t="shared" si="134"/>
        <v>-10</v>
      </c>
      <c r="AT549">
        <f t="shared" si="135"/>
        <v>0</v>
      </c>
      <c r="AU549">
        <f t="shared" si="136"/>
        <v>9</v>
      </c>
      <c r="AV549">
        <f t="shared" si="137"/>
        <v>-9</v>
      </c>
    </row>
    <row r="550" spans="1:48" x14ac:dyDescent="0.25">
      <c r="A550" s="11">
        <f t="shared" si="126"/>
        <v>2017</v>
      </c>
      <c r="B550" s="12">
        <v>42967</v>
      </c>
      <c r="C550" s="12"/>
      <c r="D550" s="22">
        <v>549</v>
      </c>
      <c r="E550" s="11">
        <v>1</v>
      </c>
      <c r="F550" s="40">
        <v>35</v>
      </c>
      <c r="G550" s="11" t="s">
        <v>115</v>
      </c>
      <c r="H550" s="11">
        <v>2</v>
      </c>
      <c r="I550" s="14" t="s">
        <v>213</v>
      </c>
      <c r="J550" s="50">
        <v>175</v>
      </c>
      <c r="K550" s="50">
        <v>6</v>
      </c>
      <c r="L550" s="50">
        <v>31.1666666666666</v>
      </c>
      <c r="M550" s="50">
        <v>173</v>
      </c>
      <c r="N550" s="50">
        <v>10</v>
      </c>
      <c r="O550" s="50">
        <v>34.3333333333333</v>
      </c>
      <c r="P550" s="44">
        <f t="shared" si="127"/>
        <v>348</v>
      </c>
      <c r="Q550" s="42">
        <f t="shared" si="128"/>
        <v>16</v>
      </c>
      <c r="R550" s="42">
        <f t="shared" si="129"/>
        <v>65.499999999999901</v>
      </c>
      <c r="S550" s="44" t="s">
        <v>28</v>
      </c>
      <c r="T550" s="42">
        <f t="shared" si="130"/>
        <v>1</v>
      </c>
      <c r="U550" s="45">
        <v>1</v>
      </c>
      <c r="V550" s="13"/>
      <c r="W550" s="13"/>
      <c r="X550" s="13"/>
      <c r="Y550" s="13"/>
      <c r="Z550" s="11">
        <f t="shared" si="131"/>
        <v>16</v>
      </c>
      <c r="AA550">
        <f t="shared" si="142"/>
        <v>1</v>
      </c>
      <c r="AB550">
        <f t="shared" si="143"/>
        <v>0</v>
      </c>
      <c r="AJ550" s="10">
        <f t="shared" si="132"/>
        <v>0</v>
      </c>
      <c r="AK550" s="10">
        <f t="shared" si="133"/>
        <v>6</v>
      </c>
      <c r="AL550" s="10">
        <f t="shared" si="134"/>
        <v>-6</v>
      </c>
      <c r="AT550">
        <f t="shared" si="135"/>
        <v>0</v>
      </c>
      <c r="AU550">
        <f t="shared" si="136"/>
        <v>10</v>
      </c>
      <c r="AV550">
        <f t="shared" si="137"/>
        <v>-10</v>
      </c>
    </row>
    <row r="551" spans="1:48" x14ac:dyDescent="0.25">
      <c r="A551" s="11">
        <f t="shared" si="126"/>
        <v>2017</v>
      </c>
      <c r="B551" s="36">
        <v>42974</v>
      </c>
      <c r="C551" s="36"/>
      <c r="D551" s="22">
        <v>550</v>
      </c>
      <c r="E551" s="31">
        <v>1</v>
      </c>
      <c r="F551" s="41" t="s">
        <v>93</v>
      </c>
      <c r="G551" s="31" t="s">
        <v>264</v>
      </c>
      <c r="H551" s="31">
        <v>1</v>
      </c>
      <c r="I551" s="37" t="s">
        <v>256</v>
      </c>
      <c r="J551" s="48">
        <v>200</v>
      </c>
      <c r="K551" s="48">
        <v>5</v>
      </c>
      <c r="L551" s="48">
        <v>25.3333333333333</v>
      </c>
      <c r="M551" s="48">
        <v>181</v>
      </c>
      <c r="N551" s="48">
        <v>5</v>
      </c>
      <c r="O551" s="48">
        <v>44</v>
      </c>
      <c r="P551" s="46">
        <f t="shared" si="127"/>
        <v>381</v>
      </c>
      <c r="Q551" s="42">
        <f t="shared" si="128"/>
        <v>10</v>
      </c>
      <c r="R551" s="42">
        <f t="shared" si="129"/>
        <v>69.3333333333333</v>
      </c>
      <c r="S551" s="46" t="s">
        <v>97</v>
      </c>
      <c r="T551" s="42">
        <f t="shared" si="130"/>
        <v>1</v>
      </c>
      <c r="U551" s="47"/>
      <c r="V551" s="35">
        <v>1</v>
      </c>
      <c r="W551" s="35"/>
      <c r="X551" s="35"/>
      <c r="Y551" s="35"/>
      <c r="Z551" s="31">
        <f t="shared" si="131"/>
        <v>10</v>
      </c>
      <c r="AJ551" s="10">
        <f t="shared" si="132"/>
        <v>0</v>
      </c>
      <c r="AK551" s="10">
        <f t="shared" si="133"/>
        <v>5</v>
      </c>
      <c r="AL551" s="10">
        <f t="shared" si="134"/>
        <v>-5</v>
      </c>
      <c r="AT551">
        <f t="shared" si="135"/>
        <v>0</v>
      </c>
      <c r="AU551">
        <f t="shared" si="136"/>
        <v>5</v>
      </c>
      <c r="AV551">
        <f t="shared" si="137"/>
        <v>-5</v>
      </c>
    </row>
    <row r="552" spans="1:48" x14ac:dyDescent="0.25">
      <c r="A552" s="11">
        <f t="shared" si="126"/>
        <v>2017</v>
      </c>
      <c r="B552" s="21">
        <v>42981</v>
      </c>
      <c r="C552" s="21"/>
      <c r="D552" s="22">
        <v>551</v>
      </c>
      <c r="E552" s="20">
        <v>1</v>
      </c>
      <c r="F552" s="39">
        <v>40</v>
      </c>
      <c r="G552" s="20" t="s">
        <v>294</v>
      </c>
      <c r="H552" s="20">
        <v>2</v>
      </c>
      <c r="I552" s="24" t="s">
        <v>298</v>
      </c>
      <c r="J552" s="49">
        <v>120</v>
      </c>
      <c r="K552" s="49">
        <v>10</v>
      </c>
      <c r="L552" s="49">
        <v>29.8333333333333</v>
      </c>
      <c r="M552" s="49">
        <v>281</v>
      </c>
      <c r="N552" s="49">
        <v>7</v>
      </c>
      <c r="O552" s="49">
        <v>40</v>
      </c>
      <c r="P552" s="42">
        <f t="shared" si="127"/>
        <v>401</v>
      </c>
      <c r="Q552" s="42">
        <f t="shared" si="128"/>
        <v>17</v>
      </c>
      <c r="R552" s="42">
        <f t="shared" si="129"/>
        <v>69.8333333333333</v>
      </c>
      <c r="S552" s="42" t="s">
        <v>295</v>
      </c>
      <c r="T552" s="42">
        <f t="shared" si="130"/>
        <v>1</v>
      </c>
      <c r="U552" s="43"/>
      <c r="V552" s="23"/>
      <c r="W552" s="23"/>
      <c r="X552" s="23"/>
      <c r="Y552" s="23">
        <v>1</v>
      </c>
      <c r="Z552" s="20">
        <f t="shared" si="131"/>
        <v>17</v>
      </c>
      <c r="AJ552" s="10">
        <f t="shared" si="132"/>
        <v>0</v>
      </c>
      <c r="AK552" s="10">
        <f t="shared" si="133"/>
        <v>10</v>
      </c>
      <c r="AL552" s="10">
        <f t="shared" si="134"/>
        <v>-10</v>
      </c>
      <c r="AT552">
        <f t="shared" si="135"/>
        <v>0</v>
      </c>
      <c r="AU552">
        <f t="shared" si="136"/>
        <v>7</v>
      </c>
      <c r="AV552">
        <f t="shared" si="137"/>
        <v>-7</v>
      </c>
    </row>
    <row r="553" spans="1:48" x14ac:dyDescent="0.25">
      <c r="A553" s="11">
        <f t="shared" si="126"/>
        <v>2017</v>
      </c>
      <c r="B553" s="12">
        <v>42995</v>
      </c>
      <c r="C553" s="12"/>
      <c r="D553" s="22">
        <v>552</v>
      </c>
      <c r="E553" s="11">
        <v>1</v>
      </c>
      <c r="F553" s="40">
        <v>35</v>
      </c>
      <c r="G553" s="11" t="s">
        <v>192</v>
      </c>
      <c r="H553" s="11">
        <v>1</v>
      </c>
      <c r="I553" s="14" t="s">
        <v>172</v>
      </c>
      <c r="J553" s="50">
        <v>220</v>
      </c>
      <c r="K553" s="50">
        <v>8</v>
      </c>
      <c r="L553" s="50">
        <v>35</v>
      </c>
      <c r="M553" s="50">
        <v>149</v>
      </c>
      <c r="N553" s="50">
        <v>5</v>
      </c>
      <c r="O553" s="50">
        <v>35</v>
      </c>
      <c r="P553" s="44">
        <f t="shared" si="127"/>
        <v>369</v>
      </c>
      <c r="Q553" s="42">
        <f t="shared" si="128"/>
        <v>13</v>
      </c>
      <c r="R553" s="42">
        <f t="shared" si="129"/>
        <v>70</v>
      </c>
      <c r="S553" s="44" t="s">
        <v>296</v>
      </c>
      <c r="T553" s="42">
        <f t="shared" si="130"/>
        <v>1</v>
      </c>
      <c r="U553" s="45">
        <v>1</v>
      </c>
      <c r="V553" s="13"/>
      <c r="W553" s="13"/>
      <c r="X553" s="13"/>
      <c r="Y553" s="13"/>
      <c r="Z553" s="11">
        <f t="shared" si="131"/>
        <v>13</v>
      </c>
      <c r="AJ553" s="10">
        <f t="shared" si="132"/>
        <v>0</v>
      </c>
      <c r="AK553" s="10">
        <f t="shared" si="133"/>
        <v>8</v>
      </c>
      <c r="AL553" s="10">
        <f t="shared" si="134"/>
        <v>-8</v>
      </c>
      <c r="AT553">
        <f t="shared" si="135"/>
        <v>0</v>
      </c>
      <c r="AU553">
        <f t="shared" si="136"/>
        <v>5</v>
      </c>
      <c r="AV553">
        <f t="shared" si="137"/>
        <v>-5</v>
      </c>
    </row>
    <row r="554" spans="1:48" x14ac:dyDescent="0.25">
      <c r="A554" s="11">
        <f t="shared" si="126"/>
        <v>2017</v>
      </c>
      <c r="B554" s="12">
        <v>43002</v>
      </c>
      <c r="C554" s="12"/>
      <c r="D554" s="22">
        <v>553</v>
      </c>
      <c r="E554" s="11">
        <v>1</v>
      </c>
      <c r="F554" s="40">
        <v>35</v>
      </c>
      <c r="G554" s="11" t="s">
        <v>121</v>
      </c>
      <c r="H554" s="11">
        <v>1</v>
      </c>
      <c r="I554" s="14" t="s">
        <v>136</v>
      </c>
      <c r="J554" s="50">
        <v>207</v>
      </c>
      <c r="K554" s="50">
        <v>8</v>
      </c>
      <c r="L554" s="50">
        <v>35</v>
      </c>
      <c r="M554" s="50">
        <v>198</v>
      </c>
      <c r="N554" s="50">
        <v>8</v>
      </c>
      <c r="O554" s="50">
        <v>35</v>
      </c>
      <c r="P554" s="44">
        <f t="shared" si="127"/>
        <v>405</v>
      </c>
      <c r="Q554" s="42">
        <f t="shared" si="128"/>
        <v>16</v>
      </c>
      <c r="R554" s="42">
        <f t="shared" si="129"/>
        <v>70</v>
      </c>
      <c r="S554" s="44" t="s">
        <v>193</v>
      </c>
      <c r="T554" s="42">
        <f t="shared" si="130"/>
        <v>1</v>
      </c>
      <c r="U554" s="45">
        <v>1</v>
      </c>
      <c r="V554" s="13"/>
      <c r="W554" s="13"/>
      <c r="X554" s="13"/>
      <c r="Y554" s="13"/>
      <c r="Z554" s="11">
        <f t="shared" si="131"/>
        <v>16</v>
      </c>
      <c r="AJ554" s="10">
        <f t="shared" si="132"/>
        <v>0</v>
      </c>
      <c r="AK554" s="10">
        <f t="shared" si="133"/>
        <v>8</v>
      </c>
      <c r="AL554" s="10">
        <f t="shared" si="134"/>
        <v>-8</v>
      </c>
      <c r="AT554">
        <f t="shared" si="135"/>
        <v>0</v>
      </c>
      <c r="AU554">
        <f t="shared" si="136"/>
        <v>8</v>
      </c>
      <c r="AV554">
        <f t="shared" si="137"/>
        <v>-8</v>
      </c>
    </row>
    <row r="555" spans="1:48" s="10" customFormat="1" x14ac:dyDescent="0.25">
      <c r="A555" s="11">
        <f t="shared" si="126"/>
        <v>2018</v>
      </c>
      <c r="B555" s="21">
        <v>43220</v>
      </c>
      <c r="C555" s="21"/>
      <c r="D555" s="22">
        <v>554</v>
      </c>
      <c r="E555" s="20">
        <v>1</v>
      </c>
      <c r="F555" s="39">
        <v>35</v>
      </c>
      <c r="G555" s="20" t="s">
        <v>291</v>
      </c>
      <c r="H555" s="20">
        <v>1</v>
      </c>
      <c r="I555" s="24" t="s">
        <v>282</v>
      </c>
      <c r="J555" s="49">
        <v>79</v>
      </c>
      <c r="K555" s="49">
        <v>10</v>
      </c>
      <c r="L555" s="49">
        <v>29</v>
      </c>
      <c r="M555" s="49">
        <v>82</v>
      </c>
      <c r="N555" s="49">
        <v>2</v>
      </c>
      <c r="O555" s="49">
        <v>17.8333333333333</v>
      </c>
      <c r="P555" s="42">
        <f t="shared" si="127"/>
        <v>161</v>
      </c>
      <c r="Q555" s="42">
        <f t="shared" si="128"/>
        <v>12</v>
      </c>
      <c r="R555" s="42">
        <f t="shared" si="129"/>
        <v>46.8333333333333</v>
      </c>
      <c r="S555" s="42" t="s">
        <v>9</v>
      </c>
      <c r="T555" s="42">
        <f t="shared" si="130"/>
        <v>1</v>
      </c>
      <c r="U555" s="43"/>
      <c r="V555" s="23"/>
      <c r="W555" s="23"/>
      <c r="X555" s="23"/>
      <c r="Y555" s="23">
        <v>1</v>
      </c>
      <c r="Z555" s="20">
        <f t="shared" si="131"/>
        <v>12</v>
      </c>
      <c r="AJ555" s="10">
        <f t="shared" si="132"/>
        <v>0</v>
      </c>
      <c r="AK555" s="10">
        <f t="shared" si="133"/>
        <v>10</v>
      </c>
      <c r="AL555" s="10">
        <f t="shared" si="134"/>
        <v>-10</v>
      </c>
      <c r="AO555"/>
      <c r="AP555"/>
      <c r="AQ555"/>
      <c r="AR555"/>
      <c r="AS555"/>
      <c r="AT555">
        <f t="shared" si="135"/>
        <v>0</v>
      </c>
      <c r="AU555">
        <f t="shared" si="136"/>
        <v>2</v>
      </c>
      <c r="AV555">
        <f t="shared" si="137"/>
        <v>-2</v>
      </c>
    </row>
    <row r="556" spans="1:48" s="10" customFormat="1" x14ac:dyDescent="0.25">
      <c r="A556" s="11">
        <f t="shared" si="126"/>
        <v>2018</v>
      </c>
      <c r="B556" s="21">
        <v>43226</v>
      </c>
      <c r="C556" s="21"/>
      <c r="D556" s="22">
        <v>555</v>
      </c>
      <c r="E556" s="20">
        <v>1</v>
      </c>
      <c r="F556" s="39">
        <v>40</v>
      </c>
      <c r="G556" s="20" t="s">
        <v>276</v>
      </c>
      <c r="H556" s="20">
        <v>2</v>
      </c>
      <c r="I556" s="24" t="s">
        <v>284</v>
      </c>
      <c r="J556" s="49">
        <v>226</v>
      </c>
      <c r="K556" s="49">
        <v>9</v>
      </c>
      <c r="L556" s="49">
        <v>39.1666666666666</v>
      </c>
      <c r="M556" s="49">
        <v>253</v>
      </c>
      <c r="N556" s="49">
        <v>1</v>
      </c>
      <c r="O556" s="49">
        <v>40</v>
      </c>
      <c r="P556" s="42">
        <f t="shared" si="127"/>
        <v>479</v>
      </c>
      <c r="Q556" s="42">
        <f t="shared" si="128"/>
        <v>10</v>
      </c>
      <c r="R556" s="42">
        <f t="shared" si="129"/>
        <v>79.1666666666666</v>
      </c>
      <c r="S556" s="42" t="s">
        <v>407</v>
      </c>
      <c r="T556" s="42">
        <f t="shared" si="130"/>
        <v>1</v>
      </c>
      <c r="U556" s="43"/>
      <c r="V556" s="23"/>
      <c r="W556" s="23"/>
      <c r="X556" s="23"/>
      <c r="Y556" s="23">
        <v>1</v>
      </c>
      <c r="Z556" s="20">
        <f t="shared" si="131"/>
        <v>10</v>
      </c>
      <c r="AJ556" s="10">
        <f t="shared" si="132"/>
        <v>0</v>
      </c>
      <c r="AK556" s="10">
        <f t="shared" si="133"/>
        <v>9</v>
      </c>
      <c r="AL556" s="10">
        <f t="shared" si="134"/>
        <v>-9</v>
      </c>
      <c r="AO556"/>
      <c r="AP556"/>
      <c r="AQ556"/>
      <c r="AR556"/>
      <c r="AS556"/>
      <c r="AT556">
        <f t="shared" si="135"/>
        <v>0</v>
      </c>
      <c r="AU556">
        <f t="shared" si="136"/>
        <v>1</v>
      </c>
      <c r="AV556">
        <f t="shared" si="137"/>
        <v>-1</v>
      </c>
    </row>
    <row r="557" spans="1:48" s="10" customFormat="1" x14ac:dyDescent="0.25">
      <c r="A557" s="11">
        <f t="shared" si="126"/>
        <v>2018</v>
      </c>
      <c r="B557" s="12">
        <v>43233</v>
      </c>
      <c r="C557" s="12"/>
      <c r="D557" s="22">
        <v>556</v>
      </c>
      <c r="E557" s="11">
        <v>1</v>
      </c>
      <c r="F557" s="40">
        <v>40</v>
      </c>
      <c r="G557" s="11" t="s">
        <v>115</v>
      </c>
      <c r="H557" s="11">
        <v>2</v>
      </c>
      <c r="I557" s="14" t="s">
        <v>267</v>
      </c>
      <c r="J557" s="50">
        <v>133</v>
      </c>
      <c r="K557" s="50">
        <v>2</v>
      </c>
      <c r="L557" s="50">
        <v>27.6666666666666</v>
      </c>
      <c r="M557" s="50">
        <v>128</v>
      </c>
      <c r="N557" s="50">
        <v>8</v>
      </c>
      <c r="O557" s="50">
        <v>40</v>
      </c>
      <c r="P557" s="44">
        <f t="shared" si="127"/>
        <v>261</v>
      </c>
      <c r="Q557" s="42">
        <f t="shared" si="128"/>
        <v>10</v>
      </c>
      <c r="R557" s="42">
        <f t="shared" si="129"/>
        <v>67.6666666666666</v>
      </c>
      <c r="S557" s="44" t="s">
        <v>84</v>
      </c>
      <c r="T557" s="42">
        <f t="shared" si="130"/>
        <v>1</v>
      </c>
      <c r="U557" s="45">
        <v>1</v>
      </c>
      <c r="V557" s="13"/>
      <c r="W557" s="13"/>
      <c r="X557" s="13"/>
      <c r="Y557" s="13"/>
      <c r="Z557" s="11">
        <f t="shared" si="131"/>
        <v>10</v>
      </c>
      <c r="AA557">
        <f t="shared" ref="AA557:AA558" si="144">+U557+V557+W557+X557+Y557</f>
        <v>1</v>
      </c>
      <c r="AB557">
        <f t="shared" ref="AB557:AB558" si="145">AA557-E557</f>
        <v>0</v>
      </c>
      <c r="AJ557" s="10">
        <f t="shared" si="132"/>
        <v>0</v>
      </c>
      <c r="AK557" s="10">
        <f t="shared" si="133"/>
        <v>2</v>
      </c>
      <c r="AL557" s="10">
        <f t="shared" si="134"/>
        <v>-2</v>
      </c>
      <c r="AO557"/>
      <c r="AP557"/>
      <c r="AQ557"/>
      <c r="AR557"/>
      <c r="AS557"/>
      <c r="AT557">
        <f t="shared" si="135"/>
        <v>0</v>
      </c>
      <c r="AU557">
        <f t="shared" si="136"/>
        <v>8</v>
      </c>
      <c r="AV557">
        <f t="shared" si="137"/>
        <v>-8</v>
      </c>
    </row>
    <row r="558" spans="1:48" s="10" customFormat="1" x14ac:dyDescent="0.25">
      <c r="A558" s="11">
        <f t="shared" si="126"/>
        <v>2018</v>
      </c>
      <c r="B558" s="12">
        <v>43240</v>
      </c>
      <c r="C558" s="12"/>
      <c r="D558" s="22">
        <v>557</v>
      </c>
      <c r="E558" s="11">
        <v>1</v>
      </c>
      <c r="F558" s="40">
        <v>35</v>
      </c>
      <c r="G558" s="11" t="s">
        <v>115</v>
      </c>
      <c r="H558" s="11">
        <v>2</v>
      </c>
      <c r="I558" s="14" t="s">
        <v>409</v>
      </c>
      <c r="J558" s="50">
        <v>97</v>
      </c>
      <c r="K558" s="50">
        <v>9</v>
      </c>
      <c r="L558" s="50">
        <v>26.3333333333333</v>
      </c>
      <c r="M558" s="50">
        <v>96</v>
      </c>
      <c r="N558" s="50">
        <v>8</v>
      </c>
      <c r="O558" s="50">
        <v>35</v>
      </c>
      <c r="P558" s="44">
        <f t="shared" si="127"/>
        <v>193</v>
      </c>
      <c r="Q558" s="42">
        <f t="shared" si="128"/>
        <v>17</v>
      </c>
      <c r="R558" s="42">
        <f t="shared" si="129"/>
        <v>61.3333333333333</v>
      </c>
      <c r="S558" s="44" t="s">
        <v>81</v>
      </c>
      <c r="T558" s="42">
        <f t="shared" si="130"/>
        <v>1</v>
      </c>
      <c r="U558" s="45">
        <v>1</v>
      </c>
      <c r="V558" s="13"/>
      <c r="W558" s="13"/>
      <c r="X558" s="13"/>
      <c r="Y558" s="13"/>
      <c r="Z558" s="11">
        <f t="shared" si="131"/>
        <v>17</v>
      </c>
      <c r="AA558">
        <f t="shared" si="144"/>
        <v>1</v>
      </c>
      <c r="AB558">
        <f t="shared" si="145"/>
        <v>0</v>
      </c>
      <c r="AJ558" s="10">
        <f t="shared" si="132"/>
        <v>0</v>
      </c>
      <c r="AK558" s="10">
        <f t="shared" si="133"/>
        <v>9</v>
      </c>
      <c r="AL558" s="10">
        <f t="shared" si="134"/>
        <v>-9</v>
      </c>
      <c r="AO558"/>
      <c r="AP558"/>
      <c r="AQ558"/>
      <c r="AR558"/>
      <c r="AS558"/>
      <c r="AT558">
        <f t="shared" si="135"/>
        <v>0</v>
      </c>
      <c r="AU558">
        <f t="shared" si="136"/>
        <v>8</v>
      </c>
      <c r="AV558">
        <f t="shared" si="137"/>
        <v>-8</v>
      </c>
    </row>
    <row r="559" spans="1:48" s="10" customFormat="1" x14ac:dyDescent="0.25">
      <c r="A559" s="11">
        <f t="shared" si="126"/>
        <v>2018</v>
      </c>
      <c r="B559" s="12">
        <v>43247</v>
      </c>
      <c r="C559" s="12"/>
      <c r="D559" s="22">
        <v>558</v>
      </c>
      <c r="E559" s="11">
        <v>1</v>
      </c>
      <c r="F559" s="40">
        <v>40</v>
      </c>
      <c r="G559" s="11" t="s">
        <v>218</v>
      </c>
      <c r="H559" s="11">
        <v>1</v>
      </c>
      <c r="I559" s="14" t="s">
        <v>175</v>
      </c>
      <c r="J559" s="50">
        <v>259</v>
      </c>
      <c r="K559" s="50">
        <v>9</v>
      </c>
      <c r="L559" s="50">
        <v>40</v>
      </c>
      <c r="M559" s="50">
        <v>206</v>
      </c>
      <c r="N559" s="50">
        <v>10</v>
      </c>
      <c r="O559" s="50">
        <v>39.8333333333333</v>
      </c>
      <c r="P559" s="44">
        <f t="shared" si="127"/>
        <v>465</v>
      </c>
      <c r="Q559" s="42">
        <f t="shared" si="128"/>
        <v>19</v>
      </c>
      <c r="R559" s="42">
        <f t="shared" si="129"/>
        <v>79.8333333333333</v>
      </c>
      <c r="S559" s="44" t="s">
        <v>410</v>
      </c>
      <c r="T559" s="42">
        <f t="shared" si="130"/>
        <v>1</v>
      </c>
      <c r="U559" s="45">
        <v>1</v>
      </c>
      <c r="V559" s="13"/>
      <c r="W559" s="13"/>
      <c r="X559" s="13"/>
      <c r="Y559" s="13"/>
      <c r="Z559" s="11">
        <f t="shared" si="131"/>
        <v>19</v>
      </c>
      <c r="AJ559" s="10">
        <f t="shared" si="132"/>
        <v>0</v>
      </c>
      <c r="AK559" s="10">
        <f t="shared" si="133"/>
        <v>9</v>
      </c>
      <c r="AL559" s="10">
        <f t="shared" si="134"/>
        <v>-9</v>
      </c>
      <c r="AO559"/>
      <c r="AP559"/>
      <c r="AQ559"/>
      <c r="AR559"/>
      <c r="AS559"/>
      <c r="AT559">
        <f t="shared" si="135"/>
        <v>0</v>
      </c>
      <c r="AU559">
        <f t="shared" si="136"/>
        <v>10</v>
      </c>
      <c r="AV559">
        <f t="shared" si="137"/>
        <v>-10</v>
      </c>
    </row>
    <row r="560" spans="1:48" s="10" customFormat="1" x14ac:dyDescent="0.25">
      <c r="A560" s="11">
        <f t="shared" si="126"/>
        <v>2018</v>
      </c>
      <c r="B560" s="12">
        <v>43254</v>
      </c>
      <c r="C560" s="12"/>
      <c r="D560" s="22">
        <v>559</v>
      </c>
      <c r="E560" s="11">
        <v>1</v>
      </c>
      <c r="F560" s="40">
        <v>40</v>
      </c>
      <c r="G560" s="11" t="s">
        <v>135</v>
      </c>
      <c r="H560" s="11">
        <v>1</v>
      </c>
      <c r="I560" s="14" t="s">
        <v>135</v>
      </c>
      <c r="J560" s="50">
        <v>212</v>
      </c>
      <c r="K560" s="50">
        <v>10</v>
      </c>
      <c r="L560" s="50">
        <v>35.5</v>
      </c>
      <c r="M560" s="50">
        <v>175</v>
      </c>
      <c r="N560" s="50">
        <v>10</v>
      </c>
      <c r="O560" s="50">
        <v>39.8333333333333</v>
      </c>
      <c r="P560" s="44">
        <f t="shared" si="127"/>
        <v>387</v>
      </c>
      <c r="Q560" s="42">
        <f t="shared" si="128"/>
        <v>20</v>
      </c>
      <c r="R560" s="42">
        <f t="shared" si="129"/>
        <v>75.3333333333333</v>
      </c>
      <c r="S560" s="44" t="s">
        <v>411</v>
      </c>
      <c r="T560" s="42">
        <f t="shared" si="130"/>
        <v>1</v>
      </c>
      <c r="U560" s="45">
        <v>1</v>
      </c>
      <c r="V560" s="13"/>
      <c r="W560" s="13"/>
      <c r="X560" s="13"/>
      <c r="Y560" s="13"/>
      <c r="Z560" s="11">
        <f t="shared" si="131"/>
        <v>20</v>
      </c>
      <c r="AJ560" s="10">
        <f t="shared" si="132"/>
        <v>0</v>
      </c>
      <c r="AK560" s="10">
        <f t="shared" si="133"/>
        <v>10</v>
      </c>
      <c r="AL560" s="10">
        <f t="shared" si="134"/>
        <v>-10</v>
      </c>
      <c r="AO560"/>
      <c r="AP560"/>
      <c r="AQ560"/>
      <c r="AR560"/>
      <c r="AS560"/>
      <c r="AT560">
        <f t="shared" si="135"/>
        <v>0</v>
      </c>
      <c r="AU560">
        <f t="shared" si="136"/>
        <v>10</v>
      </c>
      <c r="AV560">
        <f t="shared" si="137"/>
        <v>-10</v>
      </c>
    </row>
    <row r="561" spans="1:48" s="10" customFormat="1" x14ac:dyDescent="0.25">
      <c r="A561" s="11">
        <f t="shared" si="126"/>
        <v>2018</v>
      </c>
      <c r="B561" s="21">
        <v>43261</v>
      </c>
      <c r="C561" s="21"/>
      <c r="D561" s="22">
        <v>560</v>
      </c>
      <c r="E561" s="20">
        <v>1</v>
      </c>
      <c r="F561" s="39">
        <v>35</v>
      </c>
      <c r="G561" s="20" t="s">
        <v>115</v>
      </c>
      <c r="H561" s="20">
        <v>2</v>
      </c>
      <c r="I561" s="24" t="s">
        <v>282</v>
      </c>
      <c r="J561" s="49">
        <v>129</v>
      </c>
      <c r="K561" s="49">
        <v>10</v>
      </c>
      <c r="L561" s="49">
        <v>31.5</v>
      </c>
      <c r="M561" s="49">
        <v>217</v>
      </c>
      <c r="N561" s="49">
        <v>3</v>
      </c>
      <c r="O561" s="49">
        <v>35</v>
      </c>
      <c r="P561" s="42">
        <f t="shared" si="127"/>
        <v>346</v>
      </c>
      <c r="Q561" s="42">
        <f t="shared" si="128"/>
        <v>13</v>
      </c>
      <c r="R561" s="42">
        <f t="shared" si="129"/>
        <v>66.5</v>
      </c>
      <c r="S561" s="42" t="s">
        <v>37</v>
      </c>
      <c r="T561" s="42">
        <f t="shared" si="130"/>
        <v>1</v>
      </c>
      <c r="U561" s="42"/>
      <c r="V561" s="20"/>
      <c r="W561" s="20"/>
      <c r="X561" s="20"/>
      <c r="Y561" s="20">
        <v>1</v>
      </c>
      <c r="Z561" s="20">
        <f t="shared" si="131"/>
        <v>13</v>
      </c>
      <c r="AA561">
        <f t="shared" ref="AA561:AA562" si="146">+U561+V561+W561+X561+Y561</f>
        <v>1</v>
      </c>
      <c r="AB561">
        <f t="shared" ref="AB561:AB562" si="147">AA561-E561</f>
        <v>0</v>
      </c>
      <c r="AJ561" s="10">
        <f t="shared" si="132"/>
        <v>0</v>
      </c>
      <c r="AK561" s="10">
        <f t="shared" si="133"/>
        <v>10</v>
      </c>
      <c r="AL561" s="10">
        <f t="shared" si="134"/>
        <v>-10</v>
      </c>
      <c r="AO561"/>
      <c r="AP561"/>
      <c r="AQ561"/>
      <c r="AR561"/>
      <c r="AS561"/>
      <c r="AT561">
        <f t="shared" si="135"/>
        <v>0</v>
      </c>
      <c r="AU561">
        <f t="shared" si="136"/>
        <v>3</v>
      </c>
      <c r="AV561">
        <f t="shared" si="137"/>
        <v>-3</v>
      </c>
    </row>
    <row r="562" spans="1:48" s="10" customFormat="1" x14ac:dyDescent="0.25">
      <c r="A562" s="11">
        <f t="shared" si="126"/>
        <v>2018</v>
      </c>
      <c r="B562" s="21">
        <v>43268</v>
      </c>
      <c r="C562" s="21"/>
      <c r="D562" s="22">
        <v>561</v>
      </c>
      <c r="E562" s="20">
        <v>1</v>
      </c>
      <c r="F562" s="39">
        <v>35</v>
      </c>
      <c r="G562" s="20" t="s">
        <v>115</v>
      </c>
      <c r="H562" s="20">
        <v>2</v>
      </c>
      <c r="I562" s="24" t="s">
        <v>412</v>
      </c>
      <c r="J562" s="49">
        <v>95</v>
      </c>
      <c r="K562" s="49">
        <v>10</v>
      </c>
      <c r="L562" s="49">
        <v>35</v>
      </c>
      <c r="M562" s="49">
        <v>215</v>
      </c>
      <c r="N562" s="49">
        <v>5</v>
      </c>
      <c r="O562" s="49">
        <v>20.6666666666666</v>
      </c>
      <c r="P562" s="42">
        <f t="shared" si="127"/>
        <v>310</v>
      </c>
      <c r="Q562" s="42">
        <f t="shared" si="128"/>
        <v>15</v>
      </c>
      <c r="R562" s="42">
        <f t="shared" si="129"/>
        <v>55.6666666666666</v>
      </c>
      <c r="S562" s="42" t="s">
        <v>362</v>
      </c>
      <c r="T562" s="42">
        <f t="shared" si="130"/>
        <v>1</v>
      </c>
      <c r="U562" s="42"/>
      <c r="V562" s="20"/>
      <c r="W562" s="20"/>
      <c r="X562" s="20"/>
      <c r="Y562" s="20">
        <v>1</v>
      </c>
      <c r="Z562" s="20">
        <f t="shared" si="131"/>
        <v>15</v>
      </c>
      <c r="AA562">
        <f t="shared" si="146"/>
        <v>1</v>
      </c>
      <c r="AB562">
        <f t="shared" si="147"/>
        <v>0</v>
      </c>
      <c r="AJ562" s="10">
        <f t="shared" si="132"/>
        <v>0</v>
      </c>
      <c r="AK562" s="10">
        <f t="shared" si="133"/>
        <v>10</v>
      </c>
      <c r="AL562" s="10">
        <f t="shared" si="134"/>
        <v>-10</v>
      </c>
      <c r="AO562"/>
      <c r="AP562"/>
      <c r="AQ562"/>
      <c r="AR562"/>
      <c r="AS562"/>
      <c r="AT562">
        <f t="shared" si="135"/>
        <v>0</v>
      </c>
      <c r="AU562">
        <f t="shared" si="136"/>
        <v>5</v>
      </c>
      <c r="AV562">
        <f t="shared" si="137"/>
        <v>-5</v>
      </c>
    </row>
    <row r="563" spans="1:48" s="10" customFormat="1" x14ac:dyDescent="0.25">
      <c r="A563" s="11">
        <f t="shared" si="126"/>
        <v>2018</v>
      </c>
      <c r="B563" s="12">
        <v>43274</v>
      </c>
      <c r="C563" s="12"/>
      <c r="D563" s="22">
        <v>562</v>
      </c>
      <c r="E563" s="11">
        <v>1</v>
      </c>
      <c r="F563" s="40">
        <v>35</v>
      </c>
      <c r="G563" s="11" t="s">
        <v>132</v>
      </c>
      <c r="H563" s="11">
        <v>2</v>
      </c>
      <c r="I563" s="11" t="s">
        <v>426</v>
      </c>
      <c r="J563" s="50">
        <v>108</v>
      </c>
      <c r="K563" s="50">
        <v>6</v>
      </c>
      <c r="L563" s="50">
        <v>25.1666666666666</v>
      </c>
      <c r="M563" s="50">
        <v>106</v>
      </c>
      <c r="N563" s="50">
        <v>10</v>
      </c>
      <c r="O563" s="50">
        <v>25.8333333333333</v>
      </c>
      <c r="P563" s="44">
        <f t="shared" si="127"/>
        <v>214</v>
      </c>
      <c r="Q563" s="42">
        <f t="shared" si="128"/>
        <v>16</v>
      </c>
      <c r="R563" s="42">
        <f t="shared" si="129"/>
        <v>50.999999999999901</v>
      </c>
      <c r="S563" s="44" t="s">
        <v>204</v>
      </c>
      <c r="T563" s="42">
        <f t="shared" si="130"/>
        <v>1</v>
      </c>
      <c r="U563" s="45">
        <v>1</v>
      </c>
      <c r="V563" s="13"/>
      <c r="W563" s="13"/>
      <c r="X563" s="13"/>
      <c r="Y563" s="13"/>
      <c r="Z563" s="11">
        <f t="shared" si="131"/>
        <v>16</v>
      </c>
      <c r="AJ563" s="10">
        <f t="shared" si="132"/>
        <v>0</v>
      </c>
      <c r="AK563" s="10">
        <f t="shared" si="133"/>
        <v>6</v>
      </c>
      <c r="AL563" s="10">
        <f t="shared" si="134"/>
        <v>-6</v>
      </c>
      <c r="AO563"/>
      <c r="AP563"/>
      <c r="AQ563"/>
      <c r="AR563"/>
      <c r="AS563"/>
      <c r="AT563">
        <f t="shared" si="135"/>
        <v>0</v>
      </c>
      <c r="AU563">
        <f t="shared" si="136"/>
        <v>10</v>
      </c>
      <c r="AV563">
        <f t="shared" si="137"/>
        <v>-10</v>
      </c>
    </row>
    <row r="564" spans="1:48" s="10" customFormat="1" x14ac:dyDescent="0.25">
      <c r="A564" s="11">
        <f t="shared" si="126"/>
        <v>2018</v>
      </c>
      <c r="B564" s="21">
        <v>43282</v>
      </c>
      <c r="C564" s="21"/>
      <c r="D564" s="22">
        <v>563</v>
      </c>
      <c r="E564" s="20">
        <v>1</v>
      </c>
      <c r="F564" s="39">
        <v>35</v>
      </c>
      <c r="G564" s="20" t="s">
        <v>265</v>
      </c>
      <c r="H564" s="20">
        <v>2</v>
      </c>
      <c r="I564" s="24" t="s">
        <v>254</v>
      </c>
      <c r="J564" s="49">
        <v>126</v>
      </c>
      <c r="K564" s="49">
        <v>10</v>
      </c>
      <c r="L564" s="49">
        <v>27.6666666666666</v>
      </c>
      <c r="M564" s="49">
        <v>179</v>
      </c>
      <c r="N564" s="49">
        <v>6</v>
      </c>
      <c r="O564" s="49">
        <v>35</v>
      </c>
      <c r="P564" s="42">
        <f t="shared" si="127"/>
        <v>305</v>
      </c>
      <c r="Q564" s="42">
        <f t="shared" si="128"/>
        <v>16</v>
      </c>
      <c r="R564" s="42">
        <f t="shared" si="129"/>
        <v>62.6666666666666</v>
      </c>
      <c r="S564" s="42" t="s">
        <v>383</v>
      </c>
      <c r="T564" s="42">
        <f t="shared" si="130"/>
        <v>1</v>
      </c>
      <c r="U564" s="43"/>
      <c r="V564" s="23"/>
      <c r="W564" s="23"/>
      <c r="X564" s="23"/>
      <c r="Y564" s="23">
        <v>1</v>
      </c>
      <c r="Z564" s="20">
        <f t="shared" si="131"/>
        <v>16</v>
      </c>
      <c r="AJ564" s="10">
        <f t="shared" si="132"/>
        <v>0</v>
      </c>
      <c r="AK564" s="10">
        <f t="shared" si="133"/>
        <v>10</v>
      </c>
      <c r="AL564" s="10">
        <f t="shared" si="134"/>
        <v>-10</v>
      </c>
      <c r="AO564"/>
      <c r="AP564"/>
      <c r="AQ564"/>
      <c r="AR564"/>
      <c r="AS564"/>
      <c r="AT564">
        <f t="shared" si="135"/>
        <v>0</v>
      </c>
      <c r="AU564">
        <f t="shared" si="136"/>
        <v>6</v>
      </c>
      <c r="AV564">
        <f t="shared" si="137"/>
        <v>-6</v>
      </c>
    </row>
    <row r="565" spans="1:48" s="10" customFormat="1" x14ac:dyDescent="0.25">
      <c r="A565" s="11">
        <f t="shared" si="126"/>
        <v>2018</v>
      </c>
      <c r="B565" s="21">
        <v>43289</v>
      </c>
      <c r="C565" s="21"/>
      <c r="D565" s="22">
        <v>564</v>
      </c>
      <c r="E565" s="20">
        <v>1</v>
      </c>
      <c r="F565" s="39">
        <v>35</v>
      </c>
      <c r="G565" s="20" t="s">
        <v>115</v>
      </c>
      <c r="H565" s="20">
        <v>1</v>
      </c>
      <c r="I565" s="24" t="s">
        <v>413</v>
      </c>
      <c r="J565" s="49">
        <v>134</v>
      </c>
      <c r="K565" s="49">
        <v>10</v>
      </c>
      <c r="L565" s="49">
        <v>34.3333333333333</v>
      </c>
      <c r="M565" s="49">
        <v>138</v>
      </c>
      <c r="N565" s="49">
        <v>3</v>
      </c>
      <c r="O565" s="49">
        <v>18.3333333333333</v>
      </c>
      <c r="P565" s="42">
        <f t="shared" si="127"/>
        <v>272</v>
      </c>
      <c r="Q565" s="42">
        <f t="shared" si="128"/>
        <v>13</v>
      </c>
      <c r="R565" s="42">
        <f t="shared" si="129"/>
        <v>52.6666666666666</v>
      </c>
      <c r="S565" s="42" t="s">
        <v>69</v>
      </c>
      <c r="T565" s="42">
        <f t="shared" si="130"/>
        <v>1</v>
      </c>
      <c r="U565" s="43"/>
      <c r="V565" s="23"/>
      <c r="W565" s="23"/>
      <c r="X565" s="23"/>
      <c r="Y565" s="23">
        <v>1</v>
      </c>
      <c r="Z565" s="20">
        <f t="shared" si="131"/>
        <v>13</v>
      </c>
      <c r="AA565">
        <f>+U565+V565+W565+X565+Y565</f>
        <v>1</v>
      </c>
      <c r="AB565">
        <f>AA565-E565</f>
        <v>0</v>
      </c>
      <c r="AJ565" s="10">
        <f t="shared" si="132"/>
        <v>0</v>
      </c>
      <c r="AK565" s="10">
        <f t="shared" si="133"/>
        <v>10</v>
      </c>
      <c r="AL565" s="10">
        <f t="shared" si="134"/>
        <v>-10</v>
      </c>
      <c r="AO565"/>
      <c r="AP565"/>
      <c r="AQ565"/>
      <c r="AR565"/>
      <c r="AS565"/>
      <c r="AT565">
        <f t="shared" si="135"/>
        <v>0</v>
      </c>
      <c r="AU565">
        <f t="shared" si="136"/>
        <v>3</v>
      </c>
      <c r="AV565">
        <f t="shared" si="137"/>
        <v>-3</v>
      </c>
    </row>
    <row r="566" spans="1:48" s="10" customFormat="1" x14ac:dyDescent="0.25">
      <c r="A566" s="11">
        <f t="shared" si="126"/>
        <v>2018</v>
      </c>
      <c r="B566" s="21">
        <v>43296</v>
      </c>
      <c r="C566" s="21"/>
      <c r="D566" s="22">
        <v>565</v>
      </c>
      <c r="E566" s="20">
        <v>1</v>
      </c>
      <c r="F566" s="39">
        <v>35</v>
      </c>
      <c r="G566" s="20" t="s">
        <v>287</v>
      </c>
      <c r="H566" s="20">
        <v>2</v>
      </c>
      <c r="I566" s="24" t="s">
        <v>267</v>
      </c>
      <c r="J566" s="49">
        <v>112</v>
      </c>
      <c r="K566" s="49">
        <v>11</v>
      </c>
      <c r="L566" s="49">
        <v>18.5</v>
      </c>
      <c r="M566" s="49">
        <v>222</v>
      </c>
      <c r="N566" s="49">
        <v>8</v>
      </c>
      <c r="O566" s="49">
        <v>35</v>
      </c>
      <c r="P566" s="42">
        <f t="shared" si="127"/>
        <v>334</v>
      </c>
      <c r="Q566" s="42">
        <f t="shared" si="128"/>
        <v>19</v>
      </c>
      <c r="R566" s="42">
        <f t="shared" si="129"/>
        <v>53.5</v>
      </c>
      <c r="S566" s="42" t="s">
        <v>208</v>
      </c>
      <c r="T566" s="42">
        <f t="shared" si="130"/>
        <v>1</v>
      </c>
      <c r="U566" s="43"/>
      <c r="V566" s="23"/>
      <c r="W566" s="23"/>
      <c r="X566" s="23"/>
      <c r="Y566" s="23">
        <v>1</v>
      </c>
      <c r="Z566" s="20">
        <f t="shared" si="131"/>
        <v>19</v>
      </c>
      <c r="AJ566" s="10">
        <f t="shared" si="132"/>
        <v>0</v>
      </c>
      <c r="AK566" s="10">
        <f t="shared" si="133"/>
        <v>11</v>
      </c>
      <c r="AL566" s="10">
        <f t="shared" si="134"/>
        <v>-11</v>
      </c>
      <c r="AO566"/>
      <c r="AP566"/>
      <c r="AQ566"/>
      <c r="AR566"/>
      <c r="AS566"/>
      <c r="AT566">
        <f t="shared" si="135"/>
        <v>0</v>
      </c>
      <c r="AU566">
        <f t="shared" si="136"/>
        <v>8</v>
      </c>
      <c r="AV566">
        <f t="shared" si="137"/>
        <v>-8</v>
      </c>
    </row>
    <row r="567" spans="1:48" s="10" customFormat="1" x14ac:dyDescent="0.25">
      <c r="A567" s="11">
        <f t="shared" si="126"/>
        <v>2018</v>
      </c>
      <c r="B567" s="12">
        <v>43303</v>
      </c>
      <c r="C567" s="12"/>
      <c r="D567" s="22">
        <v>566</v>
      </c>
      <c r="E567" s="11">
        <v>1</v>
      </c>
      <c r="F567" s="40">
        <v>38</v>
      </c>
      <c r="G567" s="11" t="s">
        <v>115</v>
      </c>
      <c r="H567" s="11">
        <v>2</v>
      </c>
      <c r="I567" s="14" t="s">
        <v>269</v>
      </c>
      <c r="J567" s="50">
        <v>217</v>
      </c>
      <c r="K567" s="50">
        <v>10</v>
      </c>
      <c r="L567" s="50">
        <v>37.6666666666666</v>
      </c>
      <c r="M567" s="50">
        <v>216</v>
      </c>
      <c r="N567" s="50">
        <v>8</v>
      </c>
      <c r="O567" s="50">
        <v>38</v>
      </c>
      <c r="P567" s="44">
        <f t="shared" si="127"/>
        <v>433</v>
      </c>
      <c r="Q567" s="42">
        <f t="shared" si="128"/>
        <v>18</v>
      </c>
      <c r="R567" s="42">
        <f t="shared" si="129"/>
        <v>75.6666666666666</v>
      </c>
      <c r="S567" s="44" t="s">
        <v>81</v>
      </c>
      <c r="T567" s="42">
        <f t="shared" si="130"/>
        <v>1</v>
      </c>
      <c r="U567" s="45">
        <v>1</v>
      </c>
      <c r="V567" s="13"/>
      <c r="W567" s="13"/>
      <c r="X567" s="13"/>
      <c r="Y567" s="13"/>
      <c r="Z567" s="11">
        <f t="shared" si="131"/>
        <v>18</v>
      </c>
      <c r="AA567">
        <f>+U567+V567+W567+X567+Y567</f>
        <v>1</v>
      </c>
      <c r="AB567">
        <f>AA567-E567</f>
        <v>0</v>
      </c>
      <c r="AJ567" s="10">
        <f t="shared" si="132"/>
        <v>0</v>
      </c>
      <c r="AK567" s="10">
        <f t="shared" si="133"/>
        <v>10</v>
      </c>
      <c r="AL567" s="10">
        <f t="shared" si="134"/>
        <v>-10</v>
      </c>
      <c r="AO567"/>
      <c r="AP567"/>
      <c r="AQ567"/>
      <c r="AR567"/>
      <c r="AS567"/>
      <c r="AT567">
        <f t="shared" si="135"/>
        <v>0</v>
      </c>
      <c r="AU567">
        <f t="shared" si="136"/>
        <v>8</v>
      </c>
      <c r="AV567">
        <f t="shared" si="137"/>
        <v>-8</v>
      </c>
    </row>
    <row r="568" spans="1:48" s="10" customFormat="1" x14ac:dyDescent="0.25">
      <c r="A568" s="11">
        <f t="shared" si="126"/>
        <v>2018</v>
      </c>
      <c r="B568" s="12">
        <v>43317</v>
      </c>
      <c r="C568" s="12"/>
      <c r="D568" s="22">
        <v>567</v>
      </c>
      <c r="E568" s="11">
        <v>1</v>
      </c>
      <c r="F568" s="40">
        <v>35</v>
      </c>
      <c r="G568" s="11" t="s">
        <v>180</v>
      </c>
      <c r="H568" s="11">
        <v>2</v>
      </c>
      <c r="I568" s="19" t="s">
        <v>197</v>
      </c>
      <c r="J568" s="50">
        <v>191</v>
      </c>
      <c r="K568" s="50">
        <v>5</v>
      </c>
      <c r="L568" s="50">
        <v>26.8333333333333</v>
      </c>
      <c r="M568" s="50">
        <v>190</v>
      </c>
      <c r="N568" s="44">
        <v>7</v>
      </c>
      <c r="O568" s="44">
        <v>35</v>
      </c>
      <c r="P568" s="44">
        <f t="shared" si="127"/>
        <v>381</v>
      </c>
      <c r="Q568" s="42">
        <f t="shared" si="128"/>
        <v>12</v>
      </c>
      <c r="R568" s="42">
        <f t="shared" si="129"/>
        <v>61.8333333333333</v>
      </c>
      <c r="S568" s="44" t="s">
        <v>28</v>
      </c>
      <c r="T568" s="42">
        <f t="shared" si="130"/>
        <v>1</v>
      </c>
      <c r="U568" s="44">
        <v>1</v>
      </c>
      <c r="V568" s="11"/>
      <c r="W568" s="11"/>
      <c r="X568" s="11"/>
      <c r="Y568" s="11"/>
      <c r="Z568" s="11">
        <f t="shared" si="131"/>
        <v>12</v>
      </c>
      <c r="AJ568" s="10">
        <f t="shared" si="132"/>
        <v>0</v>
      </c>
      <c r="AK568" s="10">
        <f t="shared" si="133"/>
        <v>5</v>
      </c>
      <c r="AL568" s="10">
        <f t="shared" si="134"/>
        <v>-5</v>
      </c>
      <c r="AO568"/>
      <c r="AP568"/>
      <c r="AQ568"/>
      <c r="AR568"/>
      <c r="AS568"/>
      <c r="AT568">
        <f t="shared" si="135"/>
        <v>0</v>
      </c>
      <c r="AU568">
        <f t="shared" si="136"/>
        <v>7</v>
      </c>
      <c r="AV568">
        <f t="shared" si="137"/>
        <v>-7</v>
      </c>
    </row>
    <row r="569" spans="1:48" s="10" customFormat="1" x14ac:dyDescent="0.25">
      <c r="A569" s="11">
        <f t="shared" si="126"/>
        <v>2018</v>
      </c>
      <c r="B569" s="12">
        <v>43324</v>
      </c>
      <c r="C569" s="12"/>
      <c r="D569" s="22">
        <v>568</v>
      </c>
      <c r="E569" s="11">
        <v>1</v>
      </c>
      <c r="F569" s="40">
        <v>35</v>
      </c>
      <c r="G569" s="11" t="s">
        <v>115</v>
      </c>
      <c r="H569" s="11">
        <v>2</v>
      </c>
      <c r="I569" s="19" t="s">
        <v>414</v>
      </c>
      <c r="J569" s="50">
        <v>196</v>
      </c>
      <c r="K569" s="50">
        <v>8</v>
      </c>
      <c r="L569" s="50">
        <v>35</v>
      </c>
      <c r="M569" s="50">
        <v>193</v>
      </c>
      <c r="N569" s="50">
        <v>9</v>
      </c>
      <c r="O569" s="50">
        <v>35</v>
      </c>
      <c r="P569" s="44">
        <f t="shared" si="127"/>
        <v>389</v>
      </c>
      <c r="Q569" s="42">
        <f t="shared" si="128"/>
        <v>17</v>
      </c>
      <c r="R569" s="42">
        <f t="shared" si="129"/>
        <v>70</v>
      </c>
      <c r="S569" s="44" t="s">
        <v>65</v>
      </c>
      <c r="T569" s="42">
        <f t="shared" si="130"/>
        <v>1</v>
      </c>
      <c r="U569" s="50">
        <v>1</v>
      </c>
      <c r="V569" s="11"/>
      <c r="W569" s="11"/>
      <c r="X569" s="11"/>
      <c r="Y569" s="11"/>
      <c r="Z569" s="11">
        <f t="shared" si="131"/>
        <v>17</v>
      </c>
      <c r="AA569">
        <f t="shared" ref="AA569:AA570" si="148">+U569+V569+W569+X569+Y569</f>
        <v>1</v>
      </c>
      <c r="AB569">
        <f t="shared" ref="AB569:AB570" si="149">AA569-E569</f>
        <v>0</v>
      </c>
      <c r="AJ569" s="10">
        <f t="shared" si="132"/>
        <v>0</v>
      </c>
      <c r="AK569" s="10">
        <f t="shared" si="133"/>
        <v>8</v>
      </c>
      <c r="AL569" s="10">
        <f t="shared" si="134"/>
        <v>-8</v>
      </c>
      <c r="AO569"/>
      <c r="AP569"/>
      <c r="AQ569"/>
      <c r="AR569"/>
      <c r="AS569"/>
      <c r="AT569">
        <f t="shared" si="135"/>
        <v>0</v>
      </c>
      <c r="AU569">
        <f t="shared" si="136"/>
        <v>9</v>
      </c>
      <c r="AV569">
        <f t="shared" si="137"/>
        <v>-9</v>
      </c>
    </row>
    <row r="570" spans="1:48" s="10" customFormat="1" x14ac:dyDescent="0.25">
      <c r="A570" s="11">
        <f t="shared" si="126"/>
        <v>2018</v>
      </c>
      <c r="B570" s="12">
        <v>43331</v>
      </c>
      <c r="C570" s="12"/>
      <c r="D570" s="22">
        <v>569</v>
      </c>
      <c r="E570" s="11">
        <v>1</v>
      </c>
      <c r="F570" s="40">
        <v>35</v>
      </c>
      <c r="G570" s="11" t="s">
        <v>115</v>
      </c>
      <c r="H570" s="11">
        <v>2</v>
      </c>
      <c r="I570" s="19" t="s">
        <v>213</v>
      </c>
      <c r="J570" s="50">
        <v>156</v>
      </c>
      <c r="K570" s="50">
        <v>5</v>
      </c>
      <c r="L570" s="50">
        <v>31.8333333333333</v>
      </c>
      <c r="M570" s="50">
        <v>152</v>
      </c>
      <c r="N570" s="50">
        <v>7</v>
      </c>
      <c r="O570" s="50">
        <v>35</v>
      </c>
      <c r="P570" s="44">
        <f t="shared" si="127"/>
        <v>308</v>
      </c>
      <c r="Q570" s="42">
        <f t="shared" si="128"/>
        <v>12</v>
      </c>
      <c r="R570" s="42">
        <f t="shared" si="129"/>
        <v>66.8333333333333</v>
      </c>
      <c r="S570" s="44" t="s">
        <v>27</v>
      </c>
      <c r="T570" s="42">
        <f t="shared" si="130"/>
        <v>1</v>
      </c>
      <c r="U570" s="50">
        <v>1</v>
      </c>
      <c r="V570" s="11"/>
      <c r="W570" s="11"/>
      <c r="X570" s="11"/>
      <c r="Y570" s="11"/>
      <c r="Z570" s="11">
        <f t="shared" si="131"/>
        <v>12</v>
      </c>
      <c r="AA570">
        <f t="shared" si="148"/>
        <v>1</v>
      </c>
      <c r="AB570">
        <f t="shared" si="149"/>
        <v>0</v>
      </c>
      <c r="AJ570" s="10">
        <f t="shared" si="132"/>
        <v>0</v>
      </c>
      <c r="AK570" s="10">
        <f t="shared" si="133"/>
        <v>5</v>
      </c>
      <c r="AL570" s="10">
        <f t="shared" si="134"/>
        <v>-5</v>
      </c>
      <c r="AO570"/>
      <c r="AP570"/>
      <c r="AQ570"/>
      <c r="AR570"/>
      <c r="AS570"/>
      <c r="AT570">
        <f t="shared" si="135"/>
        <v>0</v>
      </c>
      <c r="AU570">
        <f t="shared" si="136"/>
        <v>7</v>
      </c>
      <c r="AV570">
        <f t="shared" si="137"/>
        <v>-7</v>
      </c>
    </row>
    <row r="571" spans="1:48" s="10" customFormat="1" x14ac:dyDescent="0.25">
      <c r="A571" s="11">
        <f t="shared" si="126"/>
        <v>2018</v>
      </c>
      <c r="B571" s="12">
        <v>43345</v>
      </c>
      <c r="C571" s="12"/>
      <c r="D571" s="22">
        <v>570</v>
      </c>
      <c r="E571" s="11">
        <v>1</v>
      </c>
      <c r="F571" s="40">
        <v>40</v>
      </c>
      <c r="G571" s="11" t="s">
        <v>245</v>
      </c>
      <c r="H571" s="11">
        <v>2</v>
      </c>
      <c r="I571" s="14" t="s">
        <v>242</v>
      </c>
      <c r="J571" s="50">
        <v>173</v>
      </c>
      <c r="K571" s="50">
        <v>5</v>
      </c>
      <c r="L571" s="50">
        <v>27.3333333333333</v>
      </c>
      <c r="M571" s="50">
        <v>169</v>
      </c>
      <c r="N571" s="50">
        <v>7</v>
      </c>
      <c r="O571" s="50">
        <v>40</v>
      </c>
      <c r="P571" s="44">
        <f t="shared" si="127"/>
        <v>342</v>
      </c>
      <c r="Q571" s="42">
        <f t="shared" si="128"/>
        <v>12</v>
      </c>
      <c r="R571" s="42">
        <f t="shared" si="129"/>
        <v>67.3333333333333</v>
      </c>
      <c r="S571" s="44" t="s">
        <v>58</v>
      </c>
      <c r="T571" s="42">
        <f t="shared" si="130"/>
        <v>1</v>
      </c>
      <c r="U571" s="45">
        <v>1</v>
      </c>
      <c r="V571" s="13"/>
      <c r="W571" s="13"/>
      <c r="X571" s="13"/>
      <c r="Y571" s="13"/>
      <c r="Z571" s="11">
        <f t="shared" si="131"/>
        <v>12</v>
      </c>
      <c r="AJ571" s="10">
        <f t="shared" si="132"/>
        <v>0</v>
      </c>
      <c r="AK571" s="10">
        <f t="shared" si="133"/>
        <v>5</v>
      </c>
      <c r="AL571" s="10">
        <f t="shared" si="134"/>
        <v>-5</v>
      </c>
      <c r="AO571"/>
      <c r="AP571"/>
      <c r="AQ571"/>
      <c r="AR571"/>
      <c r="AS571"/>
      <c r="AT571">
        <f t="shared" si="135"/>
        <v>0</v>
      </c>
      <c r="AU571">
        <f t="shared" si="136"/>
        <v>7</v>
      </c>
      <c r="AV571">
        <f t="shared" si="137"/>
        <v>-7</v>
      </c>
    </row>
    <row r="572" spans="1:48" s="10" customFormat="1" x14ac:dyDescent="0.25">
      <c r="A572" s="11">
        <f t="shared" si="126"/>
        <v>2018</v>
      </c>
      <c r="B572" s="12">
        <v>43352</v>
      </c>
      <c r="C572" s="12"/>
      <c r="D572" s="22">
        <v>571</v>
      </c>
      <c r="E572" s="11">
        <v>1</v>
      </c>
      <c r="F572" s="40">
        <v>40</v>
      </c>
      <c r="G572" s="11" t="s">
        <v>264</v>
      </c>
      <c r="H572" s="11">
        <v>2</v>
      </c>
      <c r="I572" s="19" t="s">
        <v>415</v>
      </c>
      <c r="J572" s="50">
        <v>154</v>
      </c>
      <c r="K572" s="50">
        <v>4</v>
      </c>
      <c r="L572" s="50">
        <v>19</v>
      </c>
      <c r="M572" s="50">
        <v>153</v>
      </c>
      <c r="N572" s="50">
        <v>10</v>
      </c>
      <c r="O572" s="50">
        <v>38.3333333333333</v>
      </c>
      <c r="P572" s="44">
        <f t="shared" si="127"/>
        <v>307</v>
      </c>
      <c r="Q572" s="42">
        <f t="shared" si="128"/>
        <v>14</v>
      </c>
      <c r="R572" s="42">
        <f t="shared" si="129"/>
        <v>57.3333333333333</v>
      </c>
      <c r="S572" s="44" t="s">
        <v>58</v>
      </c>
      <c r="T572" s="42">
        <f t="shared" si="130"/>
        <v>1</v>
      </c>
      <c r="U572" s="50">
        <v>1</v>
      </c>
      <c r="V572" s="11"/>
      <c r="W572" s="11"/>
      <c r="X572" s="11"/>
      <c r="Y572" s="11"/>
      <c r="Z572" s="11">
        <f t="shared" si="131"/>
        <v>14</v>
      </c>
      <c r="AJ572" s="10">
        <f t="shared" si="132"/>
        <v>0</v>
      </c>
      <c r="AK572" s="10">
        <f t="shared" si="133"/>
        <v>4</v>
      </c>
      <c r="AL572" s="10">
        <f t="shared" si="134"/>
        <v>-4</v>
      </c>
      <c r="AO572"/>
      <c r="AP572"/>
      <c r="AQ572"/>
      <c r="AR572"/>
      <c r="AS572"/>
      <c r="AT572">
        <f t="shared" si="135"/>
        <v>0</v>
      </c>
      <c r="AU572">
        <f t="shared" si="136"/>
        <v>10</v>
      </c>
      <c r="AV572">
        <f t="shared" si="137"/>
        <v>-10</v>
      </c>
    </row>
    <row r="573" spans="1:48" s="10" customFormat="1" x14ac:dyDescent="0.25">
      <c r="A573" s="11">
        <f t="shared" si="126"/>
        <v>2018</v>
      </c>
      <c r="B573" s="21">
        <v>43359</v>
      </c>
      <c r="C573" s="21"/>
      <c r="D573" s="22">
        <v>572</v>
      </c>
      <c r="E573" s="20">
        <v>1</v>
      </c>
      <c r="F573" s="39">
        <v>35</v>
      </c>
      <c r="G573" s="20" t="s">
        <v>234</v>
      </c>
      <c r="H573" s="20">
        <v>1</v>
      </c>
      <c r="I573" s="30" t="s">
        <v>172</v>
      </c>
      <c r="J573" s="49">
        <v>184</v>
      </c>
      <c r="K573" s="49">
        <v>7</v>
      </c>
      <c r="L573" s="49">
        <v>33</v>
      </c>
      <c r="M573" s="49">
        <v>188</v>
      </c>
      <c r="N573" s="49">
        <v>5</v>
      </c>
      <c r="O573" s="49">
        <v>35</v>
      </c>
      <c r="P573" s="42">
        <f t="shared" si="127"/>
        <v>372</v>
      </c>
      <c r="Q573" s="42">
        <f t="shared" si="128"/>
        <v>12</v>
      </c>
      <c r="R573" s="42">
        <f t="shared" si="129"/>
        <v>68</v>
      </c>
      <c r="S573" s="42" t="s">
        <v>61</v>
      </c>
      <c r="T573" s="42">
        <f t="shared" si="130"/>
        <v>1</v>
      </c>
      <c r="U573" s="49"/>
      <c r="V573" s="20"/>
      <c r="W573" s="20"/>
      <c r="X573" s="20"/>
      <c r="Y573" s="25">
        <v>1</v>
      </c>
      <c r="Z573" s="20">
        <f t="shared" si="131"/>
        <v>12</v>
      </c>
      <c r="AJ573" s="10">
        <f t="shared" si="132"/>
        <v>0</v>
      </c>
      <c r="AK573" s="10">
        <f t="shared" si="133"/>
        <v>7</v>
      </c>
      <c r="AL573" s="10">
        <f t="shared" si="134"/>
        <v>-7</v>
      </c>
      <c r="AO573"/>
      <c r="AP573"/>
      <c r="AQ573"/>
      <c r="AR573"/>
      <c r="AS573"/>
      <c r="AT573">
        <f t="shared" si="135"/>
        <v>0</v>
      </c>
      <c r="AU573">
        <f t="shared" si="136"/>
        <v>5</v>
      </c>
      <c r="AV573">
        <f t="shared" si="137"/>
        <v>-5</v>
      </c>
    </row>
    <row r="574" spans="1:48" x14ac:dyDescent="0.25">
      <c r="A574" s="11">
        <f t="shared" si="126"/>
        <v>2019</v>
      </c>
      <c r="B574" s="12">
        <v>43568</v>
      </c>
      <c r="C574" s="12"/>
      <c r="D574" s="22">
        <v>573</v>
      </c>
      <c r="E574" s="11">
        <v>1</v>
      </c>
      <c r="F574" s="40">
        <v>35</v>
      </c>
      <c r="G574" s="11" t="s">
        <v>0</v>
      </c>
      <c r="H574" s="11">
        <v>2</v>
      </c>
      <c r="I574" s="19" t="s">
        <v>415</v>
      </c>
      <c r="J574" s="50">
        <v>170</v>
      </c>
      <c r="K574" s="50">
        <v>5</v>
      </c>
      <c r="L574" s="50">
        <v>25.3333333333333</v>
      </c>
      <c r="M574" s="50">
        <v>167</v>
      </c>
      <c r="N574" s="50">
        <v>4</v>
      </c>
      <c r="O574" s="50">
        <v>35</v>
      </c>
      <c r="P574" s="44">
        <f t="shared" si="127"/>
        <v>337</v>
      </c>
      <c r="Q574" s="42">
        <f t="shared" si="128"/>
        <v>9</v>
      </c>
      <c r="R574" s="42">
        <f t="shared" si="129"/>
        <v>60.3333333333333</v>
      </c>
      <c r="S574" s="44" t="s">
        <v>27</v>
      </c>
      <c r="T574" s="42">
        <f t="shared" si="130"/>
        <v>1</v>
      </c>
      <c r="U574" s="50">
        <v>1</v>
      </c>
      <c r="V574" s="11"/>
      <c r="W574" s="11"/>
      <c r="X574" s="11"/>
      <c r="Y574" s="11"/>
      <c r="Z574" s="11">
        <f t="shared" si="131"/>
        <v>9</v>
      </c>
      <c r="AJ574" s="10">
        <f t="shared" si="132"/>
        <v>0</v>
      </c>
      <c r="AK574" s="10">
        <f t="shared" si="133"/>
        <v>5</v>
      </c>
      <c r="AL574" s="10">
        <f t="shared" si="134"/>
        <v>-5</v>
      </c>
      <c r="AT574">
        <f t="shared" si="135"/>
        <v>0</v>
      </c>
      <c r="AU574">
        <f t="shared" si="136"/>
        <v>4</v>
      </c>
      <c r="AV574">
        <f t="shared" si="137"/>
        <v>-4</v>
      </c>
    </row>
    <row r="575" spans="1:48" x14ac:dyDescent="0.25">
      <c r="A575" s="11">
        <f t="shared" si="126"/>
        <v>2019</v>
      </c>
      <c r="B575" s="12">
        <v>43576</v>
      </c>
      <c r="C575" s="12"/>
      <c r="D575" s="22">
        <v>574</v>
      </c>
      <c r="E575" s="11">
        <v>1</v>
      </c>
      <c r="F575" s="40">
        <v>40</v>
      </c>
      <c r="G575" s="11" t="s">
        <v>419</v>
      </c>
      <c r="H575" s="11">
        <v>2</v>
      </c>
      <c r="I575" s="19" t="s">
        <v>419</v>
      </c>
      <c r="J575" s="50">
        <v>164</v>
      </c>
      <c r="K575" s="50">
        <v>6</v>
      </c>
      <c r="L575" s="50">
        <v>28.3333333333333</v>
      </c>
      <c r="M575" s="50">
        <v>161</v>
      </c>
      <c r="N575" s="50">
        <v>9</v>
      </c>
      <c r="O575" s="50">
        <v>40</v>
      </c>
      <c r="P575" s="44">
        <f t="shared" si="127"/>
        <v>325</v>
      </c>
      <c r="Q575" s="42">
        <f t="shared" si="128"/>
        <v>15</v>
      </c>
      <c r="R575" s="42">
        <f t="shared" si="129"/>
        <v>68.3333333333333</v>
      </c>
      <c r="S575" s="44" t="s">
        <v>28</v>
      </c>
      <c r="T575" s="42">
        <f t="shared" si="130"/>
        <v>1</v>
      </c>
      <c r="U575" s="50">
        <v>1</v>
      </c>
      <c r="V575" s="11"/>
      <c r="W575" s="11"/>
      <c r="X575" s="11"/>
      <c r="Y575" s="11"/>
      <c r="Z575" s="11">
        <f t="shared" si="131"/>
        <v>15</v>
      </c>
      <c r="AJ575" s="10">
        <f t="shared" si="132"/>
        <v>0</v>
      </c>
      <c r="AK575" s="10">
        <f t="shared" si="133"/>
        <v>6</v>
      </c>
      <c r="AL575" s="10">
        <f t="shared" si="134"/>
        <v>-6</v>
      </c>
      <c r="AT575">
        <f t="shared" si="135"/>
        <v>0</v>
      </c>
      <c r="AU575">
        <f t="shared" si="136"/>
        <v>9</v>
      </c>
      <c r="AV575">
        <f t="shared" si="137"/>
        <v>-9</v>
      </c>
    </row>
    <row r="576" spans="1:48" x14ac:dyDescent="0.25">
      <c r="A576" s="11">
        <f t="shared" si="126"/>
        <v>2019</v>
      </c>
      <c r="B576" s="12">
        <v>43583</v>
      </c>
      <c r="C576" s="12"/>
      <c r="D576" s="22">
        <v>575</v>
      </c>
      <c r="E576" s="11">
        <v>1</v>
      </c>
      <c r="F576" s="40">
        <v>35</v>
      </c>
      <c r="G576" s="11" t="s">
        <v>265</v>
      </c>
      <c r="H576" s="11">
        <v>1</v>
      </c>
      <c r="I576" s="19" t="s">
        <v>254</v>
      </c>
      <c r="J576" s="50">
        <v>138</v>
      </c>
      <c r="K576" s="50">
        <v>10</v>
      </c>
      <c r="L576" s="50">
        <v>33.1666666666666</v>
      </c>
      <c r="M576" s="50">
        <v>109</v>
      </c>
      <c r="N576" s="50">
        <v>10</v>
      </c>
      <c r="O576" s="50">
        <v>31.6666666666666</v>
      </c>
      <c r="P576" s="44">
        <f t="shared" si="127"/>
        <v>247</v>
      </c>
      <c r="Q576" s="42">
        <f t="shared" si="128"/>
        <v>20</v>
      </c>
      <c r="R576" s="42">
        <f t="shared" si="129"/>
        <v>64.833333333333201</v>
      </c>
      <c r="S576" s="44" t="s">
        <v>67</v>
      </c>
      <c r="T576" s="42">
        <f t="shared" si="130"/>
        <v>1</v>
      </c>
      <c r="U576" s="45">
        <v>1</v>
      </c>
      <c r="V576" s="13"/>
      <c r="W576" s="13"/>
      <c r="X576" s="11"/>
      <c r="Y576" s="11"/>
      <c r="Z576" s="11">
        <f t="shared" si="131"/>
        <v>20</v>
      </c>
      <c r="AJ576" s="10">
        <f t="shared" si="132"/>
        <v>0</v>
      </c>
      <c r="AK576" s="10">
        <f t="shared" si="133"/>
        <v>10</v>
      </c>
      <c r="AL576" s="10">
        <f t="shared" si="134"/>
        <v>-10</v>
      </c>
      <c r="AT576">
        <f t="shared" si="135"/>
        <v>0</v>
      </c>
      <c r="AU576">
        <f t="shared" si="136"/>
        <v>10</v>
      </c>
      <c r="AV576">
        <f t="shared" si="137"/>
        <v>-10</v>
      </c>
    </row>
    <row r="577" spans="1:48" x14ac:dyDescent="0.25">
      <c r="A577" s="11">
        <f t="shared" si="126"/>
        <v>2019</v>
      </c>
      <c r="B577" s="21">
        <v>43590</v>
      </c>
      <c r="C577" s="21"/>
      <c r="D577" s="22">
        <v>576</v>
      </c>
      <c r="E577" s="20">
        <v>1</v>
      </c>
      <c r="F577" s="39">
        <v>40</v>
      </c>
      <c r="G577" s="20" t="s">
        <v>276</v>
      </c>
      <c r="H577" s="20">
        <v>2</v>
      </c>
      <c r="I577" s="30" t="s">
        <v>284</v>
      </c>
      <c r="J577" s="49">
        <v>82</v>
      </c>
      <c r="K577" s="49">
        <v>10</v>
      </c>
      <c r="L577" s="49">
        <v>30.1666666666666</v>
      </c>
      <c r="M577" s="49">
        <v>103</v>
      </c>
      <c r="N577" s="49">
        <v>10</v>
      </c>
      <c r="O577" s="49">
        <v>30.8333333333333</v>
      </c>
      <c r="P577" s="42">
        <f t="shared" si="127"/>
        <v>185</v>
      </c>
      <c r="Q577" s="42">
        <f t="shared" si="128"/>
        <v>20</v>
      </c>
      <c r="R577" s="42">
        <f t="shared" si="129"/>
        <v>60.999999999999901</v>
      </c>
      <c r="S577" s="42" t="s">
        <v>38</v>
      </c>
      <c r="T577" s="42">
        <f t="shared" si="130"/>
        <v>1</v>
      </c>
      <c r="U577" s="43"/>
      <c r="V577" s="23"/>
      <c r="W577" s="23"/>
      <c r="X577" s="20"/>
      <c r="Y577" s="20">
        <v>1</v>
      </c>
      <c r="Z577" s="20">
        <f t="shared" si="131"/>
        <v>20</v>
      </c>
      <c r="AJ577" s="10">
        <f t="shared" si="132"/>
        <v>0</v>
      </c>
      <c r="AK577" s="10">
        <f t="shared" si="133"/>
        <v>10</v>
      </c>
      <c r="AL577" s="10">
        <f t="shared" si="134"/>
        <v>-10</v>
      </c>
      <c r="AT577">
        <f t="shared" si="135"/>
        <v>0</v>
      </c>
      <c r="AU577">
        <f t="shared" si="136"/>
        <v>10</v>
      </c>
      <c r="AV577">
        <f t="shared" si="137"/>
        <v>-10</v>
      </c>
    </row>
    <row r="578" spans="1:48" x14ac:dyDescent="0.25">
      <c r="A578" s="11">
        <f t="shared" ref="A578:A641" si="150">YEAR(B578)</f>
        <v>2019</v>
      </c>
      <c r="B578" s="12">
        <v>43597</v>
      </c>
      <c r="C578" s="12"/>
      <c r="D578" s="22">
        <v>577</v>
      </c>
      <c r="E578" s="11">
        <v>1</v>
      </c>
      <c r="F578" s="40">
        <v>40</v>
      </c>
      <c r="G578" s="11" t="s">
        <v>115</v>
      </c>
      <c r="H578" s="11">
        <v>1</v>
      </c>
      <c r="I578" s="19" t="s">
        <v>267</v>
      </c>
      <c r="J578" s="50">
        <v>201</v>
      </c>
      <c r="K578" s="50">
        <v>7</v>
      </c>
      <c r="L578" s="50">
        <v>40</v>
      </c>
      <c r="M578" s="50">
        <v>131</v>
      </c>
      <c r="N578" s="50">
        <v>10</v>
      </c>
      <c r="O578" s="50">
        <v>39.8333333333333</v>
      </c>
      <c r="P578" s="44">
        <f t="shared" ref="P578:P641" si="151">J578+M578</f>
        <v>332</v>
      </c>
      <c r="Q578" s="42">
        <f t="shared" ref="Q578:Q641" si="152">K578+N578</f>
        <v>17</v>
      </c>
      <c r="R578" s="42">
        <f t="shared" ref="R578:R641" si="153">L578+O578</f>
        <v>79.8333333333333</v>
      </c>
      <c r="S578" s="44" t="s">
        <v>159</v>
      </c>
      <c r="T578" s="42">
        <f t="shared" ref="T578:T641" si="154">SUM(U578:Y578)</f>
        <v>1</v>
      </c>
      <c r="U578" s="45">
        <v>1</v>
      </c>
      <c r="V578" s="13"/>
      <c r="W578" s="13"/>
      <c r="X578" s="11"/>
      <c r="Y578" s="11"/>
      <c r="Z578" s="11">
        <f t="shared" ref="Z578:Z641" si="155">K578+N578</f>
        <v>17</v>
      </c>
      <c r="AA578">
        <f t="shared" ref="AA578:AA579" si="156">+U578+V578+W578+X578+Y578</f>
        <v>1</v>
      </c>
      <c r="AB578">
        <f t="shared" ref="AB578:AB579" si="157">AA578-E578</f>
        <v>0</v>
      </c>
      <c r="AJ578" s="10">
        <f t="shared" si="132"/>
        <v>0</v>
      </c>
      <c r="AK578" s="10">
        <f t="shared" si="133"/>
        <v>7</v>
      </c>
      <c r="AL578" s="10">
        <f t="shared" si="134"/>
        <v>-7</v>
      </c>
      <c r="AT578">
        <f t="shared" si="135"/>
        <v>0</v>
      </c>
      <c r="AU578">
        <f t="shared" si="136"/>
        <v>10</v>
      </c>
      <c r="AV578">
        <f t="shared" si="137"/>
        <v>-10</v>
      </c>
    </row>
    <row r="579" spans="1:48" x14ac:dyDescent="0.25">
      <c r="A579" s="11">
        <f t="shared" si="150"/>
        <v>2019</v>
      </c>
      <c r="B579" s="21">
        <v>43604</v>
      </c>
      <c r="C579" s="21"/>
      <c r="D579" s="22">
        <v>578</v>
      </c>
      <c r="E579" s="20">
        <v>1</v>
      </c>
      <c r="F579" s="39">
        <v>35</v>
      </c>
      <c r="G579" s="20" t="s">
        <v>115</v>
      </c>
      <c r="H579" s="20">
        <v>1</v>
      </c>
      <c r="I579" s="30" t="s">
        <v>420</v>
      </c>
      <c r="J579" s="49">
        <v>182</v>
      </c>
      <c r="K579" s="49">
        <v>9</v>
      </c>
      <c r="L579" s="49">
        <v>35</v>
      </c>
      <c r="M579" s="49">
        <v>186</v>
      </c>
      <c r="N579" s="49">
        <v>6</v>
      </c>
      <c r="O579" s="49">
        <v>34.8333333333333</v>
      </c>
      <c r="P579" s="42">
        <f t="shared" si="151"/>
        <v>368</v>
      </c>
      <c r="Q579" s="42">
        <f t="shared" si="152"/>
        <v>15</v>
      </c>
      <c r="R579" s="42">
        <f t="shared" si="153"/>
        <v>69.8333333333333</v>
      </c>
      <c r="S579" s="42" t="s">
        <v>7</v>
      </c>
      <c r="T579" s="42">
        <f t="shared" si="154"/>
        <v>1</v>
      </c>
      <c r="U579" s="43"/>
      <c r="V579" s="23"/>
      <c r="W579" s="23"/>
      <c r="X579" s="20"/>
      <c r="Y579" s="20">
        <v>1</v>
      </c>
      <c r="Z579" s="20">
        <f t="shared" si="155"/>
        <v>15</v>
      </c>
      <c r="AA579">
        <f t="shared" si="156"/>
        <v>1</v>
      </c>
      <c r="AB579">
        <f t="shared" si="157"/>
        <v>0</v>
      </c>
      <c r="AJ579" s="10">
        <f t="shared" ref="AJ579:AJ642" si="158">SUM(AC579:AI579)</f>
        <v>0</v>
      </c>
      <c r="AK579" s="10">
        <f t="shared" ref="AK579:AK642" si="159">K579</f>
        <v>9</v>
      </c>
      <c r="AL579" s="10">
        <f t="shared" ref="AL579:AL642" si="160">AJ579-AK579</f>
        <v>-9</v>
      </c>
      <c r="AT579">
        <f t="shared" ref="AT579:AT642" si="161">SUM(AM579:AS579)</f>
        <v>0</v>
      </c>
      <c r="AU579">
        <f t="shared" ref="AU579:AU642" si="162">N579</f>
        <v>6</v>
      </c>
      <c r="AV579">
        <f t="shared" ref="AV579:AV642" si="163">AT579-AU579</f>
        <v>-6</v>
      </c>
    </row>
    <row r="580" spans="1:48" x14ac:dyDescent="0.25">
      <c r="A580" s="11">
        <f t="shared" si="150"/>
        <v>2019</v>
      </c>
      <c r="B580" s="12">
        <v>43611</v>
      </c>
      <c r="C580" s="12"/>
      <c r="D580" s="22">
        <v>579</v>
      </c>
      <c r="E580" s="11">
        <v>1</v>
      </c>
      <c r="F580" s="40">
        <v>40</v>
      </c>
      <c r="G580" s="11" t="s">
        <v>116</v>
      </c>
      <c r="H580" s="11">
        <v>2</v>
      </c>
      <c r="I580" s="19" t="s">
        <v>175</v>
      </c>
      <c r="J580" s="50">
        <v>156</v>
      </c>
      <c r="K580" s="50">
        <v>2</v>
      </c>
      <c r="L580" s="50">
        <v>21.6666666666666</v>
      </c>
      <c r="M580" s="50">
        <v>152</v>
      </c>
      <c r="N580" s="50">
        <v>9</v>
      </c>
      <c r="O580" s="50">
        <v>40</v>
      </c>
      <c r="P580" s="44">
        <f t="shared" si="151"/>
        <v>308</v>
      </c>
      <c r="Q580" s="42">
        <f t="shared" si="152"/>
        <v>11</v>
      </c>
      <c r="R580" s="42">
        <f t="shared" si="153"/>
        <v>61.6666666666666</v>
      </c>
      <c r="S580" s="44" t="s">
        <v>84</v>
      </c>
      <c r="T580" s="42">
        <f t="shared" si="154"/>
        <v>1</v>
      </c>
      <c r="U580" s="45">
        <v>1</v>
      </c>
      <c r="V580" s="23"/>
      <c r="W580" s="23"/>
      <c r="X580" s="20"/>
      <c r="Y580" s="20"/>
      <c r="Z580" s="20">
        <f t="shared" si="155"/>
        <v>11</v>
      </c>
      <c r="AJ580" s="10">
        <f t="shared" si="158"/>
        <v>0</v>
      </c>
      <c r="AK580" s="10">
        <f t="shared" si="159"/>
        <v>2</v>
      </c>
      <c r="AL580" s="10">
        <f t="shared" si="160"/>
        <v>-2</v>
      </c>
      <c r="AT580">
        <f t="shared" si="161"/>
        <v>0</v>
      </c>
      <c r="AU580">
        <f t="shared" si="162"/>
        <v>9</v>
      </c>
      <c r="AV580">
        <f t="shared" si="163"/>
        <v>-9</v>
      </c>
    </row>
    <row r="581" spans="1:48" x14ac:dyDescent="0.25">
      <c r="A581" s="11">
        <f t="shared" si="150"/>
        <v>2019</v>
      </c>
      <c r="B581" s="12">
        <v>43618</v>
      </c>
      <c r="C581" s="12"/>
      <c r="D581" s="22">
        <v>580</v>
      </c>
      <c r="E581" s="11">
        <v>1</v>
      </c>
      <c r="F581" s="40">
        <v>40</v>
      </c>
      <c r="G581" s="11" t="s">
        <v>421</v>
      </c>
      <c r="H581" s="11">
        <v>1</v>
      </c>
      <c r="I581" s="19" t="s">
        <v>190</v>
      </c>
      <c r="J581" s="50">
        <v>313</v>
      </c>
      <c r="K581" s="50">
        <v>6</v>
      </c>
      <c r="L581" s="50">
        <v>40</v>
      </c>
      <c r="M581" s="50">
        <v>124</v>
      </c>
      <c r="N581" s="50">
        <v>8</v>
      </c>
      <c r="O581" s="50">
        <v>40</v>
      </c>
      <c r="P581" s="44">
        <f t="shared" si="151"/>
        <v>437</v>
      </c>
      <c r="Q581" s="42">
        <f t="shared" si="152"/>
        <v>14</v>
      </c>
      <c r="R581" s="42">
        <f t="shared" si="153"/>
        <v>80</v>
      </c>
      <c r="S581" s="44" t="s">
        <v>424</v>
      </c>
      <c r="T581" s="42">
        <f t="shared" si="154"/>
        <v>1</v>
      </c>
      <c r="U581" s="45">
        <v>1</v>
      </c>
      <c r="V581" s="23"/>
      <c r="W581" s="23"/>
      <c r="X581" s="20"/>
      <c r="Y581" s="20"/>
      <c r="Z581" s="20">
        <f t="shared" si="155"/>
        <v>14</v>
      </c>
      <c r="AJ581" s="10">
        <f t="shared" si="158"/>
        <v>0</v>
      </c>
      <c r="AK581" s="10">
        <f t="shared" si="159"/>
        <v>6</v>
      </c>
      <c r="AL581" s="10">
        <f t="shared" si="160"/>
        <v>-6</v>
      </c>
      <c r="AT581">
        <f t="shared" si="161"/>
        <v>0</v>
      </c>
      <c r="AU581">
        <f t="shared" si="162"/>
        <v>8</v>
      </c>
      <c r="AV581">
        <f t="shared" si="163"/>
        <v>-8</v>
      </c>
    </row>
    <row r="582" spans="1:48" x14ac:dyDescent="0.25">
      <c r="A582" s="11">
        <f t="shared" si="150"/>
        <v>2019</v>
      </c>
      <c r="B582" s="12">
        <v>43625</v>
      </c>
      <c r="C582" s="12"/>
      <c r="D582" s="22">
        <v>581</v>
      </c>
      <c r="E582" s="11">
        <v>1</v>
      </c>
      <c r="F582" s="40">
        <v>35</v>
      </c>
      <c r="G582" s="11" t="s">
        <v>115</v>
      </c>
      <c r="H582" s="11">
        <v>1</v>
      </c>
      <c r="I582" s="19" t="s">
        <v>422</v>
      </c>
      <c r="J582" s="50">
        <v>242</v>
      </c>
      <c r="K582" s="50">
        <v>5</v>
      </c>
      <c r="L582" s="50">
        <v>35</v>
      </c>
      <c r="M582" s="50">
        <v>90</v>
      </c>
      <c r="N582" s="50">
        <v>10</v>
      </c>
      <c r="O582" s="50">
        <v>20.3333333333333</v>
      </c>
      <c r="P582" s="44">
        <f t="shared" si="151"/>
        <v>332</v>
      </c>
      <c r="Q582" s="42">
        <f t="shared" si="152"/>
        <v>15</v>
      </c>
      <c r="R582" s="42">
        <f t="shared" si="153"/>
        <v>55.3333333333333</v>
      </c>
      <c r="S582" s="44" t="s">
        <v>423</v>
      </c>
      <c r="T582" s="42">
        <f t="shared" si="154"/>
        <v>1</v>
      </c>
      <c r="U582" s="45">
        <v>1</v>
      </c>
      <c r="V582" s="13"/>
      <c r="W582" s="13"/>
      <c r="X582" s="11"/>
      <c r="Y582" s="11"/>
      <c r="Z582" s="11">
        <f t="shared" si="155"/>
        <v>15</v>
      </c>
      <c r="AA582">
        <f>+U582+V582+W582+X582+Y582</f>
        <v>1</v>
      </c>
      <c r="AB582">
        <f>AA582-E582</f>
        <v>0</v>
      </c>
      <c r="AJ582" s="10">
        <f t="shared" si="158"/>
        <v>0</v>
      </c>
      <c r="AK582" s="10">
        <f t="shared" si="159"/>
        <v>5</v>
      </c>
      <c r="AL582" s="10">
        <f t="shared" si="160"/>
        <v>-5</v>
      </c>
      <c r="AT582">
        <f t="shared" si="161"/>
        <v>0</v>
      </c>
      <c r="AU582">
        <f t="shared" si="162"/>
        <v>10</v>
      </c>
      <c r="AV582">
        <f t="shared" si="163"/>
        <v>-10</v>
      </c>
    </row>
    <row r="583" spans="1:48" x14ac:dyDescent="0.25">
      <c r="A583" s="11">
        <f t="shared" si="150"/>
        <v>2019</v>
      </c>
      <c r="B583" s="12">
        <v>43632</v>
      </c>
      <c r="C583" s="12"/>
      <c r="D583" s="22">
        <v>582</v>
      </c>
      <c r="E583" s="11">
        <v>1</v>
      </c>
      <c r="F583" s="40">
        <v>35</v>
      </c>
      <c r="G583" s="11" t="s">
        <v>135</v>
      </c>
      <c r="H583" s="11">
        <v>1</v>
      </c>
      <c r="I583" s="19" t="s">
        <v>135</v>
      </c>
      <c r="J583" s="50">
        <v>179</v>
      </c>
      <c r="K583" s="50">
        <v>7</v>
      </c>
      <c r="L583" s="50">
        <v>35</v>
      </c>
      <c r="M583" s="50">
        <v>63</v>
      </c>
      <c r="N583" s="50">
        <v>10</v>
      </c>
      <c r="O583" s="50">
        <v>25.5</v>
      </c>
      <c r="P583" s="44">
        <f t="shared" si="151"/>
        <v>242</v>
      </c>
      <c r="Q583" s="42">
        <f t="shared" si="152"/>
        <v>17</v>
      </c>
      <c r="R583" s="42">
        <f t="shared" si="153"/>
        <v>60.5</v>
      </c>
      <c r="S583" s="44" t="s">
        <v>425</v>
      </c>
      <c r="T583" s="42">
        <f t="shared" si="154"/>
        <v>1</v>
      </c>
      <c r="U583" s="45">
        <v>1</v>
      </c>
      <c r="V583" s="13"/>
      <c r="W583" s="13"/>
      <c r="X583" s="11"/>
      <c r="Y583" s="11"/>
      <c r="Z583" s="11">
        <f t="shared" si="155"/>
        <v>17</v>
      </c>
      <c r="AJ583" s="10">
        <f t="shared" si="158"/>
        <v>0</v>
      </c>
      <c r="AK583" s="10">
        <f t="shared" si="159"/>
        <v>7</v>
      </c>
      <c r="AL583" s="10">
        <f t="shared" si="160"/>
        <v>-7</v>
      </c>
      <c r="AT583">
        <f t="shared" si="161"/>
        <v>0</v>
      </c>
      <c r="AU583">
        <f t="shared" si="162"/>
        <v>10</v>
      </c>
      <c r="AV583">
        <f t="shared" si="163"/>
        <v>-10</v>
      </c>
    </row>
    <row r="584" spans="1:48" s="20" customFormat="1" x14ac:dyDescent="0.25">
      <c r="A584" s="11">
        <f t="shared" si="150"/>
        <v>2019</v>
      </c>
      <c r="B584" s="21">
        <v>43638</v>
      </c>
      <c r="C584" s="21"/>
      <c r="D584" s="22">
        <v>583</v>
      </c>
      <c r="E584" s="20">
        <v>1</v>
      </c>
      <c r="F584" s="39">
        <v>35</v>
      </c>
      <c r="G584" s="20" t="s">
        <v>285</v>
      </c>
      <c r="H584" s="20">
        <v>2</v>
      </c>
      <c r="I584" s="30" t="s">
        <v>426</v>
      </c>
      <c r="J584" s="49">
        <v>153</v>
      </c>
      <c r="K584" s="49">
        <v>10</v>
      </c>
      <c r="L584" s="49">
        <v>32.3333333333333</v>
      </c>
      <c r="M584" s="49">
        <v>178</v>
      </c>
      <c r="N584" s="49">
        <v>3</v>
      </c>
      <c r="O584" s="49">
        <v>35</v>
      </c>
      <c r="P584" s="42">
        <f t="shared" si="151"/>
        <v>331</v>
      </c>
      <c r="Q584" s="42">
        <f t="shared" si="152"/>
        <v>13</v>
      </c>
      <c r="R584" s="42">
        <f t="shared" si="153"/>
        <v>67.3333333333333</v>
      </c>
      <c r="S584" s="42" t="s">
        <v>427</v>
      </c>
      <c r="T584" s="42">
        <f t="shared" si="154"/>
        <v>1</v>
      </c>
      <c r="U584" s="43"/>
      <c r="V584" s="23"/>
      <c r="W584" s="23"/>
      <c r="Y584" s="20">
        <v>1</v>
      </c>
      <c r="Z584" s="20">
        <f t="shared" si="155"/>
        <v>13</v>
      </c>
      <c r="AC584" s="10"/>
      <c r="AD584" s="10"/>
      <c r="AE584" s="10"/>
      <c r="AF584" s="10"/>
      <c r="AG584" s="10"/>
      <c r="AH584" s="10"/>
      <c r="AI584" s="10"/>
      <c r="AJ584" s="10">
        <f t="shared" si="158"/>
        <v>0</v>
      </c>
      <c r="AK584" s="10">
        <f t="shared" si="159"/>
        <v>10</v>
      </c>
      <c r="AL584" s="10">
        <f t="shared" si="160"/>
        <v>-10</v>
      </c>
      <c r="AM584" s="10"/>
      <c r="AN584" s="10"/>
      <c r="AO584"/>
      <c r="AP584"/>
      <c r="AQ584"/>
      <c r="AR584"/>
      <c r="AS584"/>
      <c r="AT584">
        <f t="shared" si="161"/>
        <v>0</v>
      </c>
      <c r="AU584">
        <f t="shared" si="162"/>
        <v>3</v>
      </c>
      <c r="AV584">
        <f t="shared" si="163"/>
        <v>-3</v>
      </c>
    </row>
    <row r="585" spans="1:48" x14ac:dyDescent="0.25">
      <c r="A585" s="11">
        <f t="shared" si="150"/>
        <v>2019</v>
      </c>
      <c r="B585" s="12">
        <v>43646</v>
      </c>
      <c r="C585" s="12"/>
      <c r="D585" s="22">
        <v>584</v>
      </c>
      <c r="E585" s="11">
        <v>1</v>
      </c>
      <c r="F585" s="40">
        <v>40</v>
      </c>
      <c r="G585" s="11" t="s">
        <v>428</v>
      </c>
      <c r="H585" s="11">
        <v>1</v>
      </c>
      <c r="I585" s="19" t="s">
        <v>428</v>
      </c>
      <c r="J585" s="50">
        <v>181</v>
      </c>
      <c r="K585" s="50">
        <v>10</v>
      </c>
      <c r="L585" s="50">
        <v>30.8333333333333</v>
      </c>
      <c r="M585" s="50">
        <v>111</v>
      </c>
      <c r="N585" s="50">
        <v>10</v>
      </c>
      <c r="O585" s="50">
        <v>31</v>
      </c>
      <c r="P585" s="44">
        <f t="shared" si="151"/>
        <v>292</v>
      </c>
      <c r="Q585" s="42">
        <f t="shared" si="152"/>
        <v>20</v>
      </c>
      <c r="R585" s="42">
        <f t="shared" si="153"/>
        <v>61.8333333333333</v>
      </c>
      <c r="S585" s="44" t="s">
        <v>159</v>
      </c>
      <c r="T585" s="42">
        <f t="shared" si="154"/>
        <v>1</v>
      </c>
      <c r="U585" s="45">
        <v>1</v>
      </c>
      <c r="V585" s="13"/>
      <c r="W585" s="13"/>
      <c r="X585" s="11"/>
      <c r="Y585" s="11"/>
      <c r="Z585" s="11">
        <f t="shared" si="155"/>
        <v>20</v>
      </c>
      <c r="AJ585" s="10">
        <f t="shared" si="158"/>
        <v>0</v>
      </c>
      <c r="AK585" s="10">
        <f t="shared" si="159"/>
        <v>10</v>
      </c>
      <c r="AL585" s="10">
        <f t="shared" si="160"/>
        <v>-10</v>
      </c>
      <c r="AT585">
        <f t="shared" si="161"/>
        <v>0</v>
      </c>
      <c r="AU585">
        <f t="shared" si="162"/>
        <v>10</v>
      </c>
      <c r="AV585">
        <f t="shared" si="163"/>
        <v>-10</v>
      </c>
    </row>
    <row r="586" spans="1:48" x14ac:dyDescent="0.25">
      <c r="A586" s="11">
        <f t="shared" si="150"/>
        <v>2019</v>
      </c>
      <c r="B586" s="12">
        <v>43653</v>
      </c>
      <c r="C586" s="12"/>
      <c r="D586" s="22">
        <v>585</v>
      </c>
      <c r="E586" s="11">
        <v>1</v>
      </c>
      <c r="F586" s="40">
        <v>35</v>
      </c>
      <c r="G586" s="11" t="s">
        <v>421</v>
      </c>
      <c r="H586" s="11">
        <v>1</v>
      </c>
      <c r="I586" s="19" t="s">
        <v>429</v>
      </c>
      <c r="J586" s="50">
        <v>207</v>
      </c>
      <c r="K586" s="50">
        <v>10</v>
      </c>
      <c r="L586" s="50">
        <v>34.6666666666666</v>
      </c>
      <c r="M586" s="50">
        <v>138</v>
      </c>
      <c r="N586" s="50">
        <v>10</v>
      </c>
      <c r="O586" s="50">
        <v>32.3333333333333</v>
      </c>
      <c r="P586" s="44">
        <f t="shared" si="151"/>
        <v>345</v>
      </c>
      <c r="Q586" s="42">
        <f t="shared" si="152"/>
        <v>20</v>
      </c>
      <c r="R586" s="42">
        <f t="shared" si="153"/>
        <v>66.999999999999901</v>
      </c>
      <c r="S586" s="44" t="s">
        <v>271</v>
      </c>
      <c r="T586" s="42">
        <f t="shared" si="154"/>
        <v>1</v>
      </c>
      <c r="U586" s="45">
        <v>1</v>
      </c>
      <c r="V586" s="13"/>
      <c r="W586" s="13"/>
      <c r="X586" s="11"/>
      <c r="Y586" s="11"/>
      <c r="Z586" s="11">
        <f t="shared" si="155"/>
        <v>20</v>
      </c>
      <c r="AJ586" s="10">
        <f t="shared" si="158"/>
        <v>0</v>
      </c>
      <c r="AK586" s="10">
        <f t="shared" si="159"/>
        <v>10</v>
      </c>
      <c r="AL586" s="10">
        <f t="shared" si="160"/>
        <v>-10</v>
      </c>
      <c r="AT586">
        <f t="shared" si="161"/>
        <v>0</v>
      </c>
      <c r="AU586">
        <f t="shared" si="162"/>
        <v>10</v>
      </c>
      <c r="AV586">
        <f t="shared" si="163"/>
        <v>-10</v>
      </c>
    </row>
    <row r="587" spans="1:48" x14ac:dyDescent="0.25">
      <c r="A587" s="11">
        <f t="shared" si="150"/>
        <v>2019</v>
      </c>
      <c r="B587" s="12">
        <v>43660</v>
      </c>
      <c r="C587" s="12"/>
      <c r="D587" s="22">
        <v>586</v>
      </c>
      <c r="E587" s="11">
        <v>1</v>
      </c>
      <c r="F587" s="40">
        <v>35</v>
      </c>
      <c r="G587" s="11" t="s">
        <v>287</v>
      </c>
      <c r="H587" s="11">
        <v>1</v>
      </c>
      <c r="I587" s="19" t="s">
        <v>430</v>
      </c>
      <c r="J587" s="50">
        <v>233</v>
      </c>
      <c r="K587" s="50">
        <v>6</v>
      </c>
      <c r="L587" s="50">
        <v>35</v>
      </c>
      <c r="M587" s="50">
        <v>125</v>
      </c>
      <c r="N587" s="50">
        <v>10</v>
      </c>
      <c r="O587" s="50">
        <v>29.3333333333333</v>
      </c>
      <c r="P587" s="44">
        <f t="shared" si="151"/>
        <v>358</v>
      </c>
      <c r="Q587" s="42">
        <f t="shared" si="152"/>
        <v>16</v>
      </c>
      <c r="R587" s="42">
        <f t="shared" si="153"/>
        <v>64.3333333333333</v>
      </c>
      <c r="S587" s="44" t="s">
        <v>252</v>
      </c>
      <c r="T587" s="42">
        <f t="shared" si="154"/>
        <v>1</v>
      </c>
      <c r="U587" s="45">
        <v>1</v>
      </c>
      <c r="V587" s="13"/>
      <c r="W587" s="13"/>
      <c r="X587" s="11"/>
      <c r="Y587" s="11"/>
      <c r="Z587" s="11">
        <f t="shared" si="155"/>
        <v>16</v>
      </c>
      <c r="AJ587" s="10">
        <f t="shared" si="158"/>
        <v>0</v>
      </c>
      <c r="AK587" s="10">
        <f t="shared" si="159"/>
        <v>6</v>
      </c>
      <c r="AL587" s="10">
        <f t="shared" si="160"/>
        <v>-6</v>
      </c>
      <c r="AT587">
        <f t="shared" si="161"/>
        <v>0</v>
      </c>
      <c r="AU587">
        <f t="shared" si="162"/>
        <v>10</v>
      </c>
      <c r="AV587">
        <f t="shared" si="163"/>
        <v>-10</v>
      </c>
    </row>
    <row r="588" spans="1:48" x14ac:dyDescent="0.25">
      <c r="A588" s="11">
        <f t="shared" si="150"/>
        <v>2019</v>
      </c>
      <c r="B588" s="12">
        <v>43667</v>
      </c>
      <c r="C588" s="12"/>
      <c r="D588" s="22">
        <v>587</v>
      </c>
      <c r="E588" s="11">
        <v>1</v>
      </c>
      <c r="F588" s="40">
        <v>40</v>
      </c>
      <c r="G588" s="11" t="s">
        <v>115</v>
      </c>
      <c r="H588" s="11">
        <v>1</v>
      </c>
      <c r="I588" s="19" t="s">
        <v>269</v>
      </c>
      <c r="J588" s="50">
        <v>199</v>
      </c>
      <c r="K588" s="50">
        <v>8</v>
      </c>
      <c r="L588" s="50">
        <v>40</v>
      </c>
      <c r="M588" s="50">
        <v>180</v>
      </c>
      <c r="N588" s="50">
        <v>10</v>
      </c>
      <c r="O588" s="50">
        <v>39</v>
      </c>
      <c r="P588" s="44">
        <f t="shared" si="151"/>
        <v>379</v>
      </c>
      <c r="Q588" s="42">
        <f t="shared" si="152"/>
        <v>18</v>
      </c>
      <c r="R588" s="42">
        <f t="shared" si="153"/>
        <v>79</v>
      </c>
      <c r="S588" s="44" t="s">
        <v>182</v>
      </c>
      <c r="T588" s="42">
        <f t="shared" si="154"/>
        <v>1</v>
      </c>
      <c r="U588" s="45">
        <v>1</v>
      </c>
      <c r="V588" s="13"/>
      <c r="W588" s="13"/>
      <c r="X588" s="11"/>
      <c r="Y588" s="11"/>
      <c r="Z588" s="11">
        <f t="shared" si="155"/>
        <v>18</v>
      </c>
      <c r="AA588">
        <f t="shared" ref="AA588:AA589" si="164">+U588+V588+W588+X588+Y588</f>
        <v>1</v>
      </c>
      <c r="AB588">
        <f t="shared" ref="AB588:AB589" si="165">AA588-E588</f>
        <v>0</v>
      </c>
      <c r="AJ588" s="10">
        <f t="shared" si="158"/>
        <v>0</v>
      </c>
      <c r="AK588" s="10">
        <f t="shared" si="159"/>
        <v>8</v>
      </c>
      <c r="AL588" s="10">
        <f t="shared" si="160"/>
        <v>-8</v>
      </c>
      <c r="AT588">
        <f t="shared" si="161"/>
        <v>0</v>
      </c>
      <c r="AU588">
        <f t="shared" si="162"/>
        <v>10</v>
      </c>
      <c r="AV588">
        <f t="shared" si="163"/>
        <v>-10</v>
      </c>
    </row>
    <row r="589" spans="1:48" x14ac:dyDescent="0.25">
      <c r="A589" s="11">
        <f t="shared" si="150"/>
        <v>2019</v>
      </c>
      <c r="B589" s="12">
        <v>43681</v>
      </c>
      <c r="C589" s="12"/>
      <c r="D589" s="22">
        <v>588</v>
      </c>
      <c r="E589" s="11">
        <v>1</v>
      </c>
      <c r="F589" s="40">
        <v>35</v>
      </c>
      <c r="G589" s="11" t="s">
        <v>115</v>
      </c>
      <c r="H589" s="11">
        <v>1</v>
      </c>
      <c r="I589" s="19" t="s">
        <v>197</v>
      </c>
      <c r="J589" s="50">
        <v>185</v>
      </c>
      <c r="K589" s="50">
        <v>5</v>
      </c>
      <c r="L589" s="50">
        <v>35</v>
      </c>
      <c r="M589" s="50">
        <v>160</v>
      </c>
      <c r="N589" s="50">
        <v>10</v>
      </c>
      <c r="O589" s="50">
        <v>33.1666666666666</v>
      </c>
      <c r="P589" s="44">
        <f t="shared" si="151"/>
        <v>345</v>
      </c>
      <c r="Q589" s="42">
        <f t="shared" si="152"/>
        <v>15</v>
      </c>
      <c r="R589" s="42">
        <f t="shared" si="153"/>
        <v>68.1666666666666</v>
      </c>
      <c r="S589" s="44" t="s">
        <v>346</v>
      </c>
      <c r="T589" s="42">
        <f t="shared" si="154"/>
        <v>1</v>
      </c>
      <c r="U589" s="45">
        <v>1</v>
      </c>
      <c r="V589" s="13"/>
      <c r="W589" s="13"/>
      <c r="X589" s="11"/>
      <c r="Y589" s="11"/>
      <c r="Z589" s="11">
        <f t="shared" si="155"/>
        <v>15</v>
      </c>
      <c r="AA589">
        <f t="shared" si="164"/>
        <v>1</v>
      </c>
      <c r="AB589">
        <f t="shared" si="165"/>
        <v>0</v>
      </c>
      <c r="AJ589" s="10">
        <f t="shared" si="158"/>
        <v>0</v>
      </c>
      <c r="AK589" s="10">
        <f t="shared" si="159"/>
        <v>5</v>
      </c>
      <c r="AL589" s="10">
        <f t="shared" si="160"/>
        <v>-5</v>
      </c>
      <c r="AT589">
        <f t="shared" si="161"/>
        <v>0</v>
      </c>
      <c r="AU589">
        <f t="shared" si="162"/>
        <v>10</v>
      </c>
      <c r="AV589">
        <f t="shared" si="163"/>
        <v>-10</v>
      </c>
    </row>
    <row r="590" spans="1:48" x14ac:dyDescent="0.25">
      <c r="A590" s="11">
        <f t="shared" si="150"/>
        <v>2019</v>
      </c>
      <c r="B590" s="12">
        <v>43688</v>
      </c>
      <c r="C590" s="12"/>
      <c r="D590" s="22">
        <v>589</v>
      </c>
      <c r="E590" s="11">
        <v>1</v>
      </c>
      <c r="F590" s="40">
        <v>40</v>
      </c>
      <c r="G590" s="11" t="s">
        <v>421</v>
      </c>
      <c r="H590" s="11">
        <v>1</v>
      </c>
      <c r="I590" s="19" t="s">
        <v>175</v>
      </c>
      <c r="J590" s="50">
        <v>246</v>
      </c>
      <c r="K590" s="50">
        <v>10</v>
      </c>
      <c r="L590" s="50">
        <v>39.3333333333333</v>
      </c>
      <c r="M590" s="50">
        <v>179</v>
      </c>
      <c r="N590" s="50">
        <v>7</v>
      </c>
      <c r="O590" s="50">
        <v>40</v>
      </c>
      <c r="P590" s="44">
        <f t="shared" si="151"/>
        <v>425</v>
      </c>
      <c r="Q590" s="42">
        <f t="shared" si="152"/>
        <v>17</v>
      </c>
      <c r="R590" s="42">
        <f t="shared" si="153"/>
        <v>79.3333333333333</v>
      </c>
      <c r="S590" s="44" t="s">
        <v>189</v>
      </c>
      <c r="T590" s="42">
        <f t="shared" si="154"/>
        <v>1</v>
      </c>
      <c r="U590" s="45">
        <v>1</v>
      </c>
      <c r="V590" s="13"/>
      <c r="W590" s="13"/>
      <c r="X590" s="11"/>
      <c r="Y590" s="11"/>
      <c r="Z590" s="11">
        <f t="shared" si="155"/>
        <v>17</v>
      </c>
      <c r="AJ590" s="10">
        <f t="shared" si="158"/>
        <v>0</v>
      </c>
      <c r="AK590" s="10">
        <f t="shared" si="159"/>
        <v>10</v>
      </c>
      <c r="AL590" s="10">
        <f t="shared" si="160"/>
        <v>-10</v>
      </c>
      <c r="AT590">
        <f t="shared" si="161"/>
        <v>0</v>
      </c>
      <c r="AU590">
        <f t="shared" si="162"/>
        <v>7</v>
      </c>
      <c r="AV590">
        <f t="shared" si="163"/>
        <v>-7</v>
      </c>
    </row>
    <row r="591" spans="1:48" s="20" customFormat="1" x14ac:dyDescent="0.25">
      <c r="A591" s="11">
        <f t="shared" si="150"/>
        <v>2019</v>
      </c>
      <c r="B591" s="21">
        <v>43695</v>
      </c>
      <c r="C591" s="21"/>
      <c r="D591" s="22">
        <v>590</v>
      </c>
      <c r="E591" s="20">
        <v>1</v>
      </c>
      <c r="F591" s="39">
        <v>35</v>
      </c>
      <c r="G591" s="20" t="s">
        <v>115</v>
      </c>
      <c r="H591" s="20">
        <v>2</v>
      </c>
      <c r="I591" s="30" t="s">
        <v>213</v>
      </c>
      <c r="J591" s="49">
        <v>128</v>
      </c>
      <c r="K591" s="49">
        <v>10</v>
      </c>
      <c r="L591" s="49">
        <v>34.6666666666666</v>
      </c>
      <c r="M591" s="49">
        <v>177</v>
      </c>
      <c r="N591" s="49">
        <v>6</v>
      </c>
      <c r="O591" s="49">
        <v>35</v>
      </c>
      <c r="P591" s="42">
        <f t="shared" si="151"/>
        <v>305</v>
      </c>
      <c r="Q591" s="42">
        <f t="shared" si="152"/>
        <v>16</v>
      </c>
      <c r="R591" s="42">
        <f t="shared" si="153"/>
        <v>69.6666666666666</v>
      </c>
      <c r="S591" s="42" t="s">
        <v>188</v>
      </c>
      <c r="T591" s="42">
        <f t="shared" si="154"/>
        <v>1</v>
      </c>
      <c r="U591" s="43"/>
      <c r="V591" s="23"/>
      <c r="W591" s="23"/>
      <c r="Y591" s="20">
        <v>1</v>
      </c>
      <c r="Z591" s="20">
        <f t="shared" si="155"/>
        <v>16</v>
      </c>
      <c r="AA591">
        <f>+U591+V591+W591+X591+Y591</f>
        <v>1</v>
      </c>
      <c r="AB591">
        <f>AA591-E591</f>
        <v>0</v>
      </c>
      <c r="AC591" s="10"/>
      <c r="AD591" s="10"/>
      <c r="AE591" s="10"/>
      <c r="AF591" s="10"/>
      <c r="AG591" s="10"/>
      <c r="AH591" s="10"/>
      <c r="AI591" s="10"/>
      <c r="AJ591" s="10">
        <f t="shared" si="158"/>
        <v>0</v>
      </c>
      <c r="AK591" s="10">
        <f t="shared" si="159"/>
        <v>10</v>
      </c>
      <c r="AL591" s="10">
        <f t="shared" si="160"/>
        <v>-10</v>
      </c>
      <c r="AM591" s="10"/>
      <c r="AN591" s="10"/>
      <c r="AO591"/>
      <c r="AP591"/>
      <c r="AQ591"/>
      <c r="AR591"/>
      <c r="AS591"/>
      <c r="AT591">
        <f t="shared" si="161"/>
        <v>0</v>
      </c>
      <c r="AU591">
        <f t="shared" si="162"/>
        <v>6</v>
      </c>
      <c r="AV591">
        <f t="shared" si="163"/>
        <v>-6</v>
      </c>
    </row>
    <row r="592" spans="1:48" x14ac:dyDescent="0.25">
      <c r="A592" s="11">
        <f t="shared" si="150"/>
        <v>2019</v>
      </c>
      <c r="B592" s="12">
        <v>43702</v>
      </c>
      <c r="C592" s="12"/>
      <c r="D592" s="22">
        <v>591</v>
      </c>
      <c r="E592" s="11">
        <v>1</v>
      </c>
      <c r="F592" s="40">
        <v>35</v>
      </c>
      <c r="G592" s="11" t="s">
        <v>431</v>
      </c>
      <c r="H592" s="11">
        <v>1</v>
      </c>
      <c r="I592" s="19" t="s">
        <v>256</v>
      </c>
      <c r="J592" s="50">
        <v>247</v>
      </c>
      <c r="K592" s="50">
        <v>6</v>
      </c>
      <c r="L592" s="50">
        <v>35</v>
      </c>
      <c r="M592" s="50">
        <v>170</v>
      </c>
      <c r="N592" s="50">
        <v>5</v>
      </c>
      <c r="O592" s="50">
        <v>35</v>
      </c>
      <c r="P592" s="44">
        <f t="shared" si="151"/>
        <v>417</v>
      </c>
      <c r="Q592" s="42">
        <f t="shared" si="152"/>
        <v>11</v>
      </c>
      <c r="R592" s="42">
        <f t="shared" si="153"/>
        <v>70</v>
      </c>
      <c r="S592" s="44" t="s">
        <v>275</v>
      </c>
      <c r="T592" s="42">
        <f t="shared" si="154"/>
        <v>1</v>
      </c>
      <c r="U592" s="45">
        <v>1</v>
      </c>
      <c r="V592" s="13"/>
      <c r="W592" s="13"/>
      <c r="X592" s="11"/>
      <c r="Y592" s="11"/>
      <c r="Z592" s="11">
        <f t="shared" si="155"/>
        <v>11</v>
      </c>
      <c r="AJ592" s="10">
        <f t="shared" si="158"/>
        <v>0</v>
      </c>
      <c r="AK592" s="10">
        <f t="shared" si="159"/>
        <v>6</v>
      </c>
      <c r="AL592" s="10">
        <f t="shared" si="160"/>
        <v>-6</v>
      </c>
      <c r="AT592">
        <f t="shared" si="161"/>
        <v>0</v>
      </c>
      <c r="AU592">
        <f t="shared" si="162"/>
        <v>5</v>
      </c>
      <c r="AV592">
        <f t="shared" si="163"/>
        <v>-5</v>
      </c>
    </row>
    <row r="593" spans="1:48" s="20" customFormat="1" x14ac:dyDescent="0.25">
      <c r="A593" s="11">
        <f t="shared" si="150"/>
        <v>2019</v>
      </c>
      <c r="B593" s="21">
        <v>43709</v>
      </c>
      <c r="C593" s="21"/>
      <c r="D593" s="22">
        <v>592</v>
      </c>
      <c r="E593" s="20">
        <v>1</v>
      </c>
      <c r="F593" s="39">
        <v>40</v>
      </c>
      <c r="G593" s="20" t="s">
        <v>245</v>
      </c>
      <c r="H593" s="20">
        <v>1</v>
      </c>
      <c r="I593" s="30" t="s">
        <v>432</v>
      </c>
      <c r="J593" s="49">
        <v>198</v>
      </c>
      <c r="K593" s="49">
        <v>9</v>
      </c>
      <c r="L593" s="49">
        <v>40</v>
      </c>
      <c r="M593" s="49">
        <v>199</v>
      </c>
      <c r="N593" s="49">
        <v>7</v>
      </c>
      <c r="O593" s="49">
        <v>38.1666666666666</v>
      </c>
      <c r="P593" s="42">
        <f t="shared" si="151"/>
        <v>397</v>
      </c>
      <c r="Q593" s="42">
        <f t="shared" si="152"/>
        <v>16</v>
      </c>
      <c r="R593" s="42">
        <f t="shared" si="153"/>
        <v>78.1666666666666</v>
      </c>
      <c r="S593" s="42" t="s">
        <v>33</v>
      </c>
      <c r="T593" s="42">
        <f t="shared" si="154"/>
        <v>1</v>
      </c>
      <c r="U593" s="43"/>
      <c r="V593" s="23"/>
      <c r="W593" s="23"/>
      <c r="Y593" s="20">
        <v>1</v>
      </c>
      <c r="Z593" s="20">
        <f t="shared" si="155"/>
        <v>16</v>
      </c>
      <c r="AC593" s="10"/>
      <c r="AD593" s="10"/>
      <c r="AE593" s="10"/>
      <c r="AF593" s="10"/>
      <c r="AG593" s="10"/>
      <c r="AH593" s="10"/>
      <c r="AI593" s="10"/>
      <c r="AJ593" s="10">
        <f t="shared" si="158"/>
        <v>0</v>
      </c>
      <c r="AK593" s="10">
        <f t="shared" si="159"/>
        <v>9</v>
      </c>
      <c r="AL593" s="10">
        <f t="shared" si="160"/>
        <v>-9</v>
      </c>
      <c r="AM593" s="10"/>
      <c r="AN593" s="10"/>
      <c r="AO593"/>
      <c r="AP593"/>
      <c r="AQ593"/>
      <c r="AR593"/>
      <c r="AS593"/>
      <c r="AT593">
        <f t="shared" si="161"/>
        <v>0</v>
      </c>
      <c r="AU593">
        <f t="shared" si="162"/>
        <v>7</v>
      </c>
      <c r="AV593">
        <f t="shared" si="163"/>
        <v>-7</v>
      </c>
    </row>
    <row r="594" spans="1:48" x14ac:dyDescent="0.25">
      <c r="A594" s="11">
        <f t="shared" si="150"/>
        <v>2019</v>
      </c>
      <c r="B594" s="12">
        <v>43715</v>
      </c>
      <c r="C594" s="12"/>
      <c r="D594" s="22">
        <v>593</v>
      </c>
      <c r="E594" s="11">
        <v>1</v>
      </c>
      <c r="F594" s="40">
        <v>35</v>
      </c>
      <c r="G594" s="11" t="s">
        <v>433</v>
      </c>
      <c r="H594" s="11">
        <v>1</v>
      </c>
      <c r="I594" s="19" t="s">
        <v>414</v>
      </c>
      <c r="J594" s="50">
        <v>180</v>
      </c>
      <c r="K594" s="50">
        <v>6</v>
      </c>
      <c r="L594" s="50">
        <v>35</v>
      </c>
      <c r="M594" s="50">
        <v>129</v>
      </c>
      <c r="N594" s="50">
        <v>9</v>
      </c>
      <c r="O594" s="50">
        <v>29.1666666666666</v>
      </c>
      <c r="P594" s="44">
        <f t="shared" si="151"/>
        <v>309</v>
      </c>
      <c r="Q594" s="42">
        <f t="shared" si="152"/>
        <v>15</v>
      </c>
      <c r="R594" s="42">
        <f t="shared" si="153"/>
        <v>64.1666666666666</v>
      </c>
      <c r="S594" s="44" t="s">
        <v>337</v>
      </c>
      <c r="T594" s="42">
        <f t="shared" si="154"/>
        <v>1</v>
      </c>
      <c r="U594" s="45">
        <v>1</v>
      </c>
      <c r="V594" s="13"/>
      <c r="W594" s="13"/>
      <c r="X594" s="11"/>
      <c r="Y594" s="11"/>
      <c r="Z594" s="11">
        <f t="shared" si="155"/>
        <v>15</v>
      </c>
      <c r="AJ594" s="10">
        <f t="shared" si="158"/>
        <v>0</v>
      </c>
      <c r="AK594" s="10">
        <f t="shared" si="159"/>
        <v>6</v>
      </c>
      <c r="AL594" s="10">
        <f t="shared" si="160"/>
        <v>-6</v>
      </c>
      <c r="AT594">
        <f t="shared" si="161"/>
        <v>0</v>
      </c>
      <c r="AU594">
        <f t="shared" si="162"/>
        <v>9</v>
      </c>
      <c r="AV594">
        <f t="shared" si="163"/>
        <v>-9</v>
      </c>
    </row>
    <row r="595" spans="1:48" x14ac:dyDescent="0.25">
      <c r="A595" s="11">
        <f t="shared" si="150"/>
        <v>2019</v>
      </c>
      <c r="B595" s="12">
        <v>43723</v>
      </c>
      <c r="C595" s="12"/>
      <c r="D595" s="22">
        <v>594</v>
      </c>
      <c r="E595" s="11">
        <v>1</v>
      </c>
      <c r="F595" s="40">
        <v>35</v>
      </c>
      <c r="G595" s="11" t="s">
        <v>234</v>
      </c>
      <c r="H595" s="11">
        <v>2</v>
      </c>
      <c r="I595" s="19" t="s">
        <v>172</v>
      </c>
      <c r="J595" s="50">
        <v>149</v>
      </c>
      <c r="K595" s="50">
        <v>1</v>
      </c>
      <c r="L595" s="50">
        <v>20.6666666666666</v>
      </c>
      <c r="M595" s="50">
        <v>145</v>
      </c>
      <c r="N595" s="50">
        <v>10</v>
      </c>
      <c r="O595" s="50">
        <v>33.1666666666666</v>
      </c>
      <c r="P595" s="44">
        <f t="shared" si="151"/>
        <v>294</v>
      </c>
      <c r="Q595" s="42">
        <f t="shared" si="152"/>
        <v>11</v>
      </c>
      <c r="R595" s="42">
        <f t="shared" si="153"/>
        <v>53.833333333333201</v>
      </c>
      <c r="S595" s="44" t="s">
        <v>80</v>
      </c>
      <c r="T595" s="42">
        <f t="shared" si="154"/>
        <v>1</v>
      </c>
      <c r="U595" s="45">
        <v>1</v>
      </c>
      <c r="V595" s="13"/>
      <c r="W595" s="13"/>
      <c r="X595" s="11"/>
      <c r="Y595" s="11"/>
      <c r="Z595" s="11">
        <f t="shared" si="155"/>
        <v>11</v>
      </c>
      <c r="AJ595" s="10">
        <f t="shared" si="158"/>
        <v>0</v>
      </c>
      <c r="AK595" s="10">
        <f t="shared" si="159"/>
        <v>1</v>
      </c>
      <c r="AL595" s="10">
        <f t="shared" si="160"/>
        <v>-1</v>
      </c>
      <c r="AT595">
        <f t="shared" si="161"/>
        <v>0</v>
      </c>
      <c r="AU595">
        <f t="shared" si="162"/>
        <v>10</v>
      </c>
      <c r="AV595">
        <f t="shared" si="163"/>
        <v>-10</v>
      </c>
    </row>
    <row r="596" spans="1:48" x14ac:dyDescent="0.25">
      <c r="A596" s="11">
        <f t="shared" si="150"/>
        <v>2019</v>
      </c>
      <c r="B596" s="12">
        <v>43729</v>
      </c>
      <c r="C596" s="12"/>
      <c r="D596" s="22">
        <v>595</v>
      </c>
      <c r="E596" s="11">
        <v>1</v>
      </c>
      <c r="F596" s="40">
        <v>35</v>
      </c>
      <c r="G596" s="11" t="s">
        <v>0</v>
      </c>
      <c r="H596" s="11">
        <v>1</v>
      </c>
      <c r="I596" s="19" t="s">
        <v>415</v>
      </c>
      <c r="J596" s="50">
        <v>303</v>
      </c>
      <c r="K596" s="50">
        <v>7</v>
      </c>
      <c r="L596" s="50">
        <v>35</v>
      </c>
      <c r="M596" s="50">
        <v>189</v>
      </c>
      <c r="N596" s="50">
        <v>6</v>
      </c>
      <c r="O596" s="50">
        <v>35</v>
      </c>
      <c r="P596" s="44">
        <f t="shared" si="151"/>
        <v>492</v>
      </c>
      <c r="Q596" s="42">
        <f t="shared" si="152"/>
        <v>13</v>
      </c>
      <c r="R596" s="42">
        <f t="shared" si="153"/>
        <v>70</v>
      </c>
      <c r="S596" s="44" t="s">
        <v>223</v>
      </c>
      <c r="T596" s="42">
        <f t="shared" si="154"/>
        <v>1</v>
      </c>
      <c r="U596" s="45">
        <v>1</v>
      </c>
      <c r="V596" s="13"/>
      <c r="W596" s="13"/>
      <c r="X596" s="11"/>
      <c r="Y596" s="11"/>
      <c r="Z596" s="11">
        <f t="shared" si="155"/>
        <v>13</v>
      </c>
      <c r="AJ596" s="10">
        <f t="shared" si="158"/>
        <v>0</v>
      </c>
      <c r="AK596" s="10">
        <f t="shared" si="159"/>
        <v>7</v>
      </c>
      <c r="AL596" s="10">
        <f t="shared" si="160"/>
        <v>-7</v>
      </c>
      <c r="AT596">
        <f t="shared" si="161"/>
        <v>0</v>
      </c>
      <c r="AU596">
        <f t="shared" si="162"/>
        <v>6</v>
      </c>
      <c r="AV596">
        <f t="shared" si="163"/>
        <v>-6</v>
      </c>
    </row>
    <row r="597" spans="1:48" x14ac:dyDescent="0.25">
      <c r="A597" s="11">
        <f t="shared" si="150"/>
        <v>2019</v>
      </c>
      <c r="B597" s="12">
        <v>43730</v>
      </c>
      <c r="C597" s="12"/>
      <c r="D597" s="22">
        <v>596</v>
      </c>
      <c r="E597" s="11">
        <v>1</v>
      </c>
      <c r="F597" s="40">
        <v>30</v>
      </c>
      <c r="G597" s="11" t="s">
        <v>121</v>
      </c>
      <c r="H597" s="11">
        <v>1</v>
      </c>
      <c r="I597" s="19" t="s">
        <v>136</v>
      </c>
      <c r="J597" s="50">
        <v>187</v>
      </c>
      <c r="K597" s="50">
        <v>9</v>
      </c>
      <c r="L597" s="50">
        <v>30</v>
      </c>
      <c r="M597" s="50">
        <v>111</v>
      </c>
      <c r="N597" s="50">
        <v>3</v>
      </c>
      <c r="O597" s="50">
        <v>30</v>
      </c>
      <c r="P597" s="44">
        <f t="shared" si="151"/>
        <v>298</v>
      </c>
      <c r="Q597" s="42">
        <f t="shared" si="152"/>
        <v>12</v>
      </c>
      <c r="R597" s="42">
        <f t="shared" si="153"/>
        <v>60</v>
      </c>
      <c r="S597" s="44" t="s">
        <v>355</v>
      </c>
      <c r="T597" s="42">
        <f t="shared" si="154"/>
        <v>1</v>
      </c>
      <c r="U597" s="45">
        <v>1</v>
      </c>
      <c r="V597" s="13"/>
      <c r="W597" s="13"/>
      <c r="X597" s="11"/>
      <c r="Y597" s="11"/>
      <c r="Z597" s="11">
        <f t="shared" si="155"/>
        <v>12</v>
      </c>
      <c r="AJ597" s="10">
        <f t="shared" si="158"/>
        <v>0</v>
      </c>
      <c r="AK597" s="10">
        <f t="shared" si="159"/>
        <v>9</v>
      </c>
      <c r="AL597" s="10">
        <f t="shared" si="160"/>
        <v>-9</v>
      </c>
      <c r="AT597">
        <f t="shared" si="161"/>
        <v>0</v>
      </c>
      <c r="AU597">
        <f t="shared" si="162"/>
        <v>3</v>
      </c>
      <c r="AV597">
        <f t="shared" si="163"/>
        <v>-3</v>
      </c>
    </row>
    <row r="598" spans="1:48" x14ac:dyDescent="0.25">
      <c r="A598" s="11">
        <f t="shared" si="150"/>
        <v>2020</v>
      </c>
      <c r="B598" s="12">
        <v>44031</v>
      </c>
      <c r="C598" s="12"/>
      <c r="D598" s="22">
        <v>597</v>
      </c>
      <c r="E598" s="11">
        <v>1</v>
      </c>
      <c r="F598" s="40">
        <v>40</v>
      </c>
      <c r="G598" s="11" t="s">
        <v>115</v>
      </c>
      <c r="H598" s="11">
        <v>1</v>
      </c>
      <c r="I598" s="19" t="s">
        <v>269</v>
      </c>
      <c r="J598" s="50">
        <v>184</v>
      </c>
      <c r="K598" s="50">
        <v>10</v>
      </c>
      <c r="L598" s="50">
        <v>39.5</v>
      </c>
      <c r="M598" s="50">
        <v>164</v>
      </c>
      <c r="N598" s="50">
        <v>10</v>
      </c>
      <c r="O598" s="50">
        <v>35</v>
      </c>
      <c r="P598" s="44">
        <f t="shared" si="151"/>
        <v>348</v>
      </c>
      <c r="Q598" s="42">
        <f t="shared" si="152"/>
        <v>20</v>
      </c>
      <c r="R598" s="42">
        <f t="shared" si="153"/>
        <v>74.5</v>
      </c>
      <c r="S598" s="44" t="s">
        <v>78</v>
      </c>
      <c r="T598" s="42">
        <f t="shared" si="154"/>
        <v>1</v>
      </c>
      <c r="U598" s="45">
        <v>1</v>
      </c>
      <c r="V598" s="13"/>
      <c r="W598" s="13"/>
      <c r="X598" s="11"/>
      <c r="Y598" s="11"/>
      <c r="Z598" s="11">
        <f t="shared" si="155"/>
        <v>20</v>
      </c>
      <c r="AA598">
        <f>+U598+V598+W598+X598+Y598</f>
        <v>1</v>
      </c>
      <c r="AB598">
        <f>AA598-E598</f>
        <v>0</v>
      </c>
      <c r="AJ598" s="10">
        <f t="shared" si="158"/>
        <v>0</v>
      </c>
      <c r="AK598" s="10">
        <f t="shared" si="159"/>
        <v>10</v>
      </c>
      <c r="AL598" s="10">
        <f t="shared" si="160"/>
        <v>-10</v>
      </c>
      <c r="AT598">
        <f t="shared" si="161"/>
        <v>0</v>
      </c>
      <c r="AU598">
        <f t="shared" si="162"/>
        <v>10</v>
      </c>
      <c r="AV598">
        <f t="shared" si="163"/>
        <v>-10</v>
      </c>
    </row>
    <row r="599" spans="1:48" x14ac:dyDescent="0.25">
      <c r="A599" s="11">
        <f t="shared" si="150"/>
        <v>2020</v>
      </c>
      <c r="B599" s="21">
        <v>44038</v>
      </c>
      <c r="C599" s="21"/>
      <c r="D599" s="22">
        <v>598</v>
      </c>
      <c r="E599" s="20">
        <v>1</v>
      </c>
      <c r="F599" s="39">
        <v>40</v>
      </c>
      <c r="G599" s="20" t="s">
        <v>431</v>
      </c>
      <c r="H599" s="20">
        <v>1</v>
      </c>
      <c r="I599" s="30" t="s">
        <v>256</v>
      </c>
      <c r="J599" s="49">
        <v>200</v>
      </c>
      <c r="K599" s="49">
        <v>9</v>
      </c>
      <c r="L599" s="49">
        <v>40</v>
      </c>
      <c r="M599" s="49">
        <v>201</v>
      </c>
      <c r="N599" s="49">
        <v>4</v>
      </c>
      <c r="O599" s="49">
        <v>38</v>
      </c>
      <c r="P599" s="42">
        <f t="shared" si="151"/>
        <v>401</v>
      </c>
      <c r="Q599" s="42">
        <f t="shared" si="152"/>
        <v>13</v>
      </c>
      <c r="R599" s="42">
        <f t="shared" si="153"/>
        <v>78</v>
      </c>
      <c r="S599" s="42" t="s">
        <v>101</v>
      </c>
      <c r="T599" s="42">
        <f t="shared" si="154"/>
        <v>1</v>
      </c>
      <c r="U599" s="45"/>
      <c r="V599" s="13"/>
      <c r="W599" s="13"/>
      <c r="X599" s="11"/>
      <c r="Y599" s="20">
        <v>1</v>
      </c>
      <c r="Z599" s="11">
        <f t="shared" si="155"/>
        <v>13</v>
      </c>
      <c r="AJ599" s="10">
        <f t="shared" si="158"/>
        <v>0</v>
      </c>
      <c r="AK599" s="10">
        <f t="shared" si="159"/>
        <v>9</v>
      </c>
      <c r="AL599" s="10">
        <f t="shared" si="160"/>
        <v>-9</v>
      </c>
      <c r="AT599">
        <f t="shared" si="161"/>
        <v>0</v>
      </c>
      <c r="AU599">
        <f t="shared" si="162"/>
        <v>4</v>
      </c>
      <c r="AV599">
        <f t="shared" si="163"/>
        <v>-4</v>
      </c>
    </row>
    <row r="600" spans="1:48" x14ac:dyDescent="0.25">
      <c r="A600" s="11">
        <f t="shared" si="150"/>
        <v>2020</v>
      </c>
      <c r="B600" s="12">
        <v>44045</v>
      </c>
      <c r="C600" s="12"/>
      <c r="D600" s="22">
        <v>599</v>
      </c>
      <c r="E600" s="11">
        <v>1</v>
      </c>
      <c r="F600" s="40">
        <v>35</v>
      </c>
      <c r="G600" s="11" t="s">
        <v>115</v>
      </c>
      <c r="H600" s="11">
        <v>1</v>
      </c>
      <c r="I600" s="19" t="s">
        <v>420</v>
      </c>
      <c r="J600" s="50">
        <v>252</v>
      </c>
      <c r="K600" s="50">
        <v>7</v>
      </c>
      <c r="L600" s="50">
        <v>35</v>
      </c>
      <c r="M600" s="50">
        <v>213</v>
      </c>
      <c r="N600" s="50">
        <v>10</v>
      </c>
      <c r="O600" s="50">
        <v>34.8333333333333</v>
      </c>
      <c r="P600" s="44">
        <f t="shared" si="151"/>
        <v>465</v>
      </c>
      <c r="Q600" s="42">
        <f t="shared" si="152"/>
        <v>17</v>
      </c>
      <c r="R600" s="42">
        <f t="shared" si="153"/>
        <v>69.8333333333333</v>
      </c>
      <c r="S600" s="44" t="s">
        <v>126</v>
      </c>
      <c r="T600" s="42">
        <f t="shared" si="154"/>
        <v>1</v>
      </c>
      <c r="U600" s="45">
        <v>1</v>
      </c>
      <c r="V600" s="13"/>
      <c r="W600" s="13"/>
      <c r="X600" s="11"/>
      <c r="Y600" s="11"/>
      <c r="Z600" s="11">
        <f t="shared" si="155"/>
        <v>17</v>
      </c>
      <c r="AA600">
        <f>+U600+V600+W600+X600+Y600</f>
        <v>1</v>
      </c>
      <c r="AB600">
        <f>AA600-E600</f>
        <v>0</v>
      </c>
      <c r="AJ600" s="10">
        <f t="shared" si="158"/>
        <v>0</v>
      </c>
      <c r="AK600" s="10">
        <f t="shared" si="159"/>
        <v>7</v>
      </c>
      <c r="AL600" s="10">
        <f t="shared" si="160"/>
        <v>-7</v>
      </c>
      <c r="AT600">
        <f t="shared" si="161"/>
        <v>0</v>
      </c>
      <c r="AU600">
        <f t="shared" si="162"/>
        <v>10</v>
      </c>
      <c r="AV600">
        <f t="shared" si="163"/>
        <v>-10</v>
      </c>
    </row>
    <row r="601" spans="1:48" x14ac:dyDescent="0.25">
      <c r="A601" s="11">
        <f t="shared" si="150"/>
        <v>2020</v>
      </c>
      <c r="B601" s="12">
        <v>44052</v>
      </c>
      <c r="C601" s="12"/>
      <c r="D601" s="22">
        <v>600</v>
      </c>
      <c r="E601" s="11">
        <v>1</v>
      </c>
      <c r="F601" s="40">
        <v>40</v>
      </c>
      <c r="G601" s="11" t="s">
        <v>218</v>
      </c>
      <c r="H601" s="11">
        <v>1</v>
      </c>
      <c r="I601" s="19" t="s">
        <v>175</v>
      </c>
      <c r="J601" s="50">
        <v>98</v>
      </c>
      <c r="K601" s="50">
        <v>10</v>
      </c>
      <c r="L601" s="50">
        <v>23</v>
      </c>
      <c r="M601" s="50">
        <v>82</v>
      </c>
      <c r="N601" s="50">
        <v>10</v>
      </c>
      <c r="O601" s="50">
        <v>38.3333333333333</v>
      </c>
      <c r="P601" s="44">
        <f t="shared" si="151"/>
        <v>180</v>
      </c>
      <c r="Q601" s="42">
        <f t="shared" si="152"/>
        <v>20</v>
      </c>
      <c r="R601" s="42">
        <f t="shared" si="153"/>
        <v>61.3333333333333</v>
      </c>
      <c r="S601" s="44" t="s">
        <v>146</v>
      </c>
      <c r="T601" s="42">
        <f t="shared" si="154"/>
        <v>1</v>
      </c>
      <c r="U601" s="45">
        <v>1</v>
      </c>
      <c r="V601" s="13"/>
      <c r="W601" s="13"/>
      <c r="X601" s="11"/>
      <c r="Y601" s="11"/>
      <c r="Z601" s="11">
        <f t="shared" si="155"/>
        <v>20</v>
      </c>
      <c r="AJ601" s="10">
        <f t="shared" si="158"/>
        <v>0</v>
      </c>
      <c r="AK601" s="10">
        <f t="shared" si="159"/>
        <v>10</v>
      </c>
      <c r="AL601" s="10">
        <f t="shared" si="160"/>
        <v>-10</v>
      </c>
      <c r="AT601">
        <f t="shared" si="161"/>
        <v>0</v>
      </c>
      <c r="AU601">
        <f t="shared" si="162"/>
        <v>10</v>
      </c>
      <c r="AV601">
        <f t="shared" si="163"/>
        <v>-10</v>
      </c>
    </row>
    <row r="602" spans="1:48" x14ac:dyDescent="0.25">
      <c r="A602" s="11">
        <f t="shared" si="150"/>
        <v>2020</v>
      </c>
      <c r="B602" s="12">
        <v>44059</v>
      </c>
      <c r="C602" s="12"/>
      <c r="D602" s="22">
        <v>601</v>
      </c>
      <c r="E602" s="11">
        <v>1</v>
      </c>
      <c r="F602" s="40">
        <v>35</v>
      </c>
      <c r="G602" s="11" t="s">
        <v>115</v>
      </c>
      <c r="H602" s="11">
        <v>1</v>
      </c>
      <c r="I602" s="19" t="s">
        <v>213</v>
      </c>
      <c r="J602" s="50">
        <v>246</v>
      </c>
      <c r="K602" s="50">
        <v>5</v>
      </c>
      <c r="L602" s="50">
        <v>35</v>
      </c>
      <c r="M602" s="50">
        <v>148</v>
      </c>
      <c r="N602" s="50">
        <v>7</v>
      </c>
      <c r="O602" s="50">
        <v>35</v>
      </c>
      <c r="P602" s="44">
        <f t="shared" si="151"/>
        <v>394</v>
      </c>
      <c r="Q602" s="42">
        <f t="shared" si="152"/>
        <v>12</v>
      </c>
      <c r="R602" s="42">
        <f t="shared" si="153"/>
        <v>70</v>
      </c>
      <c r="S602" s="44" t="s">
        <v>392</v>
      </c>
      <c r="T602" s="42">
        <f t="shared" si="154"/>
        <v>1</v>
      </c>
      <c r="U602" s="45">
        <v>1</v>
      </c>
      <c r="V602" s="13"/>
      <c r="W602" s="13"/>
      <c r="X602" s="11"/>
      <c r="Y602" s="11"/>
      <c r="Z602" s="11">
        <f t="shared" si="155"/>
        <v>12</v>
      </c>
      <c r="AA602">
        <f t="shared" ref="AA602:AA603" si="166">+U602+V602+W602+X602+Y602</f>
        <v>1</v>
      </c>
      <c r="AB602">
        <f t="shared" ref="AB602:AB603" si="167">AA602-E602</f>
        <v>0</v>
      </c>
      <c r="AJ602" s="10">
        <f t="shared" si="158"/>
        <v>0</v>
      </c>
      <c r="AK602" s="10">
        <f t="shared" si="159"/>
        <v>5</v>
      </c>
      <c r="AL602" s="10">
        <f t="shared" si="160"/>
        <v>-5</v>
      </c>
      <c r="AT602">
        <f t="shared" si="161"/>
        <v>0</v>
      </c>
      <c r="AU602">
        <f t="shared" si="162"/>
        <v>7</v>
      </c>
      <c r="AV602">
        <f t="shared" si="163"/>
        <v>-7</v>
      </c>
    </row>
    <row r="603" spans="1:48" x14ac:dyDescent="0.25">
      <c r="A603" s="11">
        <f t="shared" si="150"/>
        <v>2020</v>
      </c>
      <c r="B603" s="12">
        <v>44066</v>
      </c>
      <c r="C603" s="12"/>
      <c r="D603" s="22">
        <v>602</v>
      </c>
      <c r="E603" s="11">
        <v>1</v>
      </c>
      <c r="F603" s="40">
        <v>35</v>
      </c>
      <c r="G603" s="11" t="s">
        <v>115</v>
      </c>
      <c r="H603" s="11">
        <v>2</v>
      </c>
      <c r="I603" s="19" t="s">
        <v>256</v>
      </c>
      <c r="J603" s="50">
        <v>116</v>
      </c>
      <c r="K603" s="50">
        <v>5</v>
      </c>
      <c r="L603" s="50">
        <v>21.1666666666666</v>
      </c>
      <c r="M603" s="50">
        <v>110</v>
      </c>
      <c r="N603" s="50">
        <v>10</v>
      </c>
      <c r="O603" s="50">
        <v>34.5</v>
      </c>
      <c r="P603" s="44">
        <f t="shared" si="151"/>
        <v>226</v>
      </c>
      <c r="Q603" s="42">
        <f t="shared" si="152"/>
        <v>15</v>
      </c>
      <c r="R603" s="42">
        <f t="shared" si="153"/>
        <v>55.6666666666666</v>
      </c>
      <c r="S603" s="44" t="s">
        <v>27</v>
      </c>
      <c r="T603" s="42">
        <f t="shared" si="154"/>
        <v>1</v>
      </c>
      <c r="U603" s="45">
        <v>1</v>
      </c>
      <c r="V603" s="13"/>
      <c r="W603" s="13"/>
      <c r="X603" s="11"/>
      <c r="Y603" s="11"/>
      <c r="Z603" s="11">
        <f t="shared" si="155"/>
        <v>15</v>
      </c>
      <c r="AA603">
        <f t="shared" si="166"/>
        <v>1</v>
      </c>
      <c r="AB603">
        <f t="shared" si="167"/>
        <v>0</v>
      </c>
      <c r="AJ603" s="10">
        <f t="shared" si="158"/>
        <v>0</v>
      </c>
      <c r="AK603" s="10">
        <f t="shared" si="159"/>
        <v>5</v>
      </c>
      <c r="AL603" s="10">
        <f t="shared" si="160"/>
        <v>-5</v>
      </c>
      <c r="AT603">
        <f t="shared" si="161"/>
        <v>0</v>
      </c>
      <c r="AU603">
        <f t="shared" si="162"/>
        <v>10</v>
      </c>
      <c r="AV603">
        <f t="shared" si="163"/>
        <v>-10</v>
      </c>
    </row>
    <row r="604" spans="1:48" x14ac:dyDescent="0.25">
      <c r="A604" s="11">
        <f t="shared" si="150"/>
        <v>2020</v>
      </c>
      <c r="B604" s="12">
        <v>44074</v>
      </c>
      <c r="C604" s="12"/>
      <c r="D604" s="22">
        <v>603</v>
      </c>
      <c r="E604" s="11">
        <v>1</v>
      </c>
      <c r="F604" s="40">
        <v>40</v>
      </c>
      <c r="G604" s="11" t="s">
        <v>245</v>
      </c>
      <c r="H604" s="11">
        <v>2</v>
      </c>
      <c r="I604" s="19" t="s">
        <v>432</v>
      </c>
      <c r="J604" s="50">
        <v>187</v>
      </c>
      <c r="K604" s="50">
        <v>10</v>
      </c>
      <c r="L604" s="50">
        <v>40</v>
      </c>
      <c r="M604" s="50">
        <v>145</v>
      </c>
      <c r="N604" s="50">
        <v>11</v>
      </c>
      <c r="O604" s="50">
        <v>38.6666666666666</v>
      </c>
      <c r="P604" s="44">
        <f t="shared" si="151"/>
        <v>332</v>
      </c>
      <c r="Q604" s="42">
        <f t="shared" si="152"/>
        <v>21</v>
      </c>
      <c r="R604" s="42">
        <f t="shared" si="153"/>
        <v>78.6666666666666</v>
      </c>
      <c r="S604" s="44" t="s">
        <v>108</v>
      </c>
      <c r="T604" s="42">
        <f t="shared" si="154"/>
        <v>1</v>
      </c>
      <c r="U604" s="45">
        <v>1</v>
      </c>
      <c r="V604" s="13"/>
      <c r="W604" s="13"/>
      <c r="X604" s="11"/>
      <c r="Y604" s="11"/>
      <c r="Z604" s="11">
        <f t="shared" si="155"/>
        <v>21</v>
      </c>
      <c r="AJ604" s="10">
        <f t="shared" si="158"/>
        <v>0</v>
      </c>
      <c r="AK604" s="10">
        <f t="shared" si="159"/>
        <v>10</v>
      </c>
      <c r="AL604" s="10">
        <f t="shared" si="160"/>
        <v>-10</v>
      </c>
      <c r="AT604">
        <f t="shared" si="161"/>
        <v>0</v>
      </c>
      <c r="AU604">
        <f t="shared" si="162"/>
        <v>11</v>
      </c>
      <c r="AV604">
        <f t="shared" si="163"/>
        <v>-11</v>
      </c>
    </row>
    <row r="605" spans="1:48" x14ac:dyDescent="0.25">
      <c r="A605" s="11">
        <f t="shared" si="150"/>
        <v>2020</v>
      </c>
      <c r="B605" s="21">
        <v>44079</v>
      </c>
      <c r="C605" s="21"/>
      <c r="D605" s="22">
        <v>604</v>
      </c>
      <c r="E605" s="20">
        <v>1</v>
      </c>
      <c r="F605" s="39">
        <v>40</v>
      </c>
      <c r="G605" s="20" t="s">
        <v>183</v>
      </c>
      <c r="H605" s="20">
        <v>1</v>
      </c>
      <c r="I605" s="30" t="s">
        <v>414</v>
      </c>
      <c r="J605" s="49">
        <v>132</v>
      </c>
      <c r="K605" s="49">
        <v>10</v>
      </c>
      <c r="L605" s="49">
        <v>30.3333333333333</v>
      </c>
      <c r="M605" s="49">
        <v>135</v>
      </c>
      <c r="N605" s="49">
        <v>9</v>
      </c>
      <c r="O605" s="49">
        <v>30.5</v>
      </c>
      <c r="P605" s="42">
        <f t="shared" si="151"/>
        <v>267</v>
      </c>
      <c r="Q605" s="42">
        <f t="shared" si="152"/>
        <v>19</v>
      </c>
      <c r="R605" s="42">
        <f t="shared" si="153"/>
        <v>60.8333333333333</v>
      </c>
      <c r="S605" s="42" t="s">
        <v>75</v>
      </c>
      <c r="T605" s="42">
        <f t="shared" si="154"/>
        <v>1</v>
      </c>
      <c r="U605" s="45"/>
      <c r="V605" s="13"/>
      <c r="W605" s="13"/>
      <c r="X605" s="11"/>
      <c r="Y605" s="20">
        <v>1</v>
      </c>
      <c r="Z605" s="11">
        <f t="shared" si="155"/>
        <v>19</v>
      </c>
      <c r="AJ605" s="10">
        <f t="shared" si="158"/>
        <v>0</v>
      </c>
      <c r="AK605" s="10">
        <f t="shared" si="159"/>
        <v>10</v>
      </c>
      <c r="AL605" s="10">
        <f t="shared" si="160"/>
        <v>-10</v>
      </c>
      <c r="AT605">
        <f t="shared" si="161"/>
        <v>0</v>
      </c>
      <c r="AU605">
        <f t="shared" si="162"/>
        <v>9</v>
      </c>
      <c r="AV605">
        <f t="shared" si="163"/>
        <v>-9</v>
      </c>
    </row>
    <row r="606" spans="1:48" x14ac:dyDescent="0.25">
      <c r="A606" s="11">
        <f t="shared" si="150"/>
        <v>2020</v>
      </c>
      <c r="B606" s="12">
        <v>44080</v>
      </c>
      <c r="C606" s="12"/>
      <c r="D606" s="22">
        <v>605</v>
      </c>
      <c r="E606" s="11">
        <v>1</v>
      </c>
      <c r="F606" s="40">
        <v>35</v>
      </c>
      <c r="G606" s="11" t="s">
        <v>421</v>
      </c>
      <c r="H606" s="11">
        <v>1</v>
      </c>
      <c r="I606" s="19" t="s">
        <v>284</v>
      </c>
      <c r="J606" s="50">
        <v>225</v>
      </c>
      <c r="K606" s="50">
        <v>8</v>
      </c>
      <c r="L606" s="50">
        <v>35</v>
      </c>
      <c r="M606" s="50">
        <v>88</v>
      </c>
      <c r="N606" s="50">
        <v>10</v>
      </c>
      <c r="O606" s="50">
        <v>24</v>
      </c>
      <c r="P606" s="44">
        <f t="shared" si="151"/>
        <v>313</v>
      </c>
      <c r="Q606" s="42">
        <f t="shared" si="152"/>
        <v>18</v>
      </c>
      <c r="R606" s="42">
        <f t="shared" si="153"/>
        <v>59</v>
      </c>
      <c r="S606" s="44" t="s">
        <v>439</v>
      </c>
      <c r="T606" s="42">
        <f t="shared" si="154"/>
        <v>1</v>
      </c>
      <c r="U606" s="45">
        <v>1</v>
      </c>
      <c r="V606" s="13"/>
      <c r="W606" s="13"/>
      <c r="X606" s="11"/>
      <c r="Y606" s="11"/>
      <c r="Z606" s="11">
        <f t="shared" si="155"/>
        <v>18</v>
      </c>
      <c r="AJ606" s="10">
        <f t="shared" si="158"/>
        <v>0</v>
      </c>
      <c r="AK606" s="10">
        <f t="shared" si="159"/>
        <v>8</v>
      </c>
      <c r="AL606" s="10">
        <f t="shared" si="160"/>
        <v>-8</v>
      </c>
      <c r="AT606">
        <f t="shared" si="161"/>
        <v>0</v>
      </c>
      <c r="AU606">
        <f t="shared" si="162"/>
        <v>10</v>
      </c>
      <c r="AV606">
        <f t="shared" si="163"/>
        <v>-10</v>
      </c>
    </row>
    <row r="607" spans="1:48" s="11" customFormat="1" x14ac:dyDescent="0.25">
      <c r="A607" s="11">
        <f t="shared" si="150"/>
        <v>2020</v>
      </c>
      <c r="B607" s="12">
        <v>44087</v>
      </c>
      <c r="C607" s="12"/>
      <c r="D607" s="22">
        <v>606</v>
      </c>
      <c r="E607" s="11">
        <v>1</v>
      </c>
      <c r="F607" s="40">
        <v>40</v>
      </c>
      <c r="G607" s="11" t="s">
        <v>440</v>
      </c>
      <c r="H607" s="11">
        <v>2</v>
      </c>
      <c r="I607" s="11" t="s">
        <v>440</v>
      </c>
      <c r="J607" s="50">
        <v>198</v>
      </c>
      <c r="K607" s="50">
        <v>7</v>
      </c>
      <c r="L607" s="50">
        <v>35</v>
      </c>
      <c r="M607" s="50">
        <v>194</v>
      </c>
      <c r="N607" s="50">
        <v>4</v>
      </c>
      <c r="O607" s="50">
        <v>40</v>
      </c>
      <c r="P607" s="44">
        <f t="shared" si="151"/>
        <v>392</v>
      </c>
      <c r="Q607" s="44">
        <f t="shared" si="152"/>
        <v>11</v>
      </c>
      <c r="R607" s="44">
        <f t="shared" si="153"/>
        <v>75</v>
      </c>
      <c r="S607" s="44" t="s">
        <v>26</v>
      </c>
      <c r="T607" s="42">
        <f t="shared" si="154"/>
        <v>1</v>
      </c>
      <c r="U607" s="45">
        <v>1</v>
      </c>
      <c r="V607" s="13"/>
      <c r="W607" s="13"/>
      <c r="Z607" s="11">
        <f t="shared" si="155"/>
        <v>11</v>
      </c>
      <c r="AC607" s="10"/>
      <c r="AD607" s="10"/>
      <c r="AE607" s="10"/>
      <c r="AF607" s="10"/>
      <c r="AG607" s="10"/>
      <c r="AH607" s="10"/>
      <c r="AI607" s="10"/>
      <c r="AJ607" s="10">
        <f t="shared" si="158"/>
        <v>0</v>
      </c>
      <c r="AK607" s="10">
        <f t="shared" si="159"/>
        <v>7</v>
      </c>
      <c r="AL607" s="10">
        <f t="shared" si="160"/>
        <v>-7</v>
      </c>
      <c r="AM607" s="10"/>
      <c r="AN607" s="10"/>
      <c r="AO607"/>
      <c r="AP607"/>
      <c r="AQ607"/>
      <c r="AR607"/>
      <c r="AS607"/>
      <c r="AT607">
        <f t="shared" si="161"/>
        <v>0</v>
      </c>
      <c r="AU607">
        <f t="shared" si="162"/>
        <v>4</v>
      </c>
      <c r="AV607">
        <f t="shared" si="163"/>
        <v>-4</v>
      </c>
    </row>
    <row r="608" spans="1:48" s="11" customFormat="1" x14ac:dyDescent="0.25">
      <c r="A608" s="11">
        <f t="shared" si="150"/>
        <v>2020</v>
      </c>
      <c r="B608" s="12">
        <v>44094</v>
      </c>
      <c r="C608" s="12"/>
      <c r="D608" s="22">
        <v>607</v>
      </c>
      <c r="E608" s="11">
        <v>1</v>
      </c>
      <c r="F608" s="40">
        <v>40</v>
      </c>
      <c r="G608" s="11" t="s">
        <v>433</v>
      </c>
      <c r="H608" s="11">
        <v>2</v>
      </c>
      <c r="I608" s="11" t="s">
        <v>172</v>
      </c>
      <c r="J608" s="50">
        <v>141</v>
      </c>
      <c r="K608" s="50">
        <v>7</v>
      </c>
      <c r="L608" s="50">
        <v>35.1666666666666</v>
      </c>
      <c r="M608" s="50">
        <v>140</v>
      </c>
      <c r="N608" s="50">
        <v>11</v>
      </c>
      <c r="O608" s="50">
        <v>35.1666666666666</v>
      </c>
      <c r="P608" s="44">
        <f t="shared" si="151"/>
        <v>281</v>
      </c>
      <c r="Q608" s="44">
        <f t="shared" si="152"/>
        <v>18</v>
      </c>
      <c r="R608" s="44">
        <f t="shared" si="153"/>
        <v>70.333333333333201</v>
      </c>
      <c r="S608" s="44" t="s">
        <v>28</v>
      </c>
      <c r="T608" s="42">
        <f t="shared" si="154"/>
        <v>1</v>
      </c>
      <c r="U608" s="45">
        <v>1</v>
      </c>
      <c r="V608" s="13"/>
      <c r="W608" s="13"/>
      <c r="Z608" s="11">
        <f t="shared" si="155"/>
        <v>18</v>
      </c>
      <c r="AC608" s="10"/>
      <c r="AD608" s="10"/>
      <c r="AE608" s="10"/>
      <c r="AF608" s="10"/>
      <c r="AG608" s="10"/>
      <c r="AH608" s="10"/>
      <c r="AI608" s="10"/>
      <c r="AJ608" s="10">
        <f t="shared" si="158"/>
        <v>0</v>
      </c>
      <c r="AK608" s="10">
        <f t="shared" si="159"/>
        <v>7</v>
      </c>
      <c r="AL608" s="10">
        <f t="shared" si="160"/>
        <v>-7</v>
      </c>
      <c r="AM608" s="10"/>
      <c r="AN608" s="10"/>
      <c r="AO608"/>
      <c r="AP608"/>
      <c r="AQ608"/>
      <c r="AR608"/>
      <c r="AS608"/>
      <c r="AT608">
        <f t="shared" si="161"/>
        <v>0</v>
      </c>
      <c r="AU608">
        <f t="shared" si="162"/>
        <v>11</v>
      </c>
      <c r="AV608">
        <f t="shared" si="163"/>
        <v>-11</v>
      </c>
    </row>
    <row r="609" spans="1:48" s="11" customFormat="1" x14ac:dyDescent="0.25">
      <c r="A609" s="11">
        <f t="shared" si="150"/>
        <v>2021</v>
      </c>
      <c r="B609" s="12">
        <v>44296</v>
      </c>
      <c r="C609" s="12"/>
      <c r="D609" s="22">
        <v>608</v>
      </c>
      <c r="E609" s="11">
        <v>1</v>
      </c>
      <c r="F609" s="40">
        <v>35</v>
      </c>
      <c r="G609" s="11" t="s">
        <v>0</v>
      </c>
      <c r="H609" s="11">
        <v>1</v>
      </c>
      <c r="I609" s="11" t="s">
        <v>415</v>
      </c>
      <c r="J609" s="50">
        <v>202</v>
      </c>
      <c r="K609" s="50">
        <v>7</v>
      </c>
      <c r="L609" s="50">
        <v>35</v>
      </c>
      <c r="M609" s="50">
        <v>194</v>
      </c>
      <c r="N609" s="50">
        <v>7</v>
      </c>
      <c r="O609" s="50">
        <v>35</v>
      </c>
      <c r="P609" s="44">
        <f t="shared" si="151"/>
        <v>396</v>
      </c>
      <c r="Q609" s="44">
        <f t="shared" si="152"/>
        <v>14</v>
      </c>
      <c r="R609" s="44">
        <f t="shared" si="153"/>
        <v>70</v>
      </c>
      <c r="S609" s="44" t="s">
        <v>10</v>
      </c>
      <c r="T609" s="42">
        <f t="shared" si="154"/>
        <v>1</v>
      </c>
      <c r="U609" s="45">
        <v>1</v>
      </c>
      <c r="V609" s="13"/>
      <c r="W609" s="13"/>
      <c r="Z609" s="11">
        <f t="shared" si="155"/>
        <v>14</v>
      </c>
      <c r="AA609" s="11">
        <v>5</v>
      </c>
      <c r="AB609" s="11">
        <v>19</v>
      </c>
      <c r="AC609" s="10"/>
      <c r="AD609" s="10"/>
      <c r="AE609" s="10"/>
      <c r="AF609" s="10"/>
      <c r="AG609" s="10"/>
      <c r="AH609" s="10"/>
      <c r="AI609" s="10"/>
      <c r="AJ609" s="10">
        <f t="shared" si="158"/>
        <v>0</v>
      </c>
      <c r="AK609" s="10">
        <f t="shared" si="159"/>
        <v>7</v>
      </c>
      <c r="AL609" s="10">
        <f t="shared" si="160"/>
        <v>-7</v>
      </c>
      <c r="AM609" s="10"/>
      <c r="AN609" s="10"/>
      <c r="AO609"/>
      <c r="AP609"/>
      <c r="AQ609"/>
      <c r="AR609"/>
      <c r="AS609"/>
      <c r="AT609">
        <f t="shared" si="161"/>
        <v>0</v>
      </c>
      <c r="AU609">
        <f t="shared" si="162"/>
        <v>7</v>
      </c>
      <c r="AV609">
        <f t="shared" si="163"/>
        <v>-7</v>
      </c>
    </row>
    <row r="610" spans="1:48" x14ac:dyDescent="0.25">
      <c r="A610" s="11">
        <f t="shared" si="150"/>
        <v>2021</v>
      </c>
      <c r="B610" s="12">
        <v>44311</v>
      </c>
      <c r="C610" s="12"/>
      <c r="D610" s="22">
        <v>609</v>
      </c>
      <c r="E610" s="11">
        <v>1</v>
      </c>
      <c r="F610" s="40">
        <v>35</v>
      </c>
      <c r="G610" s="11" t="s">
        <v>419</v>
      </c>
      <c r="H610" s="11">
        <v>2</v>
      </c>
      <c r="I610" s="19" t="s">
        <v>419</v>
      </c>
      <c r="J610" s="50">
        <v>184</v>
      </c>
      <c r="K610" s="50">
        <v>6</v>
      </c>
      <c r="L610" s="50">
        <v>35</v>
      </c>
      <c r="M610" s="50">
        <v>185</v>
      </c>
      <c r="N610" s="50">
        <v>6</v>
      </c>
      <c r="O610" s="50">
        <v>35</v>
      </c>
      <c r="P610" s="44">
        <f t="shared" si="151"/>
        <v>369</v>
      </c>
      <c r="Q610" s="42">
        <f t="shared" si="152"/>
        <v>12</v>
      </c>
      <c r="R610" s="42">
        <f t="shared" si="153"/>
        <v>70</v>
      </c>
      <c r="S610" s="44" t="s">
        <v>28</v>
      </c>
      <c r="T610" s="42">
        <f t="shared" si="154"/>
        <v>1</v>
      </c>
      <c r="U610" s="50">
        <v>1</v>
      </c>
      <c r="V610" s="11"/>
      <c r="W610" s="11"/>
      <c r="X610" s="11"/>
      <c r="Y610" s="11"/>
      <c r="Z610" s="11">
        <f t="shared" si="155"/>
        <v>12</v>
      </c>
      <c r="AA610">
        <v>3</v>
      </c>
      <c r="AB610">
        <v>3</v>
      </c>
      <c r="AJ610" s="10">
        <f t="shared" si="158"/>
        <v>0</v>
      </c>
      <c r="AK610" s="10">
        <f t="shared" si="159"/>
        <v>6</v>
      </c>
      <c r="AL610" s="10">
        <f t="shared" si="160"/>
        <v>-6</v>
      </c>
      <c r="AT610">
        <f t="shared" si="161"/>
        <v>0</v>
      </c>
      <c r="AU610">
        <f t="shared" si="162"/>
        <v>6</v>
      </c>
      <c r="AV610">
        <f t="shared" si="163"/>
        <v>-6</v>
      </c>
    </row>
    <row r="611" spans="1:48" s="11" customFormat="1" x14ac:dyDescent="0.25">
      <c r="A611" s="11">
        <f t="shared" si="150"/>
        <v>2021</v>
      </c>
      <c r="B611" s="12">
        <v>44318</v>
      </c>
      <c r="C611" s="12"/>
      <c r="D611" s="22">
        <v>610</v>
      </c>
      <c r="E611" s="11">
        <v>1</v>
      </c>
      <c r="F611" s="40">
        <v>40</v>
      </c>
      <c r="G611" s="11" t="s">
        <v>442</v>
      </c>
      <c r="H611" s="11">
        <v>2</v>
      </c>
      <c r="I611" s="11" t="s">
        <v>441</v>
      </c>
      <c r="J611" s="50">
        <v>188</v>
      </c>
      <c r="K611" s="50">
        <v>7</v>
      </c>
      <c r="L611" s="50">
        <v>38.1666666666666</v>
      </c>
      <c r="M611" s="50">
        <v>187</v>
      </c>
      <c r="N611" s="50">
        <v>7</v>
      </c>
      <c r="O611" s="50">
        <v>40</v>
      </c>
      <c r="P611" s="44">
        <f t="shared" si="151"/>
        <v>375</v>
      </c>
      <c r="Q611" s="44">
        <f t="shared" si="152"/>
        <v>14</v>
      </c>
      <c r="R611" s="44">
        <f t="shared" si="153"/>
        <v>78.1666666666666</v>
      </c>
      <c r="S611" s="44" t="s">
        <v>204</v>
      </c>
      <c r="T611" s="42">
        <f t="shared" si="154"/>
        <v>1</v>
      </c>
      <c r="U611" s="50">
        <v>1</v>
      </c>
      <c r="V611" s="13"/>
      <c r="W611" s="13"/>
      <c r="Z611" s="11">
        <f t="shared" si="155"/>
        <v>14</v>
      </c>
      <c r="AA611" s="11">
        <v>4</v>
      </c>
      <c r="AB611" s="11">
        <v>11</v>
      </c>
      <c r="AC611" s="10"/>
      <c r="AD611" s="10"/>
      <c r="AE611" s="10"/>
      <c r="AF611" s="10"/>
      <c r="AG611" s="10"/>
      <c r="AH611" s="10"/>
      <c r="AI611" s="10"/>
      <c r="AJ611" s="10">
        <f t="shared" si="158"/>
        <v>0</v>
      </c>
      <c r="AK611" s="10">
        <f t="shared" si="159"/>
        <v>7</v>
      </c>
      <c r="AL611" s="10">
        <f t="shared" si="160"/>
        <v>-7</v>
      </c>
      <c r="AM611" s="10"/>
      <c r="AN611" s="10"/>
      <c r="AO611"/>
      <c r="AP611"/>
      <c r="AQ611"/>
      <c r="AR611"/>
      <c r="AS611"/>
      <c r="AT611">
        <f t="shared" si="161"/>
        <v>0</v>
      </c>
      <c r="AU611">
        <f t="shared" si="162"/>
        <v>7</v>
      </c>
      <c r="AV611">
        <f t="shared" si="163"/>
        <v>-7</v>
      </c>
    </row>
    <row r="612" spans="1:48" s="11" customFormat="1" x14ac:dyDescent="0.25">
      <c r="A612" s="11">
        <f t="shared" si="150"/>
        <v>2021</v>
      </c>
      <c r="B612" s="12">
        <v>44346</v>
      </c>
      <c r="C612" s="12"/>
      <c r="D612" s="22">
        <v>611</v>
      </c>
      <c r="E612" s="11">
        <v>1</v>
      </c>
      <c r="F612" s="40">
        <v>40</v>
      </c>
      <c r="G612" s="11" t="s">
        <v>421</v>
      </c>
      <c r="H612" s="11">
        <v>2</v>
      </c>
      <c r="I612" s="11" t="s">
        <v>426</v>
      </c>
      <c r="J612" s="50">
        <v>172</v>
      </c>
      <c r="K612" s="50">
        <v>6</v>
      </c>
      <c r="L612" s="50">
        <v>29.3333333333333</v>
      </c>
      <c r="M612" s="50">
        <v>171</v>
      </c>
      <c r="N612" s="50">
        <v>10</v>
      </c>
      <c r="O612" s="50">
        <v>39.5</v>
      </c>
      <c r="P612" s="44">
        <f t="shared" si="151"/>
        <v>343</v>
      </c>
      <c r="Q612" s="44">
        <f t="shared" si="152"/>
        <v>16</v>
      </c>
      <c r="R612" s="44">
        <f t="shared" si="153"/>
        <v>68.8333333333333</v>
      </c>
      <c r="S612" s="44" t="s">
        <v>28</v>
      </c>
      <c r="T612" s="42">
        <f t="shared" si="154"/>
        <v>1</v>
      </c>
      <c r="U612" s="50">
        <v>1</v>
      </c>
      <c r="V612" s="13"/>
      <c r="W612" s="13"/>
      <c r="Z612" s="11">
        <f t="shared" si="155"/>
        <v>16</v>
      </c>
      <c r="AA612" s="11">
        <v>16</v>
      </c>
      <c r="AB612" s="11">
        <v>6</v>
      </c>
      <c r="AC612" s="10"/>
      <c r="AD612" s="10"/>
      <c r="AE612" s="10"/>
      <c r="AF612" s="10"/>
      <c r="AG612" s="10"/>
      <c r="AH612" s="10"/>
      <c r="AI612" s="10"/>
      <c r="AJ612" s="10">
        <f t="shared" si="158"/>
        <v>0</v>
      </c>
      <c r="AK612" s="10">
        <f t="shared" si="159"/>
        <v>6</v>
      </c>
      <c r="AL612" s="10">
        <f t="shared" si="160"/>
        <v>-6</v>
      </c>
      <c r="AM612" s="10"/>
      <c r="AN612" s="10"/>
      <c r="AO612"/>
      <c r="AP612"/>
      <c r="AQ612"/>
      <c r="AR612"/>
      <c r="AS612"/>
      <c r="AT612">
        <f t="shared" si="161"/>
        <v>0</v>
      </c>
      <c r="AU612">
        <f t="shared" si="162"/>
        <v>10</v>
      </c>
      <c r="AV612">
        <f t="shared" si="163"/>
        <v>-10</v>
      </c>
    </row>
    <row r="613" spans="1:48" s="11" customFormat="1" x14ac:dyDescent="0.25">
      <c r="A613" s="11">
        <f t="shared" si="150"/>
        <v>2021</v>
      </c>
      <c r="B613" s="21">
        <v>44353</v>
      </c>
      <c r="C613" s="21"/>
      <c r="D613" s="22">
        <v>612</v>
      </c>
      <c r="E613" s="20">
        <v>1</v>
      </c>
      <c r="F613" s="39">
        <v>40</v>
      </c>
      <c r="G613" s="20" t="s">
        <v>115</v>
      </c>
      <c r="H613" s="20">
        <v>2</v>
      </c>
      <c r="I613" s="20" t="s">
        <v>422</v>
      </c>
      <c r="J613" s="49">
        <v>97</v>
      </c>
      <c r="K613" s="49">
        <v>10</v>
      </c>
      <c r="L613" s="49">
        <v>21.5</v>
      </c>
      <c r="M613" s="49">
        <v>179</v>
      </c>
      <c r="N613" s="49">
        <v>10</v>
      </c>
      <c r="O613" s="49">
        <v>31.3333333333333</v>
      </c>
      <c r="P613" s="42">
        <f t="shared" si="151"/>
        <v>276</v>
      </c>
      <c r="Q613" s="42">
        <f t="shared" si="152"/>
        <v>20</v>
      </c>
      <c r="R613" s="42">
        <f t="shared" si="153"/>
        <v>52.8333333333333</v>
      </c>
      <c r="S613" s="42" t="s">
        <v>367</v>
      </c>
      <c r="T613" s="42">
        <f t="shared" si="154"/>
        <v>1</v>
      </c>
      <c r="U613" s="50"/>
      <c r="V613" s="13"/>
      <c r="W613" s="13"/>
      <c r="Y613" s="20">
        <v>1</v>
      </c>
      <c r="Z613" s="11">
        <f t="shared" si="155"/>
        <v>20</v>
      </c>
      <c r="AA613" s="11">
        <v>3</v>
      </c>
      <c r="AB613" s="11">
        <v>4</v>
      </c>
      <c r="AC613" s="10"/>
      <c r="AD613" s="10"/>
      <c r="AE613" s="10"/>
      <c r="AF613" s="10"/>
      <c r="AG613" s="10"/>
      <c r="AH613" s="10"/>
      <c r="AI613" s="10"/>
      <c r="AJ613" s="10">
        <f t="shared" si="158"/>
        <v>0</v>
      </c>
      <c r="AK613" s="10">
        <f t="shared" si="159"/>
        <v>10</v>
      </c>
      <c r="AL613" s="10">
        <f t="shared" si="160"/>
        <v>-10</v>
      </c>
      <c r="AM613" s="10"/>
      <c r="AN613" s="10"/>
      <c r="AO613"/>
      <c r="AP613"/>
      <c r="AQ613"/>
      <c r="AR613"/>
      <c r="AS613"/>
      <c r="AT613">
        <f t="shared" si="161"/>
        <v>0</v>
      </c>
      <c r="AU613">
        <f t="shared" si="162"/>
        <v>10</v>
      </c>
      <c r="AV613">
        <f t="shared" si="163"/>
        <v>-10</v>
      </c>
    </row>
    <row r="614" spans="1:48" s="11" customFormat="1" x14ac:dyDescent="0.25">
      <c r="A614" s="11">
        <f t="shared" si="150"/>
        <v>2021</v>
      </c>
      <c r="B614" s="21">
        <v>44360</v>
      </c>
      <c r="C614" s="21"/>
      <c r="D614" s="22">
        <v>613</v>
      </c>
      <c r="E614" s="20">
        <v>1</v>
      </c>
      <c r="F614" s="39">
        <v>40</v>
      </c>
      <c r="G614" s="20" t="s">
        <v>428</v>
      </c>
      <c r="H614" s="20">
        <v>1</v>
      </c>
      <c r="I614" s="20" t="s">
        <v>428</v>
      </c>
      <c r="J614" s="49">
        <v>148</v>
      </c>
      <c r="K614" s="49">
        <v>10</v>
      </c>
      <c r="L614" s="49">
        <v>37.5</v>
      </c>
      <c r="M614" s="49">
        <v>151</v>
      </c>
      <c r="N614" s="49">
        <v>6</v>
      </c>
      <c r="O614" s="49">
        <v>39.6666666666666</v>
      </c>
      <c r="P614" s="42">
        <f t="shared" si="151"/>
        <v>299</v>
      </c>
      <c r="Q614" s="42">
        <f t="shared" si="152"/>
        <v>16</v>
      </c>
      <c r="R614" s="42">
        <f t="shared" si="153"/>
        <v>77.1666666666666</v>
      </c>
      <c r="S614" s="42" t="s">
        <v>7</v>
      </c>
      <c r="T614" s="42">
        <f t="shared" si="154"/>
        <v>1</v>
      </c>
      <c r="U614" s="50"/>
      <c r="V614" s="13"/>
      <c r="W614" s="13"/>
      <c r="Y614" s="20">
        <v>1</v>
      </c>
      <c r="Z614" s="11">
        <f t="shared" si="155"/>
        <v>16</v>
      </c>
      <c r="AA614" s="11">
        <v>15</v>
      </c>
      <c r="AB614" s="11">
        <v>12</v>
      </c>
      <c r="AC614" s="10"/>
      <c r="AD614" s="10"/>
      <c r="AE614" s="10"/>
      <c r="AF614" s="10"/>
      <c r="AG614" s="10"/>
      <c r="AH614" s="10"/>
      <c r="AI614" s="10"/>
      <c r="AJ614" s="10">
        <f t="shared" si="158"/>
        <v>0</v>
      </c>
      <c r="AK614" s="10">
        <f t="shared" si="159"/>
        <v>10</v>
      </c>
      <c r="AL614" s="10">
        <f t="shared" si="160"/>
        <v>-10</v>
      </c>
      <c r="AM614" s="10"/>
      <c r="AN614" s="10"/>
      <c r="AO614"/>
      <c r="AP614"/>
      <c r="AQ614"/>
      <c r="AR614"/>
      <c r="AS614"/>
      <c r="AT614">
        <f t="shared" si="161"/>
        <v>0</v>
      </c>
      <c r="AU614">
        <f t="shared" si="162"/>
        <v>6</v>
      </c>
      <c r="AV614">
        <f t="shared" si="163"/>
        <v>-6</v>
      </c>
    </row>
    <row r="615" spans="1:48" s="11" customFormat="1" x14ac:dyDescent="0.25">
      <c r="A615" s="11">
        <f t="shared" si="150"/>
        <v>2021</v>
      </c>
      <c r="B615" s="21">
        <v>44367</v>
      </c>
      <c r="C615" s="21"/>
      <c r="D615" s="22">
        <v>614</v>
      </c>
      <c r="E615" s="20">
        <v>1</v>
      </c>
      <c r="F615" s="39">
        <v>35</v>
      </c>
      <c r="G615" s="20" t="s">
        <v>234</v>
      </c>
      <c r="H615" s="20">
        <v>1</v>
      </c>
      <c r="I615" s="20" t="s">
        <v>172</v>
      </c>
      <c r="J615" s="49">
        <v>143</v>
      </c>
      <c r="K615" s="49">
        <v>8</v>
      </c>
      <c r="L615" s="49">
        <v>35</v>
      </c>
      <c r="M615" s="49">
        <v>145</v>
      </c>
      <c r="N615" s="49">
        <v>4</v>
      </c>
      <c r="O615" s="49">
        <v>30.8333333333333</v>
      </c>
      <c r="P615" s="42">
        <f t="shared" si="151"/>
        <v>288</v>
      </c>
      <c r="Q615" s="42">
        <f t="shared" si="152"/>
        <v>12</v>
      </c>
      <c r="R615" s="42">
        <f t="shared" si="153"/>
        <v>65.8333333333333</v>
      </c>
      <c r="S615" s="42" t="s">
        <v>101</v>
      </c>
      <c r="T615" s="42">
        <f t="shared" si="154"/>
        <v>1</v>
      </c>
      <c r="U615" s="50"/>
      <c r="V615" s="13"/>
      <c r="W615" s="13"/>
      <c r="Y615" s="20">
        <v>1</v>
      </c>
      <c r="Z615" s="11">
        <f t="shared" si="155"/>
        <v>12</v>
      </c>
      <c r="AA615" s="11">
        <v>3</v>
      </c>
      <c r="AB615" s="11">
        <v>2</v>
      </c>
      <c r="AC615" s="10"/>
      <c r="AD615" s="10"/>
      <c r="AE615" s="10"/>
      <c r="AF615" s="10"/>
      <c r="AG615" s="10"/>
      <c r="AH615" s="10"/>
      <c r="AI615" s="10"/>
      <c r="AJ615" s="10">
        <f t="shared" si="158"/>
        <v>0</v>
      </c>
      <c r="AK615" s="10">
        <f t="shared" si="159"/>
        <v>8</v>
      </c>
      <c r="AL615" s="10">
        <f t="shared" si="160"/>
        <v>-8</v>
      </c>
      <c r="AM615" s="10"/>
      <c r="AN615" s="10"/>
      <c r="AO615"/>
      <c r="AP615"/>
      <c r="AQ615"/>
      <c r="AR615"/>
      <c r="AS615"/>
      <c r="AT615">
        <f t="shared" si="161"/>
        <v>0</v>
      </c>
      <c r="AU615">
        <f t="shared" si="162"/>
        <v>4</v>
      </c>
      <c r="AV615">
        <f t="shared" si="163"/>
        <v>-4</v>
      </c>
    </row>
    <row r="616" spans="1:48" s="11" customFormat="1" x14ac:dyDescent="0.25">
      <c r="A616" s="11">
        <f t="shared" si="150"/>
        <v>2021</v>
      </c>
      <c r="B616" s="12">
        <v>44374</v>
      </c>
      <c r="C616" s="12"/>
      <c r="D616" s="22">
        <v>615</v>
      </c>
      <c r="E616" s="11">
        <v>1</v>
      </c>
      <c r="F616" s="40">
        <v>20</v>
      </c>
      <c r="G616" s="11" t="s">
        <v>115</v>
      </c>
      <c r="H616" s="11">
        <v>2</v>
      </c>
      <c r="I616" s="11" t="s">
        <v>443</v>
      </c>
      <c r="J616" s="50">
        <v>77</v>
      </c>
      <c r="K616" s="50">
        <v>6</v>
      </c>
      <c r="L616" s="50">
        <v>13</v>
      </c>
      <c r="M616" s="50">
        <v>76</v>
      </c>
      <c r="N616" s="50">
        <v>4</v>
      </c>
      <c r="O616" s="50">
        <v>20</v>
      </c>
      <c r="P616" s="44">
        <f t="shared" si="151"/>
        <v>153</v>
      </c>
      <c r="Q616" s="44">
        <f t="shared" si="152"/>
        <v>10</v>
      </c>
      <c r="R616" s="44">
        <f t="shared" si="153"/>
        <v>33</v>
      </c>
      <c r="S616" s="44" t="s">
        <v>28</v>
      </c>
      <c r="T616" s="42">
        <f t="shared" si="154"/>
        <v>1</v>
      </c>
      <c r="U616" s="50">
        <v>1</v>
      </c>
      <c r="V616" s="13"/>
      <c r="W616" s="13"/>
      <c r="Z616" s="11">
        <f t="shared" si="155"/>
        <v>10</v>
      </c>
      <c r="AA616" s="11">
        <v>6</v>
      </c>
      <c r="AB616" s="11">
        <v>4</v>
      </c>
      <c r="AC616" s="10"/>
      <c r="AD616" s="10"/>
      <c r="AE616" s="10"/>
      <c r="AF616" s="10"/>
      <c r="AG616" s="10"/>
      <c r="AH616" s="10"/>
      <c r="AI616" s="10"/>
      <c r="AJ616" s="10">
        <f t="shared" si="158"/>
        <v>0</v>
      </c>
      <c r="AK616" s="10">
        <f t="shared" si="159"/>
        <v>6</v>
      </c>
      <c r="AL616" s="10">
        <f t="shared" si="160"/>
        <v>-6</v>
      </c>
      <c r="AM616" s="10"/>
      <c r="AN616" s="10"/>
      <c r="AO616"/>
      <c r="AP616"/>
      <c r="AQ616"/>
      <c r="AR616"/>
      <c r="AS616"/>
      <c r="AT616">
        <f t="shared" si="161"/>
        <v>0</v>
      </c>
      <c r="AU616">
        <f t="shared" si="162"/>
        <v>4</v>
      </c>
      <c r="AV616">
        <f t="shared" si="163"/>
        <v>-4</v>
      </c>
    </row>
    <row r="617" spans="1:48" s="11" customFormat="1" x14ac:dyDescent="0.25">
      <c r="A617" s="11">
        <f t="shared" si="150"/>
        <v>2021</v>
      </c>
      <c r="B617" s="12">
        <v>44374</v>
      </c>
      <c r="C617" s="12"/>
      <c r="D617" s="22">
        <v>616</v>
      </c>
      <c r="E617" s="11">
        <v>1</v>
      </c>
      <c r="F617" s="40">
        <v>25</v>
      </c>
      <c r="G617" s="11" t="s">
        <v>115</v>
      </c>
      <c r="H617" s="11">
        <v>2</v>
      </c>
      <c r="I617" s="11" t="s">
        <v>443</v>
      </c>
      <c r="J617" s="50">
        <v>86</v>
      </c>
      <c r="K617" s="50">
        <v>2</v>
      </c>
      <c r="L617" s="50">
        <v>18.6666666666666</v>
      </c>
      <c r="M617" s="50">
        <v>85</v>
      </c>
      <c r="N617" s="50">
        <v>5</v>
      </c>
      <c r="O617" s="50">
        <v>25</v>
      </c>
      <c r="P617" s="44">
        <f t="shared" si="151"/>
        <v>171</v>
      </c>
      <c r="Q617" s="44">
        <f t="shared" si="152"/>
        <v>7</v>
      </c>
      <c r="R617" s="44">
        <f t="shared" si="153"/>
        <v>43.6666666666666</v>
      </c>
      <c r="S617" s="44" t="s">
        <v>84</v>
      </c>
      <c r="T617" s="42">
        <f t="shared" si="154"/>
        <v>1</v>
      </c>
      <c r="U617" s="50">
        <v>1</v>
      </c>
      <c r="V617" s="13"/>
      <c r="W617" s="13"/>
      <c r="Z617" s="11">
        <f t="shared" si="155"/>
        <v>7</v>
      </c>
      <c r="AA617" s="11">
        <v>2</v>
      </c>
      <c r="AB617" s="11">
        <v>1</v>
      </c>
      <c r="AC617" s="10"/>
      <c r="AD617" s="10"/>
      <c r="AE617" s="10"/>
      <c r="AF617" s="10"/>
      <c r="AG617" s="10"/>
      <c r="AH617" s="10"/>
      <c r="AI617" s="10"/>
      <c r="AJ617" s="10">
        <f t="shared" si="158"/>
        <v>0</v>
      </c>
      <c r="AK617" s="10">
        <f t="shared" si="159"/>
        <v>2</v>
      </c>
      <c r="AL617" s="10">
        <f t="shared" si="160"/>
        <v>-2</v>
      </c>
      <c r="AM617" s="10"/>
      <c r="AN617" s="10"/>
      <c r="AO617"/>
      <c r="AP617"/>
      <c r="AQ617"/>
      <c r="AR617"/>
      <c r="AS617"/>
      <c r="AT617">
        <f t="shared" si="161"/>
        <v>0</v>
      </c>
      <c r="AU617">
        <f t="shared" si="162"/>
        <v>5</v>
      </c>
      <c r="AV617">
        <f t="shared" si="163"/>
        <v>-5</v>
      </c>
    </row>
    <row r="618" spans="1:48" s="11" customFormat="1" x14ac:dyDescent="0.25">
      <c r="A618" s="11">
        <f t="shared" si="150"/>
        <v>2021</v>
      </c>
      <c r="B618" s="12">
        <v>44381</v>
      </c>
      <c r="C618" s="12"/>
      <c r="D618" s="22">
        <v>617</v>
      </c>
      <c r="E618" s="11">
        <v>1</v>
      </c>
      <c r="F618" s="40">
        <v>35</v>
      </c>
      <c r="G618" s="11" t="s">
        <v>116</v>
      </c>
      <c r="H618" s="11">
        <v>2</v>
      </c>
      <c r="I618" s="11" t="s">
        <v>429</v>
      </c>
      <c r="J618" s="50">
        <v>102</v>
      </c>
      <c r="K618" s="50">
        <v>8</v>
      </c>
      <c r="L618" s="50">
        <v>29.1666666666666</v>
      </c>
      <c r="M618" s="50">
        <v>101</v>
      </c>
      <c r="N618" s="50">
        <v>7</v>
      </c>
      <c r="O618" s="50">
        <v>35</v>
      </c>
      <c r="P618" s="44">
        <f t="shared" si="151"/>
        <v>203</v>
      </c>
      <c r="Q618" s="44">
        <f t="shared" si="152"/>
        <v>15</v>
      </c>
      <c r="R618" s="44">
        <f t="shared" si="153"/>
        <v>64.1666666666666</v>
      </c>
      <c r="S618" s="44" t="s">
        <v>65</v>
      </c>
      <c r="T618" s="42">
        <f t="shared" si="154"/>
        <v>1</v>
      </c>
      <c r="U618" s="50">
        <v>1</v>
      </c>
      <c r="V618" s="13"/>
      <c r="W618" s="13"/>
      <c r="Z618" s="11">
        <f t="shared" si="155"/>
        <v>15</v>
      </c>
      <c r="AA618" s="11">
        <v>5</v>
      </c>
      <c r="AB618" s="11">
        <v>1</v>
      </c>
      <c r="AC618" s="10"/>
      <c r="AD618" s="10"/>
      <c r="AE618" s="10"/>
      <c r="AF618" s="10"/>
      <c r="AG618" s="10"/>
      <c r="AH618" s="10"/>
      <c r="AI618" s="10"/>
      <c r="AJ618" s="10">
        <f t="shared" si="158"/>
        <v>0</v>
      </c>
      <c r="AK618" s="10">
        <f t="shared" si="159"/>
        <v>8</v>
      </c>
      <c r="AL618" s="10">
        <f t="shared" si="160"/>
        <v>-8</v>
      </c>
      <c r="AM618" s="10"/>
      <c r="AN618" s="10"/>
      <c r="AO618"/>
      <c r="AP618"/>
      <c r="AQ618"/>
      <c r="AR618"/>
      <c r="AS618"/>
      <c r="AT618">
        <f t="shared" si="161"/>
        <v>0</v>
      </c>
      <c r="AU618">
        <f t="shared" si="162"/>
        <v>7</v>
      </c>
      <c r="AV618">
        <f t="shared" si="163"/>
        <v>-7</v>
      </c>
    </row>
    <row r="619" spans="1:48" s="11" customFormat="1" x14ac:dyDescent="0.25">
      <c r="A619" s="11">
        <f t="shared" si="150"/>
        <v>2021</v>
      </c>
      <c r="B619" s="12">
        <v>44388</v>
      </c>
      <c r="C619" s="12"/>
      <c r="D619" s="22">
        <v>618</v>
      </c>
      <c r="E619" s="11">
        <v>1</v>
      </c>
      <c r="F619" s="40">
        <v>35</v>
      </c>
      <c r="G619" s="11" t="s">
        <v>287</v>
      </c>
      <c r="H619" s="11">
        <v>1</v>
      </c>
      <c r="I619" s="11" t="s">
        <v>267</v>
      </c>
      <c r="J619" s="50">
        <v>151</v>
      </c>
      <c r="K619" s="50">
        <v>9</v>
      </c>
      <c r="L619" s="50">
        <v>35</v>
      </c>
      <c r="M619" s="50">
        <v>52</v>
      </c>
      <c r="N619" s="50">
        <v>10</v>
      </c>
      <c r="O619" s="50">
        <v>25</v>
      </c>
      <c r="P619" s="44">
        <f t="shared" si="151"/>
        <v>203</v>
      </c>
      <c r="Q619" s="44">
        <f t="shared" si="152"/>
        <v>19</v>
      </c>
      <c r="R619" s="44">
        <f t="shared" si="153"/>
        <v>60</v>
      </c>
      <c r="S619" s="44" t="s">
        <v>274</v>
      </c>
      <c r="T619" s="42">
        <f t="shared" si="154"/>
        <v>1</v>
      </c>
      <c r="U619" s="50">
        <v>1</v>
      </c>
      <c r="V619" s="13"/>
      <c r="W619" s="13"/>
      <c r="Z619" s="11">
        <f t="shared" si="155"/>
        <v>19</v>
      </c>
      <c r="AA619" s="11">
        <v>16</v>
      </c>
      <c r="AB619" s="11">
        <v>1</v>
      </c>
      <c r="AC619" s="10"/>
      <c r="AD619" s="10"/>
      <c r="AE619" s="10"/>
      <c r="AF619" s="10"/>
      <c r="AG619" s="10"/>
      <c r="AH619" s="10"/>
      <c r="AI619" s="10"/>
      <c r="AJ619" s="10">
        <f t="shared" si="158"/>
        <v>0</v>
      </c>
      <c r="AK619" s="10">
        <f t="shared" si="159"/>
        <v>9</v>
      </c>
      <c r="AL619" s="10">
        <f t="shared" si="160"/>
        <v>-9</v>
      </c>
      <c r="AM619" s="10"/>
      <c r="AN619" s="10"/>
      <c r="AO619"/>
      <c r="AP619"/>
      <c r="AQ619"/>
      <c r="AR619"/>
      <c r="AS619"/>
      <c r="AT619">
        <f t="shared" si="161"/>
        <v>0</v>
      </c>
      <c r="AU619">
        <f t="shared" si="162"/>
        <v>10</v>
      </c>
      <c r="AV619">
        <f t="shared" si="163"/>
        <v>-10</v>
      </c>
    </row>
    <row r="620" spans="1:48" s="11" customFormat="1" x14ac:dyDescent="0.25">
      <c r="A620" s="11">
        <f t="shared" si="150"/>
        <v>2021</v>
      </c>
      <c r="B620" s="12">
        <v>44395</v>
      </c>
      <c r="C620" s="12"/>
      <c r="D620" s="22">
        <v>619</v>
      </c>
      <c r="E620" s="11">
        <v>1</v>
      </c>
      <c r="F620" s="40">
        <v>35</v>
      </c>
      <c r="G620" s="11" t="s">
        <v>444</v>
      </c>
      <c r="H620" s="11">
        <v>1</v>
      </c>
      <c r="I620" s="11" t="s">
        <v>445</v>
      </c>
      <c r="J620" s="50">
        <v>193</v>
      </c>
      <c r="K620" s="50">
        <v>9</v>
      </c>
      <c r="L620" s="50">
        <v>35</v>
      </c>
      <c r="M620" s="50">
        <v>176</v>
      </c>
      <c r="N620" s="50">
        <v>6</v>
      </c>
      <c r="O620" s="50">
        <v>35</v>
      </c>
      <c r="P620" s="44">
        <f t="shared" si="151"/>
        <v>369</v>
      </c>
      <c r="Q620" s="44">
        <f t="shared" si="152"/>
        <v>15</v>
      </c>
      <c r="R620" s="44">
        <f t="shared" si="153"/>
        <v>70</v>
      </c>
      <c r="S620" s="44" t="s">
        <v>146</v>
      </c>
      <c r="T620" s="42">
        <f t="shared" si="154"/>
        <v>1</v>
      </c>
      <c r="U620" s="50">
        <v>1</v>
      </c>
      <c r="V620" s="13"/>
      <c r="W620" s="13"/>
      <c r="Z620" s="11">
        <f t="shared" si="155"/>
        <v>15</v>
      </c>
      <c r="AA620" s="11">
        <v>10</v>
      </c>
      <c r="AB620" s="11">
        <v>7</v>
      </c>
      <c r="AC620" s="10"/>
      <c r="AD620" s="10"/>
      <c r="AE620" s="10"/>
      <c r="AF620" s="10"/>
      <c r="AG620" s="10"/>
      <c r="AH620" s="10"/>
      <c r="AI620" s="10"/>
      <c r="AJ620" s="10">
        <f t="shared" si="158"/>
        <v>0</v>
      </c>
      <c r="AK620" s="10">
        <f t="shared" si="159"/>
        <v>9</v>
      </c>
      <c r="AL620" s="10">
        <f t="shared" si="160"/>
        <v>-9</v>
      </c>
      <c r="AM620" s="10"/>
      <c r="AN620" s="10"/>
      <c r="AO620"/>
      <c r="AP620"/>
      <c r="AQ620"/>
      <c r="AR620"/>
      <c r="AS620"/>
      <c r="AT620">
        <f t="shared" si="161"/>
        <v>0</v>
      </c>
      <c r="AU620">
        <f t="shared" si="162"/>
        <v>6</v>
      </c>
      <c r="AV620">
        <f t="shared" si="163"/>
        <v>-6</v>
      </c>
    </row>
    <row r="621" spans="1:48" s="11" customFormat="1" x14ac:dyDescent="0.25">
      <c r="A621" s="31">
        <f t="shared" si="150"/>
        <v>2021</v>
      </c>
      <c r="B621" s="36">
        <v>44402</v>
      </c>
      <c r="C621" s="36"/>
      <c r="D621" s="22">
        <v>620</v>
      </c>
      <c r="E621" s="31">
        <v>1</v>
      </c>
      <c r="F621" s="41">
        <v>35</v>
      </c>
      <c r="G621" s="31" t="s">
        <v>431</v>
      </c>
      <c r="H621" s="31">
        <v>2</v>
      </c>
      <c r="I621" s="31" t="s">
        <v>256</v>
      </c>
      <c r="J621" s="48"/>
      <c r="K621" s="48"/>
      <c r="L621" s="48"/>
      <c r="M621" s="48">
        <v>8</v>
      </c>
      <c r="N621" s="48">
        <v>0</v>
      </c>
      <c r="O621" s="48">
        <v>1.6666666666666601</v>
      </c>
      <c r="P621" s="46">
        <f t="shared" si="151"/>
        <v>8</v>
      </c>
      <c r="Q621" s="46">
        <f t="shared" si="152"/>
        <v>0</v>
      </c>
      <c r="R621" s="46">
        <f t="shared" si="153"/>
        <v>1.6666666666666601</v>
      </c>
      <c r="S621" s="46" t="s">
        <v>96</v>
      </c>
      <c r="T621" s="42">
        <f t="shared" si="154"/>
        <v>1</v>
      </c>
      <c r="U621" s="50"/>
      <c r="V621" s="13"/>
      <c r="W621" s="35">
        <v>1</v>
      </c>
      <c r="Z621" s="11">
        <f t="shared" si="155"/>
        <v>0</v>
      </c>
      <c r="AA621" s="11">
        <v>0</v>
      </c>
      <c r="AB621" s="11">
        <v>2</v>
      </c>
      <c r="AC621" s="10"/>
      <c r="AD621" s="10"/>
      <c r="AE621" s="10"/>
      <c r="AF621" s="10"/>
      <c r="AG621" s="10"/>
      <c r="AH621" s="10"/>
      <c r="AI621" s="10"/>
      <c r="AJ621" s="10">
        <f t="shared" si="158"/>
        <v>0</v>
      </c>
      <c r="AK621" s="10">
        <f t="shared" si="159"/>
        <v>0</v>
      </c>
      <c r="AL621" s="10">
        <f t="shared" si="160"/>
        <v>0</v>
      </c>
      <c r="AM621" s="10"/>
      <c r="AN621" s="10"/>
      <c r="AO621"/>
      <c r="AP621"/>
      <c r="AQ621"/>
      <c r="AR621"/>
      <c r="AS621"/>
      <c r="AT621">
        <f t="shared" si="161"/>
        <v>0</v>
      </c>
      <c r="AU621">
        <f t="shared" si="162"/>
        <v>0</v>
      </c>
      <c r="AV621">
        <f t="shared" si="163"/>
        <v>0</v>
      </c>
    </row>
    <row r="622" spans="1:48" s="11" customFormat="1" x14ac:dyDescent="0.25">
      <c r="A622" s="11">
        <f t="shared" si="150"/>
        <v>2021</v>
      </c>
      <c r="B622" s="21">
        <v>44423</v>
      </c>
      <c r="C622" s="21"/>
      <c r="D622" s="22">
        <v>621</v>
      </c>
      <c r="E622" s="20">
        <v>1</v>
      </c>
      <c r="F622" s="39">
        <v>40</v>
      </c>
      <c r="G622" s="20" t="s">
        <v>421</v>
      </c>
      <c r="H622" s="20">
        <v>1</v>
      </c>
      <c r="I622" s="20" t="s">
        <v>213</v>
      </c>
      <c r="J622" s="49">
        <v>205</v>
      </c>
      <c r="K622" s="49">
        <v>8</v>
      </c>
      <c r="L622" s="49">
        <v>40</v>
      </c>
      <c r="M622" s="49">
        <v>206</v>
      </c>
      <c r="N622" s="49">
        <v>5</v>
      </c>
      <c r="O622" s="49">
        <v>38.8333333333333</v>
      </c>
      <c r="P622" s="42">
        <f t="shared" si="151"/>
        <v>411</v>
      </c>
      <c r="Q622" s="42">
        <f t="shared" si="152"/>
        <v>13</v>
      </c>
      <c r="R622" s="42">
        <f t="shared" si="153"/>
        <v>78.8333333333333</v>
      </c>
      <c r="S622" s="42" t="s">
        <v>61</v>
      </c>
      <c r="T622" s="42">
        <f t="shared" si="154"/>
        <v>1</v>
      </c>
      <c r="U622" s="50"/>
      <c r="V622" s="13"/>
      <c r="W622" s="13"/>
      <c r="Y622" s="20">
        <v>1</v>
      </c>
      <c r="Z622" s="11">
        <f t="shared" si="155"/>
        <v>13</v>
      </c>
      <c r="AA622" s="11">
        <v>8</v>
      </c>
      <c r="AB622" s="11">
        <v>4</v>
      </c>
      <c r="AC622" s="10"/>
      <c r="AD622" s="10"/>
      <c r="AE622" s="10"/>
      <c r="AF622" s="10"/>
      <c r="AG622" s="10"/>
      <c r="AH622" s="10"/>
      <c r="AI622" s="10"/>
      <c r="AJ622" s="10">
        <f t="shared" si="158"/>
        <v>0</v>
      </c>
      <c r="AK622" s="10">
        <f t="shared" si="159"/>
        <v>8</v>
      </c>
      <c r="AL622" s="10">
        <f t="shared" si="160"/>
        <v>-8</v>
      </c>
      <c r="AM622" s="10"/>
      <c r="AN622" s="10"/>
      <c r="AO622"/>
      <c r="AP622"/>
      <c r="AQ622"/>
      <c r="AR622"/>
      <c r="AS622"/>
      <c r="AT622">
        <f t="shared" si="161"/>
        <v>0</v>
      </c>
      <c r="AU622">
        <f t="shared" si="162"/>
        <v>5</v>
      </c>
      <c r="AV622">
        <f t="shared" si="163"/>
        <v>-5</v>
      </c>
    </row>
    <row r="623" spans="1:48" s="11" customFormat="1" x14ac:dyDescent="0.25">
      <c r="A623" s="31">
        <f t="shared" si="150"/>
        <v>2021</v>
      </c>
      <c r="B623" s="36">
        <v>44430</v>
      </c>
      <c r="C623" s="36"/>
      <c r="D623" s="22">
        <v>622</v>
      </c>
      <c r="E623" s="31">
        <v>1</v>
      </c>
      <c r="F623" s="41">
        <v>35</v>
      </c>
      <c r="G623" s="31" t="s">
        <v>115</v>
      </c>
      <c r="H623" s="31">
        <v>2</v>
      </c>
      <c r="I623" s="31" t="s">
        <v>256</v>
      </c>
      <c r="J623" s="48">
        <v>101</v>
      </c>
      <c r="K623" s="48">
        <v>2</v>
      </c>
      <c r="L623" s="48">
        <v>28.6666666666666</v>
      </c>
      <c r="M623" s="48">
        <v>131</v>
      </c>
      <c r="N623" s="48">
        <v>8</v>
      </c>
      <c r="O623" s="48">
        <v>35</v>
      </c>
      <c r="P623" s="46">
        <f t="shared" si="151"/>
        <v>232</v>
      </c>
      <c r="Q623" s="46">
        <f t="shared" si="152"/>
        <v>10</v>
      </c>
      <c r="R623" s="46">
        <f t="shared" si="153"/>
        <v>63.6666666666666</v>
      </c>
      <c r="S623" s="46" t="s">
        <v>96</v>
      </c>
      <c r="T623" s="42">
        <f t="shared" si="154"/>
        <v>1</v>
      </c>
      <c r="U623" s="50"/>
      <c r="V623" s="13"/>
      <c r="W623" s="35">
        <v>1</v>
      </c>
      <c r="Z623" s="11">
        <f t="shared" si="155"/>
        <v>10</v>
      </c>
      <c r="AA623" s="11">
        <v>9</v>
      </c>
      <c r="AB623" s="11">
        <v>9</v>
      </c>
      <c r="AC623" s="10"/>
      <c r="AD623" s="10"/>
      <c r="AE623" s="10"/>
      <c r="AF623" s="10"/>
      <c r="AG623" s="10"/>
      <c r="AH623" s="10"/>
      <c r="AI623" s="10"/>
      <c r="AJ623" s="10">
        <f t="shared" si="158"/>
        <v>0</v>
      </c>
      <c r="AK623" s="10">
        <f t="shared" si="159"/>
        <v>2</v>
      </c>
      <c r="AL623" s="10">
        <f t="shared" si="160"/>
        <v>-2</v>
      </c>
      <c r="AM623" s="10"/>
      <c r="AN623" s="10"/>
      <c r="AO623"/>
      <c r="AP623"/>
      <c r="AQ623"/>
      <c r="AR623"/>
      <c r="AS623"/>
      <c r="AT623">
        <f t="shared" si="161"/>
        <v>0</v>
      </c>
      <c r="AU623">
        <f t="shared" si="162"/>
        <v>8</v>
      </c>
      <c r="AV623">
        <f t="shared" si="163"/>
        <v>-8</v>
      </c>
    </row>
    <row r="624" spans="1:48" s="11" customFormat="1" x14ac:dyDescent="0.25">
      <c r="A624" s="11">
        <f t="shared" si="150"/>
        <v>2021</v>
      </c>
      <c r="B624" s="12">
        <v>44437</v>
      </c>
      <c r="C624" s="12"/>
      <c r="D624" s="22">
        <v>623</v>
      </c>
      <c r="E624" s="11">
        <v>1</v>
      </c>
      <c r="F624" s="40">
        <v>40</v>
      </c>
      <c r="G624" s="11" t="s">
        <v>115</v>
      </c>
      <c r="H624" s="11">
        <v>2</v>
      </c>
      <c r="I624" s="11" t="s">
        <v>445</v>
      </c>
      <c r="J624" s="50">
        <v>155</v>
      </c>
      <c r="K624" s="50">
        <v>7</v>
      </c>
      <c r="L624" s="50">
        <v>37.1666666666666</v>
      </c>
      <c r="M624" s="50">
        <v>154</v>
      </c>
      <c r="N624" s="50">
        <v>8</v>
      </c>
      <c r="O624" s="50">
        <v>40</v>
      </c>
      <c r="P624" s="44">
        <f t="shared" si="151"/>
        <v>309</v>
      </c>
      <c r="Q624" s="44">
        <f t="shared" si="152"/>
        <v>15</v>
      </c>
      <c r="R624" s="44">
        <f t="shared" si="153"/>
        <v>77.1666666666666</v>
      </c>
      <c r="S624" s="44" t="s">
        <v>204</v>
      </c>
      <c r="T624" s="42">
        <f t="shared" si="154"/>
        <v>1</v>
      </c>
      <c r="U624" s="50">
        <v>1</v>
      </c>
      <c r="V624" s="13"/>
      <c r="W624" s="13"/>
      <c r="Z624" s="11">
        <f t="shared" si="155"/>
        <v>15</v>
      </c>
      <c r="AA624" s="11">
        <v>7</v>
      </c>
      <c r="AB624" s="11">
        <v>8</v>
      </c>
      <c r="AC624" s="10"/>
      <c r="AD624" s="10"/>
      <c r="AE624" s="10"/>
      <c r="AF624" s="10"/>
      <c r="AG624" s="10"/>
      <c r="AH624" s="10"/>
      <c r="AI624" s="10"/>
      <c r="AJ624" s="10">
        <f t="shared" si="158"/>
        <v>0</v>
      </c>
      <c r="AK624" s="10">
        <f t="shared" si="159"/>
        <v>7</v>
      </c>
      <c r="AL624" s="10">
        <f t="shared" si="160"/>
        <v>-7</v>
      </c>
      <c r="AM624" s="10"/>
      <c r="AN624" s="10"/>
      <c r="AO624"/>
      <c r="AP624"/>
      <c r="AQ624"/>
      <c r="AR624"/>
      <c r="AS624"/>
      <c r="AT624">
        <f t="shared" si="161"/>
        <v>0</v>
      </c>
      <c r="AU624">
        <f t="shared" si="162"/>
        <v>8</v>
      </c>
      <c r="AV624">
        <f t="shared" si="163"/>
        <v>-8</v>
      </c>
    </row>
    <row r="625" spans="1:48" s="11" customFormat="1" x14ac:dyDescent="0.25">
      <c r="A625" s="11">
        <f t="shared" si="150"/>
        <v>2021</v>
      </c>
      <c r="B625" s="21">
        <v>44443</v>
      </c>
      <c r="C625" s="21"/>
      <c r="D625" s="22">
        <v>624</v>
      </c>
      <c r="E625" s="20">
        <v>1</v>
      </c>
      <c r="F625" s="39">
        <v>35</v>
      </c>
      <c r="G625" s="20" t="s">
        <v>183</v>
      </c>
      <c r="H625" s="20">
        <v>2</v>
      </c>
      <c r="I625" s="20" t="s">
        <v>414</v>
      </c>
      <c r="J625" s="49">
        <v>127</v>
      </c>
      <c r="K625" s="49">
        <v>10</v>
      </c>
      <c r="L625" s="49">
        <v>31.1666666666666</v>
      </c>
      <c r="M625" s="49">
        <v>191</v>
      </c>
      <c r="N625" s="49">
        <v>9</v>
      </c>
      <c r="O625" s="49">
        <v>35</v>
      </c>
      <c r="P625" s="42">
        <f t="shared" si="151"/>
        <v>318</v>
      </c>
      <c r="Q625" s="42">
        <f t="shared" si="152"/>
        <v>19</v>
      </c>
      <c r="R625" s="42">
        <f t="shared" si="153"/>
        <v>66.1666666666666</v>
      </c>
      <c r="S625" s="42" t="s">
        <v>202</v>
      </c>
      <c r="T625" s="42">
        <f t="shared" si="154"/>
        <v>1</v>
      </c>
      <c r="U625" s="50"/>
      <c r="V625" s="13"/>
      <c r="W625" s="13"/>
      <c r="Y625" s="20">
        <v>1</v>
      </c>
      <c r="Z625" s="11">
        <f t="shared" si="155"/>
        <v>19</v>
      </c>
      <c r="AA625" s="11">
        <v>12</v>
      </c>
      <c r="AB625" s="11">
        <v>1</v>
      </c>
      <c r="AC625" s="10"/>
      <c r="AD625" s="10"/>
      <c r="AE625" s="10"/>
      <c r="AF625" s="10"/>
      <c r="AG625" s="10"/>
      <c r="AH625" s="10"/>
      <c r="AI625" s="10"/>
      <c r="AJ625" s="10">
        <f t="shared" si="158"/>
        <v>0</v>
      </c>
      <c r="AK625" s="10">
        <f t="shared" si="159"/>
        <v>10</v>
      </c>
      <c r="AL625" s="10">
        <f t="shared" si="160"/>
        <v>-10</v>
      </c>
      <c r="AM625" s="10"/>
      <c r="AN625" s="10"/>
      <c r="AO625"/>
      <c r="AP625"/>
      <c r="AQ625"/>
      <c r="AR625"/>
      <c r="AS625"/>
      <c r="AT625">
        <f t="shared" si="161"/>
        <v>0</v>
      </c>
      <c r="AU625">
        <f t="shared" si="162"/>
        <v>9</v>
      </c>
      <c r="AV625">
        <f t="shared" si="163"/>
        <v>-9</v>
      </c>
    </row>
    <row r="626" spans="1:48" s="11" customFormat="1" x14ac:dyDescent="0.25">
      <c r="A626" s="11">
        <f t="shared" si="150"/>
        <v>2021</v>
      </c>
      <c r="B626" s="12">
        <v>44444</v>
      </c>
      <c r="C626" s="12"/>
      <c r="D626" s="22">
        <v>625</v>
      </c>
      <c r="E626" s="11">
        <v>1</v>
      </c>
      <c r="F626" s="40">
        <v>35</v>
      </c>
      <c r="G626" s="11" t="s">
        <v>421</v>
      </c>
      <c r="H626" s="11">
        <v>2</v>
      </c>
      <c r="I626" s="11" t="s">
        <v>284</v>
      </c>
      <c r="J626" s="50">
        <v>204</v>
      </c>
      <c r="K626" s="50">
        <v>4</v>
      </c>
      <c r="L626" s="50">
        <v>31.3333333333333</v>
      </c>
      <c r="M626" s="50">
        <v>201</v>
      </c>
      <c r="N626" s="50">
        <v>10</v>
      </c>
      <c r="O626" s="50">
        <v>35</v>
      </c>
      <c r="P626" s="44">
        <f t="shared" si="151"/>
        <v>405</v>
      </c>
      <c r="Q626" s="44">
        <f t="shared" si="152"/>
        <v>14</v>
      </c>
      <c r="R626" s="44">
        <f t="shared" si="153"/>
        <v>66.3333333333333</v>
      </c>
      <c r="S626" s="44" t="s">
        <v>58</v>
      </c>
      <c r="T626" s="42">
        <f t="shared" si="154"/>
        <v>1</v>
      </c>
      <c r="U626" s="50">
        <v>1</v>
      </c>
      <c r="V626" s="13"/>
      <c r="W626" s="13"/>
      <c r="Z626" s="11">
        <f t="shared" si="155"/>
        <v>14</v>
      </c>
      <c r="AA626" s="11">
        <v>14</v>
      </c>
      <c r="AB626" s="11">
        <v>16</v>
      </c>
      <c r="AC626" s="10"/>
      <c r="AD626" s="10"/>
      <c r="AE626" s="10"/>
      <c r="AF626" s="10"/>
      <c r="AG626" s="10"/>
      <c r="AH626" s="10"/>
      <c r="AI626" s="10"/>
      <c r="AJ626" s="10">
        <f t="shared" si="158"/>
        <v>0</v>
      </c>
      <c r="AK626" s="10">
        <f t="shared" si="159"/>
        <v>4</v>
      </c>
      <c r="AL626" s="10">
        <f t="shared" si="160"/>
        <v>-4</v>
      </c>
      <c r="AM626" s="10"/>
      <c r="AN626" s="10"/>
      <c r="AO626"/>
      <c r="AP626"/>
      <c r="AQ626"/>
      <c r="AR626"/>
      <c r="AS626"/>
      <c r="AT626">
        <f t="shared" si="161"/>
        <v>0</v>
      </c>
      <c r="AU626">
        <f t="shared" si="162"/>
        <v>10</v>
      </c>
      <c r="AV626">
        <f t="shared" si="163"/>
        <v>-10</v>
      </c>
    </row>
    <row r="627" spans="1:48" s="11" customFormat="1" x14ac:dyDescent="0.25">
      <c r="A627" s="11">
        <f t="shared" si="150"/>
        <v>2021</v>
      </c>
      <c r="B627" s="12">
        <v>44451</v>
      </c>
      <c r="C627" s="12"/>
      <c r="D627" s="22">
        <v>626</v>
      </c>
      <c r="E627" s="11">
        <v>1</v>
      </c>
      <c r="F627" s="40">
        <v>40</v>
      </c>
      <c r="G627" s="11" t="s">
        <v>440</v>
      </c>
      <c r="H627" s="11">
        <v>1</v>
      </c>
      <c r="I627" s="11" t="s">
        <v>440</v>
      </c>
      <c r="J627" s="50">
        <v>275</v>
      </c>
      <c r="K627" s="50">
        <v>8</v>
      </c>
      <c r="L627" s="50">
        <v>40</v>
      </c>
      <c r="M627" s="50">
        <v>185</v>
      </c>
      <c r="N627" s="50">
        <v>7</v>
      </c>
      <c r="O627" s="50">
        <v>40</v>
      </c>
      <c r="P627" s="44">
        <f t="shared" si="151"/>
        <v>460</v>
      </c>
      <c r="Q627" s="44">
        <f t="shared" si="152"/>
        <v>15</v>
      </c>
      <c r="R627" s="44">
        <f t="shared" si="153"/>
        <v>80</v>
      </c>
      <c r="S627" s="44" t="s">
        <v>379</v>
      </c>
      <c r="T627" s="42">
        <f t="shared" si="154"/>
        <v>1</v>
      </c>
      <c r="U627" s="50">
        <v>1</v>
      </c>
      <c r="V627" s="13"/>
      <c r="W627" s="13"/>
      <c r="Z627" s="11">
        <f t="shared" si="155"/>
        <v>15</v>
      </c>
      <c r="AA627" s="11">
        <v>27</v>
      </c>
      <c r="AB627" s="11">
        <v>7</v>
      </c>
      <c r="AC627" s="10"/>
      <c r="AD627" s="10"/>
      <c r="AE627" s="10"/>
      <c r="AF627" s="10"/>
      <c r="AG627" s="10"/>
      <c r="AH627" s="10"/>
      <c r="AI627" s="10"/>
      <c r="AJ627" s="10">
        <f t="shared" si="158"/>
        <v>0</v>
      </c>
      <c r="AK627" s="10">
        <f t="shared" si="159"/>
        <v>8</v>
      </c>
      <c r="AL627" s="10">
        <f t="shared" si="160"/>
        <v>-8</v>
      </c>
      <c r="AM627" s="10"/>
      <c r="AN627" s="10"/>
      <c r="AO627"/>
      <c r="AP627"/>
      <c r="AQ627"/>
      <c r="AR627"/>
      <c r="AS627"/>
      <c r="AT627">
        <f t="shared" si="161"/>
        <v>0</v>
      </c>
      <c r="AU627">
        <f t="shared" si="162"/>
        <v>7</v>
      </c>
      <c r="AV627">
        <f t="shared" si="163"/>
        <v>-7</v>
      </c>
    </row>
    <row r="628" spans="1:48" s="11" customFormat="1" x14ac:dyDescent="0.25">
      <c r="A628" s="31">
        <f t="shared" si="150"/>
        <v>2021</v>
      </c>
      <c r="B628" s="36">
        <v>44458</v>
      </c>
      <c r="C628" s="36"/>
      <c r="D628" s="22">
        <v>627</v>
      </c>
      <c r="E628" s="31">
        <v>1</v>
      </c>
      <c r="F628" s="41">
        <v>35</v>
      </c>
      <c r="G628" s="31" t="s">
        <v>302</v>
      </c>
      <c r="H628" s="31">
        <v>1</v>
      </c>
      <c r="I628" s="31" t="s">
        <v>172</v>
      </c>
      <c r="J628" s="48">
        <v>22</v>
      </c>
      <c r="K628" s="48">
        <v>0</v>
      </c>
      <c r="L628" s="48">
        <v>4.5</v>
      </c>
      <c r="M628" s="48"/>
      <c r="N628" s="48"/>
      <c r="O628" s="48"/>
      <c r="P628" s="46">
        <f t="shared" si="151"/>
        <v>22</v>
      </c>
      <c r="Q628" s="46">
        <f t="shared" si="152"/>
        <v>0</v>
      </c>
      <c r="R628" s="46">
        <f t="shared" si="153"/>
        <v>4.5</v>
      </c>
      <c r="S628" s="46" t="s">
        <v>96</v>
      </c>
      <c r="T628" s="42">
        <f t="shared" si="154"/>
        <v>1</v>
      </c>
      <c r="U628" s="50"/>
      <c r="V628" s="13"/>
      <c r="W628" s="35">
        <v>1</v>
      </c>
      <c r="Z628" s="11">
        <f t="shared" si="155"/>
        <v>0</v>
      </c>
      <c r="AA628" s="11">
        <v>0</v>
      </c>
      <c r="AB628" s="11">
        <v>0</v>
      </c>
      <c r="AC628" s="10"/>
      <c r="AD628" s="10"/>
      <c r="AE628" s="10"/>
      <c r="AF628" s="10"/>
      <c r="AG628" s="10"/>
      <c r="AH628" s="10"/>
      <c r="AI628" s="10"/>
      <c r="AJ628" s="10">
        <f t="shared" si="158"/>
        <v>0</v>
      </c>
      <c r="AK628" s="10">
        <f t="shared" si="159"/>
        <v>0</v>
      </c>
      <c r="AL628" s="10">
        <f t="shared" si="160"/>
        <v>0</v>
      </c>
      <c r="AM628" s="10"/>
      <c r="AN628" s="10"/>
      <c r="AO628"/>
      <c r="AP628"/>
      <c r="AQ628"/>
      <c r="AR628"/>
      <c r="AS628"/>
      <c r="AT628">
        <f t="shared" si="161"/>
        <v>0</v>
      </c>
      <c r="AU628">
        <f t="shared" si="162"/>
        <v>0</v>
      </c>
      <c r="AV628">
        <f t="shared" si="163"/>
        <v>0</v>
      </c>
    </row>
    <row r="629" spans="1:48" s="11" customFormat="1" x14ac:dyDescent="0.25">
      <c r="A629" s="11">
        <f t="shared" si="150"/>
        <v>2021</v>
      </c>
      <c r="B629" s="12">
        <v>44465</v>
      </c>
      <c r="C629" s="12"/>
      <c r="D629" s="22">
        <v>628</v>
      </c>
      <c r="E629" s="11">
        <v>1</v>
      </c>
      <c r="F629" s="40">
        <v>35</v>
      </c>
      <c r="G629" s="11" t="s">
        <v>447</v>
      </c>
      <c r="H629" s="11">
        <v>1</v>
      </c>
      <c r="I629" s="11" t="s">
        <v>457</v>
      </c>
      <c r="J629" s="50">
        <v>183</v>
      </c>
      <c r="K629" s="50">
        <v>10</v>
      </c>
      <c r="L629" s="50">
        <v>35</v>
      </c>
      <c r="M629" s="50">
        <v>141</v>
      </c>
      <c r="N629" s="50">
        <v>10</v>
      </c>
      <c r="O629" s="50">
        <v>32.5</v>
      </c>
      <c r="P629" s="44">
        <f t="shared" si="151"/>
        <v>324</v>
      </c>
      <c r="Q629" s="44">
        <f t="shared" si="152"/>
        <v>20</v>
      </c>
      <c r="R629" s="44">
        <f t="shared" si="153"/>
        <v>67.5</v>
      </c>
      <c r="S629" s="44" t="s">
        <v>108</v>
      </c>
      <c r="T629" s="42">
        <f t="shared" si="154"/>
        <v>1</v>
      </c>
      <c r="U629" s="50">
        <v>1</v>
      </c>
      <c r="V629" s="13"/>
      <c r="W629" s="13"/>
      <c r="Z629" s="11">
        <f t="shared" si="155"/>
        <v>20</v>
      </c>
      <c r="AA629" s="11">
        <v>13</v>
      </c>
      <c r="AB629" s="11">
        <v>10</v>
      </c>
      <c r="AC629" s="10"/>
      <c r="AD629" s="10"/>
      <c r="AE629" s="10"/>
      <c r="AF629" s="10"/>
      <c r="AG629" s="10"/>
      <c r="AH629" s="10"/>
      <c r="AI629" s="10"/>
      <c r="AJ629" s="10">
        <f t="shared" si="158"/>
        <v>0</v>
      </c>
      <c r="AK629" s="10">
        <f t="shared" si="159"/>
        <v>10</v>
      </c>
      <c r="AL629" s="10">
        <f t="shared" si="160"/>
        <v>-10</v>
      </c>
      <c r="AM629" s="10"/>
      <c r="AN629" s="10"/>
      <c r="AO629"/>
      <c r="AP629"/>
      <c r="AQ629"/>
      <c r="AR629"/>
      <c r="AS629"/>
      <c r="AT629">
        <f t="shared" si="161"/>
        <v>0</v>
      </c>
      <c r="AU629">
        <f t="shared" si="162"/>
        <v>10</v>
      </c>
      <c r="AV629">
        <f t="shared" si="163"/>
        <v>-10</v>
      </c>
    </row>
    <row r="630" spans="1:48" s="11" customFormat="1" x14ac:dyDescent="0.25">
      <c r="A630" s="11">
        <f t="shared" si="150"/>
        <v>2021</v>
      </c>
      <c r="B630" s="12">
        <v>44472</v>
      </c>
      <c r="C630" s="12"/>
      <c r="D630" s="22">
        <v>629</v>
      </c>
      <c r="E630" s="11">
        <v>1</v>
      </c>
      <c r="F630" s="40">
        <v>35</v>
      </c>
      <c r="G630" s="11" t="s">
        <v>450</v>
      </c>
      <c r="H630" s="11">
        <v>2</v>
      </c>
      <c r="I630" s="11" t="s">
        <v>451</v>
      </c>
      <c r="J630" s="50">
        <v>206</v>
      </c>
      <c r="K630" s="50">
        <v>5</v>
      </c>
      <c r="L630" s="50">
        <v>32.5</v>
      </c>
      <c r="M630" s="50">
        <v>203</v>
      </c>
      <c r="N630" s="50">
        <v>10</v>
      </c>
      <c r="O630" s="50">
        <v>35</v>
      </c>
      <c r="P630" s="44">
        <f t="shared" si="151"/>
        <v>409</v>
      </c>
      <c r="Q630" s="44">
        <f t="shared" si="152"/>
        <v>15</v>
      </c>
      <c r="R630" s="44">
        <f t="shared" si="153"/>
        <v>67.5</v>
      </c>
      <c r="S630" s="44" t="s">
        <v>27</v>
      </c>
      <c r="T630" s="42">
        <f t="shared" si="154"/>
        <v>1</v>
      </c>
      <c r="U630" s="50">
        <v>1</v>
      </c>
      <c r="V630" s="13"/>
      <c r="W630" s="13"/>
      <c r="Z630" s="11">
        <f t="shared" si="155"/>
        <v>15</v>
      </c>
      <c r="AA630" s="11">
        <v>13</v>
      </c>
      <c r="AB630" s="11">
        <v>10</v>
      </c>
      <c r="AC630" s="10"/>
      <c r="AD630" s="10"/>
      <c r="AE630" s="10"/>
      <c r="AF630" s="10"/>
      <c r="AG630" s="10"/>
      <c r="AH630" s="10"/>
      <c r="AI630" s="10"/>
      <c r="AJ630" s="10">
        <f t="shared" si="158"/>
        <v>0</v>
      </c>
      <c r="AK630" s="10">
        <f t="shared" si="159"/>
        <v>5</v>
      </c>
      <c r="AL630" s="10">
        <f t="shared" si="160"/>
        <v>-5</v>
      </c>
      <c r="AM630" s="10"/>
      <c r="AN630" s="10"/>
      <c r="AO630"/>
      <c r="AP630"/>
      <c r="AQ630"/>
      <c r="AR630"/>
      <c r="AS630"/>
      <c r="AT630">
        <f t="shared" si="161"/>
        <v>0</v>
      </c>
      <c r="AU630">
        <f t="shared" si="162"/>
        <v>10</v>
      </c>
      <c r="AV630">
        <f t="shared" si="163"/>
        <v>-10</v>
      </c>
    </row>
    <row r="631" spans="1:48" x14ac:dyDescent="0.25">
      <c r="A631" s="11">
        <f t="shared" si="150"/>
        <v>2022</v>
      </c>
      <c r="B631" s="21">
        <v>44660</v>
      </c>
      <c r="C631" s="21"/>
      <c r="D631" s="22">
        <v>630</v>
      </c>
      <c r="E631" s="20">
        <v>1</v>
      </c>
      <c r="F631" s="39">
        <v>35</v>
      </c>
      <c r="G631" s="20" t="s">
        <v>0</v>
      </c>
      <c r="H631" s="20">
        <v>2</v>
      </c>
      <c r="I631" s="30" t="s">
        <v>415</v>
      </c>
      <c r="J631" s="49">
        <v>109</v>
      </c>
      <c r="K631" s="49">
        <v>10</v>
      </c>
      <c r="L631" s="49">
        <v>31.3333333333333</v>
      </c>
      <c r="M631" s="49">
        <v>181</v>
      </c>
      <c r="N631" s="49">
        <v>7</v>
      </c>
      <c r="O631" s="49">
        <v>35</v>
      </c>
      <c r="P631" s="42">
        <f t="shared" si="151"/>
        <v>290</v>
      </c>
      <c r="Q631" s="42">
        <f t="shared" si="152"/>
        <v>17</v>
      </c>
      <c r="R631" s="42">
        <f t="shared" si="153"/>
        <v>66.3333333333333</v>
      </c>
      <c r="S631" s="42" t="s">
        <v>458</v>
      </c>
      <c r="T631" s="42">
        <f t="shared" si="154"/>
        <v>1</v>
      </c>
      <c r="U631" s="43"/>
      <c r="V631" s="23"/>
      <c r="W631" s="23"/>
      <c r="X631" s="20"/>
      <c r="Y631" s="20">
        <v>1</v>
      </c>
      <c r="Z631" s="20">
        <f t="shared" si="155"/>
        <v>17</v>
      </c>
      <c r="AA631" s="11">
        <v>1</v>
      </c>
      <c r="AB631" s="11">
        <v>0</v>
      </c>
      <c r="AC631" s="10">
        <v>4</v>
      </c>
      <c r="AD631" s="10">
        <v>5</v>
      </c>
      <c r="AE631" s="10">
        <v>1</v>
      </c>
      <c r="AJ631" s="10">
        <f t="shared" si="158"/>
        <v>10</v>
      </c>
      <c r="AK631" s="10">
        <f t="shared" si="159"/>
        <v>10</v>
      </c>
      <c r="AL631" s="10">
        <f t="shared" si="160"/>
        <v>0</v>
      </c>
      <c r="AM631" s="10">
        <v>2</v>
      </c>
      <c r="AN631" s="10">
        <v>3</v>
      </c>
      <c r="AO631">
        <v>1</v>
      </c>
      <c r="AP631">
        <v>1</v>
      </c>
      <c r="AT631">
        <f t="shared" si="161"/>
        <v>7</v>
      </c>
      <c r="AU631">
        <f t="shared" si="162"/>
        <v>7</v>
      </c>
      <c r="AV631">
        <f t="shared" si="163"/>
        <v>0</v>
      </c>
    </row>
    <row r="632" spans="1:48" s="11" customFormat="1" x14ac:dyDescent="0.25">
      <c r="A632" s="11">
        <f t="shared" si="150"/>
        <v>2022</v>
      </c>
      <c r="B632" s="12">
        <v>44668</v>
      </c>
      <c r="C632" s="12"/>
      <c r="D632" s="22">
        <v>631</v>
      </c>
      <c r="E632" s="11">
        <v>1</v>
      </c>
      <c r="F632" s="40">
        <v>35</v>
      </c>
      <c r="G632" s="11" t="s">
        <v>461</v>
      </c>
      <c r="H632" s="11">
        <v>1</v>
      </c>
      <c r="I632" s="11" t="s">
        <v>459</v>
      </c>
      <c r="J632" s="50">
        <v>170</v>
      </c>
      <c r="K632" s="50">
        <v>10</v>
      </c>
      <c r="L632" s="50">
        <v>37.8333333333333</v>
      </c>
      <c r="M632" s="50">
        <v>80</v>
      </c>
      <c r="N632" s="50">
        <v>10</v>
      </c>
      <c r="O632" s="50">
        <v>29.6666666666666</v>
      </c>
      <c r="P632" s="44">
        <f t="shared" si="151"/>
        <v>250</v>
      </c>
      <c r="Q632" s="44">
        <f t="shared" si="152"/>
        <v>20</v>
      </c>
      <c r="R632" s="44">
        <f t="shared" si="153"/>
        <v>67.499999999999901</v>
      </c>
      <c r="S632" s="44" t="s">
        <v>379</v>
      </c>
      <c r="T632" s="42">
        <f t="shared" si="154"/>
        <v>1</v>
      </c>
      <c r="U632" s="50">
        <v>1</v>
      </c>
      <c r="V632" s="13"/>
      <c r="W632" s="13"/>
      <c r="Z632" s="11">
        <f t="shared" si="155"/>
        <v>20</v>
      </c>
      <c r="AA632" s="11">
        <v>1</v>
      </c>
      <c r="AB632" s="11">
        <v>4</v>
      </c>
      <c r="AC632" s="10">
        <v>3</v>
      </c>
      <c r="AD632" s="10">
        <v>7</v>
      </c>
      <c r="AE632" s="10"/>
      <c r="AF632" s="10"/>
      <c r="AG632" s="10"/>
      <c r="AH632" s="10"/>
      <c r="AI632" s="10"/>
      <c r="AJ632" s="10">
        <f t="shared" si="158"/>
        <v>10</v>
      </c>
      <c r="AK632" s="10">
        <f t="shared" si="159"/>
        <v>10</v>
      </c>
      <c r="AL632" s="10">
        <f t="shared" si="160"/>
        <v>0</v>
      </c>
      <c r="AM632" s="10">
        <v>4</v>
      </c>
      <c r="AN632" s="10">
        <v>5</v>
      </c>
      <c r="AO632">
        <v>1</v>
      </c>
      <c r="AP632"/>
      <c r="AQ632"/>
      <c r="AR632"/>
      <c r="AS632"/>
      <c r="AT632">
        <f t="shared" si="161"/>
        <v>10</v>
      </c>
      <c r="AU632">
        <f t="shared" si="162"/>
        <v>10</v>
      </c>
      <c r="AV632">
        <f t="shared" si="163"/>
        <v>0</v>
      </c>
    </row>
    <row r="633" spans="1:48" x14ac:dyDescent="0.25">
      <c r="A633" s="11">
        <f t="shared" si="150"/>
        <v>2022</v>
      </c>
      <c r="B633" s="21">
        <v>44675</v>
      </c>
      <c r="C633" s="21"/>
      <c r="D633" s="22">
        <v>632</v>
      </c>
      <c r="E633" s="20">
        <v>1</v>
      </c>
      <c r="F633" s="39">
        <v>35</v>
      </c>
      <c r="G633" s="20" t="s">
        <v>460</v>
      </c>
      <c r="H633" s="20">
        <v>2</v>
      </c>
      <c r="I633" s="30" t="s">
        <v>460</v>
      </c>
      <c r="J633" s="49">
        <v>180</v>
      </c>
      <c r="K633" s="49">
        <v>10</v>
      </c>
      <c r="L633" s="49">
        <v>35.1666666666666</v>
      </c>
      <c r="M633" s="49">
        <v>221</v>
      </c>
      <c r="N633" s="49">
        <v>10</v>
      </c>
      <c r="O633" s="49">
        <v>32.8333333333333</v>
      </c>
      <c r="P633" s="42">
        <f t="shared" si="151"/>
        <v>401</v>
      </c>
      <c r="Q633" s="42">
        <f t="shared" si="152"/>
        <v>20</v>
      </c>
      <c r="R633" s="42">
        <f t="shared" si="153"/>
        <v>67.999999999999901</v>
      </c>
      <c r="S633" s="42" t="s">
        <v>387</v>
      </c>
      <c r="T633" s="42">
        <f t="shared" si="154"/>
        <v>1</v>
      </c>
      <c r="U633" s="43"/>
      <c r="V633" s="23"/>
      <c r="W633" s="23"/>
      <c r="X633" s="20"/>
      <c r="Y633" s="20">
        <v>1</v>
      </c>
      <c r="Z633" s="20">
        <f t="shared" si="155"/>
        <v>20</v>
      </c>
      <c r="AA633" s="11">
        <v>5</v>
      </c>
      <c r="AB633" s="11">
        <v>3</v>
      </c>
      <c r="AC633" s="10">
        <v>6</v>
      </c>
      <c r="AD633" s="10">
        <v>1</v>
      </c>
      <c r="AE633" s="10">
        <v>1</v>
      </c>
      <c r="AF633" s="10">
        <v>1</v>
      </c>
      <c r="AG633" s="10">
        <v>1</v>
      </c>
      <c r="AJ633" s="10">
        <f t="shared" si="158"/>
        <v>10</v>
      </c>
      <c r="AK633" s="10">
        <f t="shared" si="159"/>
        <v>10</v>
      </c>
      <c r="AL633" s="10">
        <f t="shared" si="160"/>
        <v>0</v>
      </c>
      <c r="AM633" s="10">
        <v>3</v>
      </c>
      <c r="AN633" s="10">
        <v>6</v>
      </c>
      <c r="AO633">
        <v>1</v>
      </c>
      <c r="AT633">
        <f t="shared" si="161"/>
        <v>10</v>
      </c>
      <c r="AU633">
        <f t="shared" si="162"/>
        <v>10</v>
      </c>
      <c r="AV633">
        <f t="shared" si="163"/>
        <v>0</v>
      </c>
    </row>
    <row r="634" spans="1:48" s="11" customFormat="1" x14ac:dyDescent="0.25">
      <c r="A634" s="11">
        <f t="shared" si="150"/>
        <v>2022</v>
      </c>
      <c r="B634" s="12">
        <v>44682</v>
      </c>
      <c r="C634" s="12"/>
      <c r="D634" s="22">
        <v>633</v>
      </c>
      <c r="E634" s="11">
        <v>1</v>
      </c>
      <c r="F634" s="40">
        <v>35</v>
      </c>
      <c r="G634" s="11" t="s">
        <v>442</v>
      </c>
      <c r="H634" s="11">
        <v>1</v>
      </c>
      <c r="I634" s="11" t="s">
        <v>441</v>
      </c>
      <c r="J634" s="50">
        <v>215</v>
      </c>
      <c r="K634" s="50">
        <v>4</v>
      </c>
      <c r="L634" s="50">
        <v>35</v>
      </c>
      <c r="M634" s="50">
        <v>134</v>
      </c>
      <c r="N634" s="50">
        <v>9</v>
      </c>
      <c r="O634" s="50">
        <v>35</v>
      </c>
      <c r="P634" s="44">
        <f t="shared" si="151"/>
        <v>349</v>
      </c>
      <c r="Q634" s="44">
        <f t="shared" si="152"/>
        <v>13</v>
      </c>
      <c r="R634" s="44">
        <f t="shared" si="153"/>
        <v>70</v>
      </c>
      <c r="S634" s="44" t="s">
        <v>462</v>
      </c>
      <c r="T634" s="42">
        <f t="shared" si="154"/>
        <v>1</v>
      </c>
      <c r="U634" s="50">
        <v>1</v>
      </c>
      <c r="V634" s="13"/>
      <c r="W634" s="13"/>
      <c r="Z634" s="11">
        <f t="shared" si="155"/>
        <v>13</v>
      </c>
      <c r="AA634" s="11">
        <v>1</v>
      </c>
      <c r="AB634" s="11">
        <v>4</v>
      </c>
      <c r="AC634" s="10">
        <v>2</v>
      </c>
      <c r="AD634" s="10">
        <v>2</v>
      </c>
      <c r="AE634" s="10"/>
      <c r="AF634" s="10"/>
      <c r="AG634" s="10"/>
      <c r="AH634" s="10"/>
      <c r="AI634" s="10"/>
      <c r="AJ634" s="10">
        <f t="shared" si="158"/>
        <v>4</v>
      </c>
      <c r="AK634" s="10">
        <f t="shared" si="159"/>
        <v>4</v>
      </c>
      <c r="AL634" s="10">
        <f t="shared" si="160"/>
        <v>0</v>
      </c>
      <c r="AM634" s="10">
        <v>3</v>
      </c>
      <c r="AN634" s="10">
        <v>4</v>
      </c>
      <c r="AO634"/>
      <c r="AP634">
        <v>1</v>
      </c>
      <c r="AQ634">
        <v>1</v>
      </c>
      <c r="AR634"/>
      <c r="AS634"/>
      <c r="AT634">
        <f t="shared" si="161"/>
        <v>9</v>
      </c>
      <c r="AU634">
        <f t="shared" si="162"/>
        <v>9</v>
      </c>
      <c r="AV634">
        <f t="shared" si="163"/>
        <v>0</v>
      </c>
    </row>
    <row r="635" spans="1:48" s="11" customFormat="1" x14ac:dyDescent="0.25">
      <c r="A635" s="11">
        <f t="shared" si="150"/>
        <v>2022</v>
      </c>
      <c r="B635" s="12">
        <v>44689</v>
      </c>
      <c r="C635" s="12"/>
      <c r="D635" s="22">
        <v>634</v>
      </c>
      <c r="E635" s="11">
        <v>1</v>
      </c>
      <c r="F635" s="40">
        <v>35</v>
      </c>
      <c r="G635" s="11" t="s">
        <v>115</v>
      </c>
      <c r="H635" s="11">
        <v>1</v>
      </c>
      <c r="I635" s="11" t="s">
        <v>267</v>
      </c>
      <c r="J635" s="50">
        <v>217</v>
      </c>
      <c r="K635" s="50">
        <v>8</v>
      </c>
      <c r="L635" s="50">
        <v>35</v>
      </c>
      <c r="M635" s="50">
        <v>90</v>
      </c>
      <c r="N635" s="50">
        <v>10</v>
      </c>
      <c r="O635" s="50">
        <v>35</v>
      </c>
      <c r="P635" s="44">
        <f t="shared" si="151"/>
        <v>307</v>
      </c>
      <c r="Q635" s="44">
        <f t="shared" si="152"/>
        <v>18</v>
      </c>
      <c r="R635" s="44">
        <f t="shared" si="153"/>
        <v>70</v>
      </c>
      <c r="S635" s="44" t="s">
        <v>463</v>
      </c>
      <c r="T635" s="42">
        <f t="shared" si="154"/>
        <v>1</v>
      </c>
      <c r="U635" s="50">
        <v>1</v>
      </c>
      <c r="V635" s="13"/>
      <c r="W635" s="13"/>
      <c r="Z635" s="11">
        <f t="shared" si="155"/>
        <v>18</v>
      </c>
      <c r="AA635" s="11">
        <v>1</v>
      </c>
      <c r="AB635" s="11">
        <v>4</v>
      </c>
      <c r="AC635" s="10">
        <v>2</v>
      </c>
      <c r="AD635" s="10">
        <v>3</v>
      </c>
      <c r="AE635" s="10">
        <v>2</v>
      </c>
      <c r="AF635" s="10">
        <v>1</v>
      </c>
      <c r="AG635" s="10"/>
      <c r="AH635" s="10"/>
      <c r="AI635" s="10"/>
      <c r="AJ635" s="10">
        <f t="shared" si="158"/>
        <v>8</v>
      </c>
      <c r="AK635" s="10">
        <f t="shared" si="159"/>
        <v>8</v>
      </c>
      <c r="AL635" s="10">
        <f t="shared" si="160"/>
        <v>0</v>
      </c>
      <c r="AM635" s="10">
        <v>6</v>
      </c>
      <c r="AN635" s="10">
        <v>2</v>
      </c>
      <c r="AO635">
        <v>1</v>
      </c>
      <c r="AP635">
        <v>1</v>
      </c>
      <c r="AQ635"/>
      <c r="AR635"/>
      <c r="AS635"/>
      <c r="AT635">
        <f t="shared" si="161"/>
        <v>10</v>
      </c>
      <c r="AU635">
        <f t="shared" si="162"/>
        <v>10</v>
      </c>
      <c r="AV635">
        <f t="shared" si="163"/>
        <v>0</v>
      </c>
    </row>
    <row r="636" spans="1:48" x14ac:dyDescent="0.25">
      <c r="A636" s="11">
        <f t="shared" si="150"/>
        <v>2022</v>
      </c>
      <c r="B636" s="21">
        <v>44703</v>
      </c>
      <c r="C636" s="21"/>
      <c r="D636" s="22">
        <v>635</v>
      </c>
      <c r="E636" s="20">
        <v>1</v>
      </c>
      <c r="F636" s="39">
        <v>40</v>
      </c>
      <c r="G636" s="20" t="s">
        <v>218</v>
      </c>
      <c r="H636" s="20">
        <v>1</v>
      </c>
      <c r="I636" s="30" t="s">
        <v>175</v>
      </c>
      <c r="J636" s="49">
        <v>189</v>
      </c>
      <c r="K636" s="49">
        <v>10</v>
      </c>
      <c r="L636" s="49">
        <v>39.3333333333333</v>
      </c>
      <c r="M636" s="49">
        <v>191</v>
      </c>
      <c r="N636" s="49">
        <v>6</v>
      </c>
      <c r="O636" s="49">
        <v>38.6666666666666</v>
      </c>
      <c r="P636" s="42">
        <f t="shared" si="151"/>
        <v>380</v>
      </c>
      <c r="Q636" s="42">
        <f t="shared" si="152"/>
        <v>16</v>
      </c>
      <c r="R636" s="42">
        <f t="shared" si="153"/>
        <v>77.999999999999901</v>
      </c>
      <c r="S636" s="42" t="s">
        <v>7</v>
      </c>
      <c r="T636" s="42">
        <f t="shared" si="154"/>
        <v>1</v>
      </c>
      <c r="U636" s="43"/>
      <c r="V636" s="23"/>
      <c r="W636" s="23"/>
      <c r="X636" s="20"/>
      <c r="Y636" s="20">
        <v>1</v>
      </c>
      <c r="Z636" s="20">
        <f t="shared" si="155"/>
        <v>16</v>
      </c>
      <c r="AA636" s="11">
        <v>5</v>
      </c>
      <c r="AB636" s="11">
        <v>3</v>
      </c>
      <c r="AC636" s="10">
        <v>2</v>
      </c>
      <c r="AD636" s="10">
        <v>7</v>
      </c>
      <c r="AE636" s="10">
        <v>1</v>
      </c>
      <c r="AJ636" s="10">
        <f t="shared" si="158"/>
        <v>10</v>
      </c>
      <c r="AK636" s="10">
        <f t="shared" si="159"/>
        <v>10</v>
      </c>
      <c r="AL636" s="10">
        <f t="shared" si="160"/>
        <v>0</v>
      </c>
      <c r="AM636" s="10">
        <v>2</v>
      </c>
      <c r="AN636" s="10">
        <v>4</v>
      </c>
      <c r="AT636">
        <f t="shared" si="161"/>
        <v>6</v>
      </c>
      <c r="AU636">
        <f t="shared" si="162"/>
        <v>6</v>
      </c>
      <c r="AV636">
        <f t="shared" si="163"/>
        <v>0</v>
      </c>
    </row>
    <row r="637" spans="1:48" s="11" customFormat="1" x14ac:dyDescent="0.25">
      <c r="A637" s="11">
        <f t="shared" si="150"/>
        <v>2022</v>
      </c>
      <c r="B637" s="12">
        <v>44710</v>
      </c>
      <c r="C637" s="12"/>
      <c r="D637" s="22">
        <v>636</v>
      </c>
      <c r="E637" s="11">
        <v>1</v>
      </c>
      <c r="F637" s="40">
        <v>35</v>
      </c>
      <c r="G637" s="11" t="s">
        <v>421</v>
      </c>
      <c r="H637" s="11">
        <v>1</v>
      </c>
      <c r="I637" s="11" t="s">
        <v>426</v>
      </c>
      <c r="J637" s="50">
        <v>224</v>
      </c>
      <c r="K637" s="50">
        <v>5</v>
      </c>
      <c r="L637" s="50">
        <v>35</v>
      </c>
      <c r="M637" s="50">
        <v>136</v>
      </c>
      <c r="N637" s="50">
        <v>9</v>
      </c>
      <c r="O637" s="50">
        <v>35</v>
      </c>
      <c r="P637" s="44">
        <f t="shared" si="151"/>
        <v>360</v>
      </c>
      <c r="Q637" s="44">
        <f t="shared" si="152"/>
        <v>14</v>
      </c>
      <c r="R637" s="44">
        <f t="shared" si="153"/>
        <v>70</v>
      </c>
      <c r="S637" s="44" t="s">
        <v>156</v>
      </c>
      <c r="T637" s="42">
        <f t="shared" si="154"/>
        <v>1</v>
      </c>
      <c r="U637" s="50">
        <v>1</v>
      </c>
      <c r="V637" s="13"/>
      <c r="W637" s="13"/>
      <c r="Z637" s="11">
        <f t="shared" si="155"/>
        <v>14</v>
      </c>
      <c r="AA637" s="11">
        <v>14</v>
      </c>
      <c r="AB637" s="11">
        <v>16</v>
      </c>
      <c r="AC637" s="10">
        <v>1</v>
      </c>
      <c r="AD637" s="10">
        <v>2</v>
      </c>
      <c r="AE637" s="10">
        <v>2</v>
      </c>
      <c r="AF637" s="10"/>
      <c r="AG637" s="10"/>
      <c r="AH637" s="10"/>
      <c r="AI637" s="10"/>
      <c r="AJ637" s="10">
        <f t="shared" si="158"/>
        <v>5</v>
      </c>
      <c r="AK637" s="10">
        <f t="shared" si="159"/>
        <v>5</v>
      </c>
      <c r="AL637" s="10">
        <f t="shared" si="160"/>
        <v>0</v>
      </c>
      <c r="AM637" s="10">
        <v>6</v>
      </c>
      <c r="AN637" s="10">
        <v>1</v>
      </c>
      <c r="AO637"/>
      <c r="AP637">
        <v>1</v>
      </c>
      <c r="AQ637">
        <v>1</v>
      </c>
      <c r="AR637"/>
      <c r="AS637"/>
      <c r="AT637">
        <f t="shared" si="161"/>
        <v>9</v>
      </c>
      <c r="AU637">
        <f t="shared" si="162"/>
        <v>9</v>
      </c>
      <c r="AV637">
        <f t="shared" si="163"/>
        <v>0</v>
      </c>
    </row>
    <row r="638" spans="1:48" s="11" customFormat="1" x14ac:dyDescent="0.25">
      <c r="A638" s="11">
        <f t="shared" si="150"/>
        <v>2022</v>
      </c>
      <c r="B638" s="12">
        <v>44717</v>
      </c>
      <c r="C638" s="12"/>
      <c r="D638" s="22">
        <v>637</v>
      </c>
      <c r="E638" s="11">
        <v>1</v>
      </c>
      <c r="F638" s="40">
        <v>35</v>
      </c>
      <c r="G638" s="11" t="s">
        <v>264</v>
      </c>
      <c r="H638" s="11">
        <v>1</v>
      </c>
      <c r="I638" s="11" t="s">
        <v>445</v>
      </c>
      <c r="J638" s="50">
        <v>206</v>
      </c>
      <c r="K638" s="50">
        <v>10</v>
      </c>
      <c r="L638" s="50">
        <v>34.8333333333333</v>
      </c>
      <c r="M638" s="50">
        <v>122</v>
      </c>
      <c r="N638" s="50">
        <v>10</v>
      </c>
      <c r="O638" s="50">
        <v>26.1666666666666</v>
      </c>
      <c r="P638" s="44">
        <f t="shared" si="151"/>
        <v>328</v>
      </c>
      <c r="Q638" s="44">
        <f t="shared" si="152"/>
        <v>20</v>
      </c>
      <c r="R638" s="44">
        <f t="shared" si="153"/>
        <v>60.999999999999901</v>
      </c>
      <c r="S638" s="44" t="s">
        <v>393</v>
      </c>
      <c r="T638" s="42">
        <f t="shared" si="154"/>
        <v>1</v>
      </c>
      <c r="U638" s="50">
        <v>1</v>
      </c>
      <c r="V638" s="13"/>
      <c r="W638" s="13"/>
      <c r="Z638" s="11">
        <f t="shared" si="155"/>
        <v>20</v>
      </c>
      <c r="AA638" s="11">
        <v>14</v>
      </c>
      <c r="AB638" s="11">
        <v>16</v>
      </c>
      <c r="AC638" s="10">
        <v>3</v>
      </c>
      <c r="AD638" s="10">
        <v>5</v>
      </c>
      <c r="AE638" s="10">
        <v>2</v>
      </c>
      <c r="AF638" s="10"/>
      <c r="AG638" s="10"/>
      <c r="AH638" s="10"/>
      <c r="AI638" s="10"/>
      <c r="AJ638" s="10">
        <f t="shared" si="158"/>
        <v>10</v>
      </c>
      <c r="AK638" s="10">
        <f t="shared" si="159"/>
        <v>10</v>
      </c>
      <c r="AL638" s="10">
        <f t="shared" si="160"/>
        <v>0</v>
      </c>
      <c r="AM638" s="10">
        <v>5</v>
      </c>
      <c r="AN638" s="10">
        <v>5</v>
      </c>
      <c r="AO638"/>
      <c r="AP638"/>
      <c r="AQ638"/>
      <c r="AR638"/>
      <c r="AS638"/>
      <c r="AT638">
        <f t="shared" si="161"/>
        <v>10</v>
      </c>
      <c r="AU638">
        <f t="shared" si="162"/>
        <v>10</v>
      </c>
      <c r="AV638">
        <f t="shared" si="163"/>
        <v>0</v>
      </c>
    </row>
    <row r="639" spans="1:48" s="11" customFormat="1" x14ac:dyDescent="0.25">
      <c r="A639" s="11">
        <f t="shared" si="150"/>
        <v>2022</v>
      </c>
      <c r="B639" s="12">
        <v>44724</v>
      </c>
      <c r="C639" s="12"/>
      <c r="D639" s="22">
        <v>638</v>
      </c>
      <c r="E639" s="11">
        <v>1</v>
      </c>
      <c r="F639" s="40">
        <v>40</v>
      </c>
      <c r="G639" s="11" t="s">
        <v>428</v>
      </c>
      <c r="H639" s="11">
        <v>2</v>
      </c>
      <c r="I639" s="11" t="s">
        <v>428</v>
      </c>
      <c r="J639" s="50">
        <v>220</v>
      </c>
      <c r="K639" s="50">
        <v>3</v>
      </c>
      <c r="L639" s="50">
        <v>31.3333333333333</v>
      </c>
      <c r="M639" s="50">
        <v>216</v>
      </c>
      <c r="N639" s="50">
        <v>3</v>
      </c>
      <c r="O639" s="50">
        <v>40</v>
      </c>
      <c r="P639" s="44">
        <f t="shared" si="151"/>
        <v>436</v>
      </c>
      <c r="Q639" s="44">
        <f t="shared" si="152"/>
        <v>6</v>
      </c>
      <c r="R639" s="44">
        <f t="shared" si="153"/>
        <v>71.3333333333333</v>
      </c>
      <c r="S639" s="44" t="s">
        <v>26</v>
      </c>
      <c r="T639" s="42">
        <f t="shared" si="154"/>
        <v>1</v>
      </c>
      <c r="U639" s="50">
        <v>1</v>
      </c>
      <c r="V639" s="13"/>
      <c r="W639" s="13"/>
      <c r="Z639" s="11">
        <f t="shared" si="155"/>
        <v>6</v>
      </c>
      <c r="AA639" s="11">
        <v>14</v>
      </c>
      <c r="AB639" s="11">
        <v>16</v>
      </c>
      <c r="AC639" s="10">
        <v>2</v>
      </c>
      <c r="AD639" s="10">
        <v>1</v>
      </c>
      <c r="AE639" s="10"/>
      <c r="AF639" s="10"/>
      <c r="AG639" s="10"/>
      <c r="AH639" s="10"/>
      <c r="AI639" s="10"/>
      <c r="AJ639" s="10">
        <f t="shared" si="158"/>
        <v>3</v>
      </c>
      <c r="AK639" s="10">
        <f t="shared" si="159"/>
        <v>3</v>
      </c>
      <c r="AL639" s="10">
        <f t="shared" si="160"/>
        <v>0</v>
      </c>
      <c r="AM639" s="10">
        <v>1</v>
      </c>
      <c r="AN639" s="10">
        <v>1</v>
      </c>
      <c r="AO639"/>
      <c r="AP639">
        <v>1</v>
      </c>
      <c r="AQ639"/>
      <c r="AR639"/>
      <c r="AS639"/>
      <c r="AT639">
        <f t="shared" si="161"/>
        <v>3</v>
      </c>
      <c r="AU639">
        <f t="shared" si="162"/>
        <v>3</v>
      </c>
      <c r="AV639">
        <f t="shared" si="163"/>
        <v>0</v>
      </c>
    </row>
    <row r="640" spans="1:48" s="11" customFormat="1" x14ac:dyDescent="0.25">
      <c r="A640" s="11">
        <f t="shared" si="150"/>
        <v>2022</v>
      </c>
      <c r="B640" s="12">
        <v>44731</v>
      </c>
      <c r="C640" s="12"/>
      <c r="D640" s="22">
        <v>639</v>
      </c>
      <c r="E640" s="11">
        <v>1</v>
      </c>
      <c r="F640" s="40">
        <v>35</v>
      </c>
      <c r="G640" s="11" t="s">
        <v>234</v>
      </c>
      <c r="H640" s="11">
        <v>1</v>
      </c>
      <c r="I640" s="11" t="s">
        <v>172</v>
      </c>
      <c r="J640" s="50">
        <v>200</v>
      </c>
      <c r="K640" s="50">
        <v>5</v>
      </c>
      <c r="L640" s="50">
        <v>35</v>
      </c>
      <c r="M640" s="50">
        <v>46</v>
      </c>
      <c r="N640" s="50">
        <v>10</v>
      </c>
      <c r="O640" s="50">
        <v>21.1666666666666</v>
      </c>
      <c r="P640" s="44">
        <f t="shared" si="151"/>
        <v>246</v>
      </c>
      <c r="Q640" s="44">
        <f t="shared" si="152"/>
        <v>15</v>
      </c>
      <c r="R640" s="44">
        <f t="shared" si="153"/>
        <v>56.1666666666666</v>
      </c>
      <c r="S640" s="44" t="s">
        <v>125</v>
      </c>
      <c r="T640" s="42">
        <f t="shared" si="154"/>
        <v>1</v>
      </c>
      <c r="U640" s="50">
        <v>1</v>
      </c>
      <c r="V640" s="13"/>
      <c r="W640" s="13"/>
      <c r="Z640" s="11">
        <f t="shared" si="155"/>
        <v>15</v>
      </c>
      <c r="AA640" s="11">
        <v>14</v>
      </c>
      <c r="AB640" s="11">
        <v>16</v>
      </c>
      <c r="AC640" s="10"/>
      <c r="AD640" s="10">
        <v>4</v>
      </c>
      <c r="AE640" s="10">
        <v>1</v>
      </c>
      <c r="AF640" s="10"/>
      <c r="AG640" s="10"/>
      <c r="AH640" s="10"/>
      <c r="AI640" s="10"/>
      <c r="AJ640" s="10">
        <f t="shared" si="158"/>
        <v>5</v>
      </c>
      <c r="AK640" s="10">
        <f t="shared" si="159"/>
        <v>5</v>
      </c>
      <c r="AL640" s="10">
        <f t="shared" si="160"/>
        <v>0</v>
      </c>
      <c r="AM640" s="10">
        <v>6</v>
      </c>
      <c r="AN640" s="10">
        <v>3</v>
      </c>
      <c r="AO640">
        <v>1</v>
      </c>
      <c r="AP640"/>
      <c r="AQ640"/>
      <c r="AR640"/>
      <c r="AS640"/>
      <c r="AT640">
        <f t="shared" si="161"/>
        <v>10</v>
      </c>
      <c r="AU640">
        <f t="shared" si="162"/>
        <v>10</v>
      </c>
      <c r="AV640">
        <f t="shared" si="163"/>
        <v>0</v>
      </c>
    </row>
    <row r="641" spans="1:48" s="11" customFormat="1" x14ac:dyDescent="0.25">
      <c r="A641" s="11">
        <f t="shared" si="150"/>
        <v>2022</v>
      </c>
      <c r="B641" s="12">
        <v>44738</v>
      </c>
      <c r="C641" s="12"/>
      <c r="D641" s="22">
        <v>640</v>
      </c>
      <c r="E641" s="11">
        <v>1</v>
      </c>
      <c r="F641" s="40">
        <v>40</v>
      </c>
      <c r="G641" s="11" t="s">
        <v>115</v>
      </c>
      <c r="H641" s="11">
        <v>1</v>
      </c>
      <c r="I641" s="11" t="s">
        <v>443</v>
      </c>
      <c r="J641" s="50">
        <v>250</v>
      </c>
      <c r="K641" s="50">
        <v>9</v>
      </c>
      <c r="L641" s="50">
        <v>40</v>
      </c>
      <c r="M641" s="50">
        <v>135</v>
      </c>
      <c r="N641" s="50">
        <v>10</v>
      </c>
      <c r="O641" s="50">
        <v>27.5</v>
      </c>
      <c r="P641" s="44">
        <f t="shared" si="151"/>
        <v>385</v>
      </c>
      <c r="Q641" s="44">
        <f t="shared" si="152"/>
        <v>19</v>
      </c>
      <c r="R641" s="44">
        <f t="shared" si="153"/>
        <v>67.5</v>
      </c>
      <c r="S641" s="44" t="s">
        <v>395</v>
      </c>
      <c r="T641" s="42">
        <f t="shared" si="154"/>
        <v>1</v>
      </c>
      <c r="U641" s="50">
        <v>1</v>
      </c>
      <c r="V641" s="13"/>
      <c r="W641" s="13"/>
      <c r="Z641" s="11">
        <f t="shared" si="155"/>
        <v>19</v>
      </c>
      <c r="AA641" s="11">
        <v>14</v>
      </c>
      <c r="AB641" s="11">
        <v>16</v>
      </c>
      <c r="AC641" s="10">
        <v>2</v>
      </c>
      <c r="AD641" s="10">
        <v>5</v>
      </c>
      <c r="AE641" s="10"/>
      <c r="AF641" s="10">
        <v>2</v>
      </c>
      <c r="AG641" s="10"/>
      <c r="AH641" s="10"/>
      <c r="AI641" s="10"/>
      <c r="AJ641" s="10">
        <f t="shared" si="158"/>
        <v>9</v>
      </c>
      <c r="AK641" s="10">
        <f t="shared" si="159"/>
        <v>9</v>
      </c>
      <c r="AL641" s="10">
        <f t="shared" si="160"/>
        <v>0</v>
      </c>
      <c r="AM641" s="10">
        <v>3</v>
      </c>
      <c r="AN641" s="10">
        <v>5</v>
      </c>
      <c r="AO641"/>
      <c r="AP641">
        <v>1</v>
      </c>
      <c r="AQ641" s="10">
        <v>1</v>
      </c>
      <c r="AR641"/>
      <c r="AS641"/>
      <c r="AT641">
        <f t="shared" si="161"/>
        <v>10</v>
      </c>
      <c r="AU641">
        <f t="shared" si="162"/>
        <v>10</v>
      </c>
      <c r="AV641">
        <f t="shared" si="163"/>
        <v>0</v>
      </c>
    </row>
    <row r="642" spans="1:48" s="11" customFormat="1" x14ac:dyDescent="0.25">
      <c r="A642" s="11">
        <f t="shared" ref="A642:A675" si="168">YEAR(B642)</f>
        <v>2022</v>
      </c>
      <c r="B642" s="12">
        <v>44745</v>
      </c>
      <c r="C642" s="12"/>
      <c r="D642" s="22">
        <v>641</v>
      </c>
      <c r="E642" s="11">
        <v>1</v>
      </c>
      <c r="F642" s="40">
        <v>35</v>
      </c>
      <c r="G642" s="11" t="s">
        <v>116</v>
      </c>
      <c r="H642" s="11">
        <v>2</v>
      </c>
      <c r="I642" s="11" t="s">
        <v>429</v>
      </c>
      <c r="J642" s="50">
        <v>182</v>
      </c>
      <c r="K642" s="50">
        <v>3</v>
      </c>
      <c r="L642" s="50">
        <v>30.6666666666666</v>
      </c>
      <c r="M642" s="50">
        <v>178</v>
      </c>
      <c r="N642" s="50">
        <v>5</v>
      </c>
      <c r="O642" s="50">
        <v>35</v>
      </c>
      <c r="P642" s="44">
        <f t="shared" ref="P642:P675" si="169">J642+M642</f>
        <v>360</v>
      </c>
      <c r="Q642" s="44">
        <f t="shared" ref="Q642:Q675" si="170">K642+N642</f>
        <v>8</v>
      </c>
      <c r="R642" s="44">
        <f t="shared" ref="R642:R675" si="171">L642+O642</f>
        <v>65.6666666666666</v>
      </c>
      <c r="S642" s="44" t="s">
        <v>26</v>
      </c>
      <c r="T642" s="42">
        <f t="shared" ref="T642:T675" si="172">SUM(U642:Y642)</f>
        <v>1</v>
      </c>
      <c r="U642" s="50">
        <v>1</v>
      </c>
      <c r="V642" s="13"/>
      <c r="W642" s="13"/>
      <c r="Z642" s="11">
        <f t="shared" ref="Z642:Z675" si="173">K642+N642</f>
        <v>8</v>
      </c>
      <c r="AA642" s="11">
        <v>14</v>
      </c>
      <c r="AB642" s="11">
        <v>16</v>
      </c>
      <c r="AC642" s="10"/>
      <c r="AD642" s="10">
        <v>2</v>
      </c>
      <c r="AE642" s="10">
        <v>1</v>
      </c>
      <c r="AF642" s="10"/>
      <c r="AG642" s="10"/>
      <c r="AH642" s="10"/>
      <c r="AI642" s="10"/>
      <c r="AJ642" s="10">
        <f t="shared" si="158"/>
        <v>3</v>
      </c>
      <c r="AK642" s="10">
        <f t="shared" si="159"/>
        <v>3</v>
      </c>
      <c r="AL642" s="10">
        <f t="shared" si="160"/>
        <v>0</v>
      </c>
      <c r="AM642" s="10">
        <v>1</v>
      </c>
      <c r="AN642" s="10">
        <v>2</v>
      </c>
      <c r="AO642">
        <v>2</v>
      </c>
      <c r="AP642"/>
      <c r="AQ642"/>
      <c r="AR642"/>
      <c r="AS642"/>
      <c r="AT642">
        <f t="shared" si="161"/>
        <v>5</v>
      </c>
      <c r="AU642">
        <f t="shared" si="162"/>
        <v>5</v>
      </c>
      <c r="AV642">
        <f t="shared" si="163"/>
        <v>0</v>
      </c>
    </row>
    <row r="643" spans="1:48" s="11" customFormat="1" x14ac:dyDescent="0.25">
      <c r="A643" s="11">
        <f t="shared" si="168"/>
        <v>2022</v>
      </c>
      <c r="B643" s="12">
        <v>44752</v>
      </c>
      <c r="C643" s="12"/>
      <c r="D643" s="22">
        <v>642</v>
      </c>
      <c r="E643" s="11">
        <v>1</v>
      </c>
      <c r="F643" s="40">
        <v>35</v>
      </c>
      <c r="G643" s="11" t="s">
        <v>287</v>
      </c>
      <c r="H643" s="11">
        <v>1</v>
      </c>
      <c r="I643" s="11" t="s">
        <v>409</v>
      </c>
      <c r="J643" s="50">
        <v>312</v>
      </c>
      <c r="K643" s="50">
        <v>9</v>
      </c>
      <c r="L643" s="50">
        <v>40</v>
      </c>
      <c r="M643" s="50">
        <v>201</v>
      </c>
      <c r="N643" s="50">
        <v>10</v>
      </c>
      <c r="O643" s="50">
        <v>33.166666666666003</v>
      </c>
      <c r="P643" s="44">
        <f t="shared" si="169"/>
        <v>513</v>
      </c>
      <c r="Q643" s="44">
        <f t="shared" si="170"/>
        <v>19</v>
      </c>
      <c r="R643" s="44">
        <f t="shared" si="171"/>
        <v>73.166666666666003</v>
      </c>
      <c r="S643" s="44" t="s">
        <v>465</v>
      </c>
      <c r="T643" s="42">
        <f t="shared" si="172"/>
        <v>1</v>
      </c>
      <c r="U643" s="50">
        <v>1</v>
      </c>
      <c r="V643" s="13"/>
      <c r="W643" s="13"/>
      <c r="Z643" s="11">
        <f t="shared" si="173"/>
        <v>19</v>
      </c>
      <c r="AA643" s="11">
        <v>14</v>
      </c>
      <c r="AB643" s="11">
        <v>16</v>
      </c>
      <c r="AC643" s="10">
        <v>1</v>
      </c>
      <c r="AD643" s="10">
        <v>4</v>
      </c>
      <c r="AE643" s="10">
        <v>2</v>
      </c>
      <c r="AF643" s="10">
        <v>2</v>
      </c>
      <c r="AG643" s="10"/>
      <c r="AH643" s="10"/>
      <c r="AI643" s="10"/>
      <c r="AJ643" s="10">
        <f t="shared" ref="AJ643:AJ655" si="174">SUM(AC643:AI643)</f>
        <v>9</v>
      </c>
      <c r="AK643" s="10">
        <f t="shared" ref="AK643:AK655" si="175">K643</f>
        <v>9</v>
      </c>
      <c r="AL643" s="10">
        <f t="shared" ref="AL643:AL655" si="176">AJ643-AK643</f>
        <v>0</v>
      </c>
      <c r="AM643" s="10">
        <v>5</v>
      </c>
      <c r="AN643" s="10">
        <v>4</v>
      </c>
      <c r="AO643"/>
      <c r="AP643"/>
      <c r="AQ643">
        <v>1</v>
      </c>
      <c r="AR643"/>
      <c r="AS643"/>
      <c r="AT643">
        <f t="shared" ref="AT643:AT655" si="177">SUM(AM643:AS643)</f>
        <v>10</v>
      </c>
      <c r="AU643">
        <f t="shared" ref="AU643:AU655" si="178">N643</f>
        <v>10</v>
      </c>
      <c r="AV643">
        <f t="shared" ref="AV643:AV655" si="179">AT643-AU643</f>
        <v>0</v>
      </c>
    </row>
    <row r="644" spans="1:48" s="11" customFormat="1" x14ac:dyDescent="0.25">
      <c r="A644" s="11">
        <f t="shared" si="168"/>
        <v>2022</v>
      </c>
      <c r="B644" s="12">
        <v>44759</v>
      </c>
      <c r="C644" s="12"/>
      <c r="D644" s="22">
        <v>643</v>
      </c>
      <c r="E644" s="11">
        <v>1</v>
      </c>
      <c r="F644" s="40">
        <v>35</v>
      </c>
      <c r="G644" s="11" t="s">
        <v>115</v>
      </c>
      <c r="H644" s="11">
        <v>1</v>
      </c>
      <c r="I644" s="11" t="s">
        <v>414</v>
      </c>
      <c r="J644" s="50">
        <v>324</v>
      </c>
      <c r="K644" s="50">
        <v>6</v>
      </c>
      <c r="L644" s="50">
        <v>35</v>
      </c>
      <c r="M644" s="50">
        <v>166</v>
      </c>
      <c r="N644" s="50">
        <v>11</v>
      </c>
      <c r="O644" s="50">
        <v>32</v>
      </c>
      <c r="P644" s="44">
        <f t="shared" si="169"/>
        <v>490</v>
      </c>
      <c r="Q644" s="44">
        <f t="shared" si="170"/>
        <v>17</v>
      </c>
      <c r="R644" s="44">
        <f t="shared" si="171"/>
        <v>67</v>
      </c>
      <c r="S644" s="44" t="s">
        <v>239</v>
      </c>
      <c r="T644" s="42">
        <f t="shared" si="172"/>
        <v>0</v>
      </c>
      <c r="U644" s="50"/>
      <c r="V644" s="13"/>
      <c r="W644" s="13"/>
      <c r="Z644" s="11">
        <f t="shared" si="173"/>
        <v>17</v>
      </c>
      <c r="AA644" s="11">
        <v>14</v>
      </c>
      <c r="AB644" s="11">
        <v>16</v>
      </c>
      <c r="AC644" s="10">
        <v>1</v>
      </c>
      <c r="AD644" s="10">
        <v>4</v>
      </c>
      <c r="AE644" s="10"/>
      <c r="AF644" s="10">
        <v>1</v>
      </c>
      <c r="AG644" s="10"/>
      <c r="AH644" s="10"/>
      <c r="AI644" s="10"/>
      <c r="AJ644" s="10">
        <f t="shared" si="174"/>
        <v>6</v>
      </c>
      <c r="AK644" s="10">
        <f t="shared" si="175"/>
        <v>6</v>
      </c>
      <c r="AL644" s="10">
        <f t="shared" si="176"/>
        <v>0</v>
      </c>
      <c r="AM644" s="10">
        <v>4</v>
      </c>
      <c r="AN644" s="10">
        <v>3</v>
      </c>
      <c r="AO644"/>
      <c r="AP644">
        <v>1</v>
      </c>
      <c r="AQ644" s="10">
        <v>3</v>
      </c>
      <c r="AR644"/>
      <c r="AS644"/>
      <c r="AT644">
        <f t="shared" si="177"/>
        <v>11</v>
      </c>
      <c r="AU644">
        <f t="shared" si="178"/>
        <v>11</v>
      </c>
      <c r="AV644">
        <f t="shared" si="179"/>
        <v>0</v>
      </c>
    </row>
    <row r="645" spans="1:48" s="31" customFormat="1" x14ac:dyDescent="0.25">
      <c r="A645" s="31">
        <f t="shared" si="168"/>
        <v>2022</v>
      </c>
      <c r="B645" s="36">
        <v>44766</v>
      </c>
      <c r="C645" s="36"/>
      <c r="D645" s="22">
        <v>644</v>
      </c>
      <c r="E645" s="31">
        <v>1</v>
      </c>
      <c r="F645" s="41">
        <v>40</v>
      </c>
      <c r="G645" s="31" t="s">
        <v>466</v>
      </c>
      <c r="H645" s="31">
        <v>2</v>
      </c>
      <c r="I645" s="31" t="s">
        <v>467</v>
      </c>
      <c r="J645" s="48">
        <v>74</v>
      </c>
      <c r="K645" s="48">
        <v>2</v>
      </c>
      <c r="L645" s="48">
        <v>14.2</v>
      </c>
      <c r="M645" s="48">
        <v>232</v>
      </c>
      <c r="N645" s="48">
        <v>8</v>
      </c>
      <c r="O645" s="48">
        <v>40</v>
      </c>
      <c r="P645" s="46">
        <f t="shared" si="169"/>
        <v>306</v>
      </c>
      <c r="Q645" s="46">
        <f t="shared" si="170"/>
        <v>10</v>
      </c>
      <c r="R645" s="46">
        <f t="shared" si="171"/>
        <v>54.2</v>
      </c>
      <c r="S645" s="46" t="s">
        <v>96</v>
      </c>
      <c r="T645" s="42">
        <f t="shared" si="172"/>
        <v>1</v>
      </c>
      <c r="U645" s="48"/>
      <c r="V645" s="35"/>
      <c r="W645" s="35">
        <v>1</v>
      </c>
      <c r="Z645" s="31">
        <f t="shared" si="173"/>
        <v>10</v>
      </c>
      <c r="AA645" s="31">
        <v>14</v>
      </c>
      <c r="AB645" s="31">
        <v>16</v>
      </c>
      <c r="AC645" s="10"/>
      <c r="AD645" s="10">
        <v>2</v>
      </c>
      <c r="AE645" s="10"/>
      <c r="AF645" s="10"/>
      <c r="AG645" s="10"/>
      <c r="AH645" s="10"/>
      <c r="AI645" s="10"/>
      <c r="AJ645" s="10">
        <f t="shared" si="174"/>
        <v>2</v>
      </c>
      <c r="AK645" s="10">
        <f t="shared" si="175"/>
        <v>2</v>
      </c>
      <c r="AL645" s="10">
        <f t="shared" si="176"/>
        <v>0</v>
      </c>
      <c r="AM645" s="10">
        <v>5</v>
      </c>
      <c r="AN645" s="10">
        <v>2</v>
      </c>
      <c r="AO645"/>
      <c r="AP645">
        <v>1</v>
      </c>
      <c r="AQ645"/>
      <c r="AR645"/>
      <c r="AS645"/>
      <c r="AT645">
        <f t="shared" si="177"/>
        <v>8</v>
      </c>
      <c r="AU645">
        <f t="shared" si="178"/>
        <v>8</v>
      </c>
      <c r="AV645">
        <f t="shared" si="179"/>
        <v>0</v>
      </c>
    </row>
    <row r="646" spans="1:48" s="11" customFormat="1" x14ac:dyDescent="0.25">
      <c r="A646" s="11">
        <f t="shared" si="168"/>
        <v>2022</v>
      </c>
      <c r="B646" s="12">
        <v>44773</v>
      </c>
      <c r="C646" s="12"/>
      <c r="D646" s="22">
        <v>645</v>
      </c>
      <c r="E646" s="11">
        <v>1</v>
      </c>
      <c r="F646" s="40">
        <v>40</v>
      </c>
      <c r="G646" s="11" t="s">
        <v>421</v>
      </c>
      <c r="H646" s="11">
        <v>2</v>
      </c>
      <c r="I646" s="11" t="s">
        <v>421</v>
      </c>
      <c r="J646" s="50">
        <v>219</v>
      </c>
      <c r="K646" s="50">
        <v>5</v>
      </c>
      <c r="L646" s="50">
        <v>32.3333333333333</v>
      </c>
      <c r="M646" s="50">
        <v>215</v>
      </c>
      <c r="N646" s="50">
        <v>7</v>
      </c>
      <c r="O646" s="50">
        <v>40</v>
      </c>
      <c r="P646" s="44">
        <f t="shared" si="169"/>
        <v>434</v>
      </c>
      <c r="Q646" s="44">
        <f t="shared" si="170"/>
        <v>12</v>
      </c>
      <c r="R646" s="44">
        <f t="shared" si="171"/>
        <v>72.3333333333333</v>
      </c>
      <c r="S646" s="44" t="s">
        <v>27</v>
      </c>
      <c r="T646" s="42">
        <f t="shared" si="172"/>
        <v>1</v>
      </c>
      <c r="U646" s="50">
        <v>1</v>
      </c>
      <c r="V646" s="13"/>
      <c r="W646" s="13"/>
      <c r="Z646" s="11">
        <f t="shared" si="173"/>
        <v>12</v>
      </c>
      <c r="AA646" s="11">
        <v>14</v>
      </c>
      <c r="AB646" s="11">
        <v>16</v>
      </c>
      <c r="AC646" s="10">
        <v>1</v>
      </c>
      <c r="AD646" s="10">
        <v>3</v>
      </c>
      <c r="AE646" s="10">
        <v>1</v>
      </c>
      <c r="AF646" s="10"/>
      <c r="AG646" s="10"/>
      <c r="AH646" s="10"/>
      <c r="AI646" s="10"/>
      <c r="AJ646" s="10">
        <f t="shared" si="174"/>
        <v>5</v>
      </c>
      <c r="AK646" s="10">
        <f t="shared" si="175"/>
        <v>5</v>
      </c>
      <c r="AL646" s="10">
        <f t="shared" si="176"/>
        <v>0</v>
      </c>
      <c r="AM646" s="10"/>
      <c r="AN646" s="10">
        <v>4</v>
      </c>
      <c r="AO646"/>
      <c r="AP646">
        <v>3</v>
      </c>
      <c r="AQ646"/>
      <c r="AR646"/>
      <c r="AS646"/>
      <c r="AT646">
        <f t="shared" si="177"/>
        <v>7</v>
      </c>
      <c r="AU646">
        <f t="shared" si="178"/>
        <v>7</v>
      </c>
      <c r="AV646">
        <f t="shared" si="179"/>
        <v>0</v>
      </c>
    </row>
    <row r="647" spans="1:48" s="11" customFormat="1" x14ac:dyDescent="0.25">
      <c r="A647" s="11">
        <f t="shared" si="168"/>
        <v>2022</v>
      </c>
      <c r="B647" s="12">
        <v>44780</v>
      </c>
      <c r="C647" s="12"/>
      <c r="D647" s="22">
        <v>646</v>
      </c>
      <c r="E647" s="11">
        <v>1</v>
      </c>
      <c r="F647" s="40">
        <v>35</v>
      </c>
      <c r="G647" s="11" t="s">
        <v>115</v>
      </c>
      <c r="H647" s="11">
        <v>1</v>
      </c>
      <c r="I647" s="11" t="s">
        <v>175</v>
      </c>
      <c r="J647" s="50">
        <v>212</v>
      </c>
      <c r="K647" s="50">
        <v>9</v>
      </c>
      <c r="L647" s="50">
        <v>35</v>
      </c>
      <c r="M647" s="50">
        <v>138</v>
      </c>
      <c r="N647" s="50">
        <v>10</v>
      </c>
      <c r="O647" s="50">
        <v>29.6666666666666</v>
      </c>
      <c r="P647" s="44">
        <f t="shared" si="169"/>
        <v>350</v>
      </c>
      <c r="Q647" s="44">
        <f t="shared" si="170"/>
        <v>19</v>
      </c>
      <c r="R647" s="44">
        <f t="shared" si="171"/>
        <v>64.6666666666666</v>
      </c>
      <c r="S647" s="44" t="s">
        <v>112</v>
      </c>
      <c r="T647" s="42">
        <f t="shared" si="172"/>
        <v>1</v>
      </c>
      <c r="U647" s="50">
        <v>1</v>
      </c>
      <c r="V647" s="13"/>
      <c r="W647" s="13"/>
      <c r="Z647" s="11">
        <f t="shared" si="173"/>
        <v>19</v>
      </c>
      <c r="AA647" s="11">
        <v>14</v>
      </c>
      <c r="AB647" s="11">
        <v>16</v>
      </c>
      <c r="AC647" s="10">
        <v>2</v>
      </c>
      <c r="AD647" s="10">
        <v>7</v>
      </c>
      <c r="AE647" s="10"/>
      <c r="AF647" s="10"/>
      <c r="AG647" s="10"/>
      <c r="AH647" s="10"/>
      <c r="AI647" s="10"/>
      <c r="AJ647" s="10">
        <f t="shared" si="174"/>
        <v>9</v>
      </c>
      <c r="AK647" s="10">
        <f t="shared" si="175"/>
        <v>9</v>
      </c>
      <c r="AL647" s="10">
        <f t="shared" si="176"/>
        <v>0</v>
      </c>
      <c r="AM647" s="10">
        <v>5</v>
      </c>
      <c r="AN647" s="10">
        <v>4</v>
      </c>
      <c r="AO647">
        <v>1</v>
      </c>
      <c r="AP647"/>
      <c r="AQ647"/>
      <c r="AR647"/>
      <c r="AS647"/>
      <c r="AT647">
        <f t="shared" si="177"/>
        <v>10</v>
      </c>
      <c r="AU647">
        <f t="shared" si="178"/>
        <v>10</v>
      </c>
      <c r="AV647">
        <f t="shared" si="179"/>
        <v>0</v>
      </c>
    </row>
    <row r="648" spans="1:48" x14ac:dyDescent="0.25">
      <c r="A648" s="11">
        <f t="shared" si="168"/>
        <v>2022</v>
      </c>
      <c r="B648" s="21">
        <v>44787</v>
      </c>
      <c r="C648" s="21"/>
      <c r="D648" s="22">
        <v>647</v>
      </c>
      <c r="E648" s="20">
        <v>1</v>
      </c>
      <c r="F648" s="39">
        <v>40</v>
      </c>
      <c r="G648" s="20" t="s">
        <v>115</v>
      </c>
      <c r="H648" s="20">
        <v>2</v>
      </c>
      <c r="I648" s="30" t="s">
        <v>213</v>
      </c>
      <c r="J648" s="49">
        <v>175</v>
      </c>
      <c r="K648" s="49">
        <v>10</v>
      </c>
      <c r="L648" s="49">
        <v>29</v>
      </c>
      <c r="M648" s="49">
        <v>190</v>
      </c>
      <c r="N648" s="49">
        <v>4</v>
      </c>
      <c r="O648" s="49">
        <v>35</v>
      </c>
      <c r="P648" s="42">
        <f t="shared" si="169"/>
        <v>365</v>
      </c>
      <c r="Q648" s="42">
        <f t="shared" si="170"/>
        <v>14</v>
      </c>
      <c r="R648" s="42">
        <f t="shared" si="171"/>
        <v>64</v>
      </c>
      <c r="S648" s="42" t="s">
        <v>335</v>
      </c>
      <c r="T648" s="42">
        <f t="shared" si="172"/>
        <v>1</v>
      </c>
      <c r="U648" s="43"/>
      <c r="V648" s="23"/>
      <c r="W648" s="23"/>
      <c r="X648" s="20"/>
      <c r="Y648" s="20">
        <v>1</v>
      </c>
      <c r="Z648" s="20">
        <f t="shared" si="173"/>
        <v>14</v>
      </c>
      <c r="AA648" s="11">
        <v>5</v>
      </c>
      <c r="AB648" s="11">
        <v>3</v>
      </c>
      <c r="AC648" s="10">
        <v>3</v>
      </c>
      <c r="AD648" s="10">
        <v>5</v>
      </c>
      <c r="AE648" s="10">
        <v>2</v>
      </c>
      <c r="AJ648" s="10">
        <f t="shared" si="174"/>
        <v>10</v>
      </c>
      <c r="AK648" s="10">
        <f t="shared" si="175"/>
        <v>10</v>
      </c>
      <c r="AL648" s="10">
        <f t="shared" si="176"/>
        <v>0</v>
      </c>
      <c r="AM648" s="10">
        <v>2</v>
      </c>
      <c r="AN648" s="10">
        <v>1</v>
      </c>
      <c r="AO648">
        <v>1</v>
      </c>
      <c r="AT648">
        <f t="shared" si="177"/>
        <v>4</v>
      </c>
      <c r="AU648">
        <f t="shared" si="178"/>
        <v>4</v>
      </c>
      <c r="AV648">
        <f t="shared" si="179"/>
        <v>0</v>
      </c>
    </row>
    <row r="649" spans="1:48" s="11" customFormat="1" x14ac:dyDescent="0.25">
      <c r="A649" s="11">
        <f t="shared" si="168"/>
        <v>2022</v>
      </c>
      <c r="B649" s="12">
        <v>44793</v>
      </c>
      <c r="C649" s="12"/>
      <c r="D649" s="22">
        <v>648</v>
      </c>
      <c r="E649" s="11">
        <v>1</v>
      </c>
      <c r="F649" s="40">
        <v>35</v>
      </c>
      <c r="G649" s="11" t="s">
        <v>470</v>
      </c>
      <c r="H649" s="11">
        <v>1</v>
      </c>
      <c r="I649" s="11" t="s">
        <v>471</v>
      </c>
      <c r="J649" s="50">
        <v>260</v>
      </c>
      <c r="K649" s="50">
        <v>10</v>
      </c>
      <c r="L649" s="50">
        <v>33.8333333333333</v>
      </c>
      <c r="M649" s="50">
        <v>117</v>
      </c>
      <c r="N649" s="50">
        <v>9</v>
      </c>
      <c r="O649" s="50">
        <v>23.5</v>
      </c>
      <c r="P649" s="44">
        <f t="shared" si="169"/>
        <v>377</v>
      </c>
      <c r="Q649" s="44">
        <f t="shared" si="170"/>
        <v>19</v>
      </c>
      <c r="R649" s="44">
        <f t="shared" si="171"/>
        <v>57.3333333333333</v>
      </c>
      <c r="S649" s="44" t="s">
        <v>472</v>
      </c>
      <c r="T649" s="42">
        <f t="shared" si="172"/>
        <v>1</v>
      </c>
      <c r="U649" s="50">
        <v>1</v>
      </c>
      <c r="V649" s="13"/>
      <c r="W649" s="13"/>
      <c r="Z649" s="11">
        <f t="shared" si="173"/>
        <v>19</v>
      </c>
      <c r="AA649" s="11">
        <v>14</v>
      </c>
      <c r="AB649" s="11">
        <v>16</v>
      </c>
      <c r="AC649" s="10">
        <v>5</v>
      </c>
      <c r="AD649" s="10">
        <v>4</v>
      </c>
      <c r="AE649" s="10">
        <v>1</v>
      </c>
      <c r="AF649" s="10"/>
      <c r="AG649" s="10"/>
      <c r="AH649" s="10"/>
      <c r="AI649" s="10"/>
      <c r="AJ649" s="10">
        <f t="shared" si="174"/>
        <v>10</v>
      </c>
      <c r="AK649" s="10">
        <f t="shared" si="175"/>
        <v>10</v>
      </c>
      <c r="AL649" s="10">
        <f t="shared" si="176"/>
        <v>0</v>
      </c>
      <c r="AM649" s="10">
        <v>4</v>
      </c>
      <c r="AN649" s="10">
        <v>2</v>
      </c>
      <c r="AO649">
        <v>2</v>
      </c>
      <c r="AP649"/>
      <c r="AQ649" s="10">
        <v>1</v>
      </c>
      <c r="AR649"/>
      <c r="AS649"/>
      <c r="AT649">
        <f t="shared" si="177"/>
        <v>9</v>
      </c>
      <c r="AU649">
        <f t="shared" si="178"/>
        <v>9</v>
      </c>
      <c r="AV649">
        <f t="shared" si="179"/>
        <v>0</v>
      </c>
    </row>
    <row r="650" spans="1:48" s="11" customFormat="1" x14ac:dyDescent="0.25">
      <c r="A650" s="11">
        <f t="shared" si="168"/>
        <v>2022</v>
      </c>
      <c r="B650" s="12">
        <v>44794</v>
      </c>
      <c r="C650" s="12"/>
      <c r="D650" s="22">
        <v>649</v>
      </c>
      <c r="E650" s="11">
        <v>1</v>
      </c>
      <c r="F650" s="40">
        <v>35</v>
      </c>
      <c r="G650" s="11" t="s">
        <v>115</v>
      </c>
      <c r="H650" s="11">
        <v>2</v>
      </c>
      <c r="I650" s="11" t="s">
        <v>422</v>
      </c>
      <c r="J650" s="50">
        <v>204</v>
      </c>
      <c r="K650" s="50">
        <v>5</v>
      </c>
      <c r="L650" s="50">
        <v>28.6666666666666</v>
      </c>
      <c r="M650" s="50">
        <v>200</v>
      </c>
      <c r="N650" s="50">
        <v>10</v>
      </c>
      <c r="O650" s="50">
        <v>33.8333333333333</v>
      </c>
      <c r="P650" s="44">
        <f t="shared" si="169"/>
        <v>404</v>
      </c>
      <c r="Q650" s="44">
        <f t="shared" si="170"/>
        <v>15</v>
      </c>
      <c r="R650" s="44">
        <f t="shared" si="171"/>
        <v>62.499999999999901</v>
      </c>
      <c r="S650" s="44" t="s">
        <v>27</v>
      </c>
      <c r="T650" s="42">
        <f t="shared" si="172"/>
        <v>1</v>
      </c>
      <c r="U650" s="50">
        <v>1</v>
      </c>
      <c r="V650" s="13"/>
      <c r="W650" s="13"/>
      <c r="Z650" s="11">
        <f t="shared" si="173"/>
        <v>15</v>
      </c>
      <c r="AA650" s="11">
        <v>14</v>
      </c>
      <c r="AB650" s="11">
        <v>16</v>
      </c>
      <c r="AC650" s="10">
        <v>1</v>
      </c>
      <c r="AD650" s="10">
        <v>3</v>
      </c>
      <c r="AE650" s="10">
        <v>1</v>
      </c>
      <c r="AF650" s="10"/>
      <c r="AG650" s="10"/>
      <c r="AH650" s="10"/>
      <c r="AI650" s="10"/>
      <c r="AJ650" s="10">
        <f t="shared" si="174"/>
        <v>5</v>
      </c>
      <c r="AK650" s="10">
        <f t="shared" si="175"/>
        <v>5</v>
      </c>
      <c r="AL650" s="10">
        <f t="shared" si="176"/>
        <v>0</v>
      </c>
      <c r="AM650" s="10"/>
      <c r="AN650" s="10">
        <v>9</v>
      </c>
      <c r="AO650"/>
      <c r="AP650">
        <v>1</v>
      </c>
      <c r="AQ650"/>
      <c r="AR650"/>
      <c r="AS650"/>
      <c r="AT650">
        <f t="shared" si="177"/>
        <v>10</v>
      </c>
      <c r="AU650">
        <f t="shared" si="178"/>
        <v>10</v>
      </c>
      <c r="AV650">
        <f t="shared" si="179"/>
        <v>0</v>
      </c>
    </row>
    <row r="651" spans="1:48" x14ac:dyDescent="0.25">
      <c r="A651" s="11">
        <f t="shared" si="168"/>
        <v>2022</v>
      </c>
      <c r="B651" s="21">
        <v>44801</v>
      </c>
      <c r="C651" s="21"/>
      <c r="D651" s="22">
        <v>650</v>
      </c>
      <c r="E651" s="20">
        <v>1</v>
      </c>
      <c r="F651" s="39">
        <v>40</v>
      </c>
      <c r="G651" s="20" t="s">
        <v>421</v>
      </c>
      <c r="H651" s="20">
        <v>1</v>
      </c>
      <c r="I651" s="30" t="s">
        <v>473</v>
      </c>
      <c r="J651" s="49">
        <v>265</v>
      </c>
      <c r="K651" s="49">
        <v>8</v>
      </c>
      <c r="L651" s="49">
        <v>40</v>
      </c>
      <c r="M651" s="49">
        <v>267</v>
      </c>
      <c r="N651" s="49">
        <v>8</v>
      </c>
      <c r="O651" s="49">
        <v>39.1666666666666</v>
      </c>
      <c r="P651" s="42">
        <f t="shared" si="169"/>
        <v>532</v>
      </c>
      <c r="Q651" s="42">
        <f t="shared" si="170"/>
        <v>16</v>
      </c>
      <c r="R651" s="42">
        <f t="shared" si="171"/>
        <v>79.1666666666666</v>
      </c>
      <c r="S651" s="42" t="s">
        <v>77</v>
      </c>
      <c r="T651" s="42">
        <f t="shared" si="172"/>
        <v>1</v>
      </c>
      <c r="U651" s="43"/>
      <c r="V651" s="23"/>
      <c r="W651" s="23"/>
      <c r="X651" s="20"/>
      <c r="Y651" s="20">
        <v>1</v>
      </c>
      <c r="Z651" s="20">
        <f t="shared" si="173"/>
        <v>16</v>
      </c>
      <c r="AA651" s="11">
        <v>5</v>
      </c>
      <c r="AB651" s="11">
        <v>3</v>
      </c>
      <c r="AC651" s="10">
        <v>4</v>
      </c>
      <c r="AD651" s="10">
        <v>2</v>
      </c>
      <c r="AE651" s="10">
        <v>2</v>
      </c>
      <c r="AJ651" s="10">
        <f t="shared" si="174"/>
        <v>8</v>
      </c>
      <c r="AK651" s="10">
        <f t="shared" si="175"/>
        <v>8</v>
      </c>
      <c r="AL651" s="10">
        <f t="shared" si="176"/>
        <v>0</v>
      </c>
      <c r="AM651" s="10">
        <v>3</v>
      </c>
      <c r="AN651" s="10">
        <v>4</v>
      </c>
      <c r="AO651">
        <v>1</v>
      </c>
      <c r="AT651">
        <f t="shared" si="177"/>
        <v>8</v>
      </c>
      <c r="AU651">
        <f t="shared" si="178"/>
        <v>8</v>
      </c>
      <c r="AV651">
        <f t="shared" si="179"/>
        <v>0</v>
      </c>
    </row>
    <row r="652" spans="1:48" x14ac:dyDescent="0.25">
      <c r="A652" s="11">
        <f t="shared" si="168"/>
        <v>2022</v>
      </c>
      <c r="B652" s="21">
        <v>44808</v>
      </c>
      <c r="C652" s="21"/>
      <c r="D652" s="22">
        <v>651</v>
      </c>
      <c r="E652" s="20">
        <v>1</v>
      </c>
      <c r="F652" s="39">
        <v>40</v>
      </c>
      <c r="G652" s="20" t="s">
        <v>421</v>
      </c>
      <c r="H652" s="20">
        <v>1</v>
      </c>
      <c r="I652" s="30" t="s">
        <v>284</v>
      </c>
      <c r="J652" s="49">
        <v>268</v>
      </c>
      <c r="K652" s="49">
        <v>7</v>
      </c>
      <c r="L652" s="49">
        <v>40</v>
      </c>
      <c r="M652" s="49">
        <v>271</v>
      </c>
      <c r="N652" s="49">
        <v>3</v>
      </c>
      <c r="O652" s="49">
        <v>38.5</v>
      </c>
      <c r="P652" s="42">
        <f t="shared" si="169"/>
        <v>539</v>
      </c>
      <c r="Q652" s="42">
        <f t="shared" si="170"/>
        <v>10</v>
      </c>
      <c r="R652" s="42">
        <f t="shared" si="171"/>
        <v>78.5</v>
      </c>
      <c r="S652" s="42" t="s">
        <v>69</v>
      </c>
      <c r="T652" s="42">
        <f t="shared" si="172"/>
        <v>1</v>
      </c>
      <c r="U652" s="43"/>
      <c r="V652" s="23"/>
      <c r="W652" s="23"/>
      <c r="X652" s="20"/>
      <c r="Y652" s="20">
        <v>1</v>
      </c>
      <c r="Z652" s="20">
        <f t="shared" si="173"/>
        <v>10</v>
      </c>
      <c r="AA652" s="11">
        <v>5</v>
      </c>
      <c r="AB652" s="11">
        <v>3</v>
      </c>
      <c r="AD652" s="10">
        <v>6</v>
      </c>
      <c r="AE652" s="10">
        <v>1</v>
      </c>
      <c r="AJ652" s="10">
        <f t="shared" si="174"/>
        <v>7</v>
      </c>
      <c r="AK652" s="10">
        <f t="shared" si="175"/>
        <v>7</v>
      </c>
      <c r="AL652" s="10">
        <f t="shared" si="176"/>
        <v>0</v>
      </c>
      <c r="AN652" s="10">
        <v>3</v>
      </c>
      <c r="AT652">
        <f t="shared" si="177"/>
        <v>3</v>
      </c>
      <c r="AU652">
        <f t="shared" si="178"/>
        <v>3</v>
      </c>
      <c r="AV652">
        <f t="shared" si="179"/>
        <v>0</v>
      </c>
    </row>
    <row r="653" spans="1:48" s="11" customFormat="1" x14ac:dyDescent="0.25">
      <c r="A653" s="11">
        <f t="shared" si="168"/>
        <v>2022</v>
      </c>
      <c r="B653" s="12">
        <v>44814</v>
      </c>
      <c r="C653" s="12"/>
      <c r="D653" s="22">
        <v>652</v>
      </c>
      <c r="E653" s="11">
        <v>1</v>
      </c>
      <c r="F653" s="40">
        <v>35</v>
      </c>
      <c r="G653" s="11" t="s">
        <v>474</v>
      </c>
      <c r="H653" s="11">
        <v>1</v>
      </c>
      <c r="I653" s="19" t="s">
        <v>475</v>
      </c>
      <c r="J653" s="50">
        <v>183</v>
      </c>
      <c r="K653" s="50">
        <v>5</v>
      </c>
      <c r="L653" s="50">
        <v>27.8333333333333</v>
      </c>
      <c r="M653" s="50">
        <v>180</v>
      </c>
      <c r="N653" s="50">
        <v>8</v>
      </c>
      <c r="O653" s="50">
        <v>35</v>
      </c>
      <c r="P653" s="44">
        <f t="shared" si="169"/>
        <v>363</v>
      </c>
      <c r="Q653" s="44">
        <f t="shared" si="170"/>
        <v>13</v>
      </c>
      <c r="R653" s="44">
        <f t="shared" si="171"/>
        <v>62.8333333333333</v>
      </c>
      <c r="S653" s="44" t="s">
        <v>27</v>
      </c>
      <c r="T653" s="42">
        <f t="shared" si="172"/>
        <v>1</v>
      </c>
      <c r="U653" s="11">
        <v>1</v>
      </c>
      <c r="V653" s="13"/>
      <c r="W653" s="13"/>
      <c r="Z653" s="11">
        <f t="shared" si="173"/>
        <v>13</v>
      </c>
      <c r="AA653" s="11">
        <v>5</v>
      </c>
      <c r="AB653" s="11">
        <v>3</v>
      </c>
      <c r="AC653" s="10">
        <v>1</v>
      </c>
      <c r="AD653" s="10">
        <v>1</v>
      </c>
      <c r="AE653" s="10">
        <v>2</v>
      </c>
      <c r="AF653" s="10">
        <v>1</v>
      </c>
      <c r="AG653" s="10"/>
      <c r="AH653" s="10"/>
      <c r="AI653" s="10"/>
      <c r="AJ653" s="10">
        <f t="shared" si="174"/>
        <v>5</v>
      </c>
      <c r="AK653" s="10">
        <f t="shared" si="175"/>
        <v>5</v>
      </c>
      <c r="AL653" s="10">
        <f t="shared" si="176"/>
        <v>0</v>
      </c>
      <c r="AM653" s="10">
        <v>2</v>
      </c>
      <c r="AN653" s="10">
        <v>2</v>
      </c>
      <c r="AO653">
        <v>1</v>
      </c>
      <c r="AP653" s="10">
        <v>3</v>
      </c>
      <c r="AQ653"/>
      <c r="AR653"/>
      <c r="AS653"/>
      <c r="AT653">
        <f t="shared" si="177"/>
        <v>8</v>
      </c>
      <c r="AU653">
        <f t="shared" si="178"/>
        <v>8</v>
      </c>
      <c r="AV653">
        <f t="shared" si="179"/>
        <v>0</v>
      </c>
    </row>
    <row r="654" spans="1:48" s="11" customFormat="1" x14ac:dyDescent="0.25">
      <c r="A654" s="11">
        <f t="shared" si="168"/>
        <v>2022</v>
      </c>
      <c r="B654" s="12">
        <v>44815</v>
      </c>
      <c r="C654" s="12"/>
      <c r="D654" s="22">
        <v>653</v>
      </c>
      <c r="E654" s="11">
        <v>1</v>
      </c>
      <c r="F654" s="40">
        <v>35</v>
      </c>
      <c r="G654" s="11" t="s">
        <v>450</v>
      </c>
      <c r="H654" s="11">
        <v>2</v>
      </c>
      <c r="I654" s="19" t="s">
        <v>451</v>
      </c>
      <c r="J654" s="50">
        <v>109</v>
      </c>
      <c r="K654" s="50">
        <v>9</v>
      </c>
      <c r="L654" s="50">
        <v>31.1666666666666</v>
      </c>
      <c r="M654" s="50">
        <v>106</v>
      </c>
      <c r="N654" s="50">
        <v>10</v>
      </c>
      <c r="O654" s="50">
        <v>21</v>
      </c>
      <c r="P654" s="44">
        <f t="shared" si="169"/>
        <v>215</v>
      </c>
      <c r="Q654" s="44">
        <f t="shared" si="170"/>
        <v>19</v>
      </c>
      <c r="R654" s="44">
        <f t="shared" si="171"/>
        <v>52.1666666666666</v>
      </c>
      <c r="S654" s="44" t="s">
        <v>81</v>
      </c>
      <c r="T654" s="42">
        <f t="shared" si="172"/>
        <v>1</v>
      </c>
      <c r="U654" s="11">
        <v>1</v>
      </c>
      <c r="V654" s="13"/>
      <c r="W654" s="13"/>
      <c r="Z654" s="11">
        <f t="shared" si="173"/>
        <v>19</v>
      </c>
      <c r="AA654" s="11">
        <v>5</v>
      </c>
      <c r="AB654" s="11">
        <v>3</v>
      </c>
      <c r="AC654" s="10">
        <v>5</v>
      </c>
      <c r="AD654" s="10">
        <v>1</v>
      </c>
      <c r="AE654" s="10">
        <v>2</v>
      </c>
      <c r="AF654" s="10"/>
      <c r="AG654" s="10"/>
      <c r="AH654" s="10"/>
      <c r="AI654" s="10"/>
      <c r="AJ654" s="10">
        <f t="shared" si="174"/>
        <v>8</v>
      </c>
      <c r="AK654" s="10">
        <f t="shared" si="175"/>
        <v>9</v>
      </c>
      <c r="AL654" s="10">
        <f t="shared" si="176"/>
        <v>-1</v>
      </c>
      <c r="AM654" s="10">
        <v>7</v>
      </c>
      <c r="AN654" s="10">
        <v>3</v>
      </c>
      <c r="AO654"/>
      <c r="AP654"/>
      <c r="AQ654"/>
      <c r="AR654"/>
      <c r="AS654"/>
      <c r="AT654">
        <f t="shared" si="177"/>
        <v>10</v>
      </c>
      <c r="AU654">
        <f t="shared" si="178"/>
        <v>10</v>
      </c>
      <c r="AV654">
        <f t="shared" si="179"/>
        <v>0</v>
      </c>
    </row>
    <row r="655" spans="1:48" x14ac:dyDescent="0.25">
      <c r="A655" s="11">
        <f t="shared" si="168"/>
        <v>2022</v>
      </c>
      <c r="B655" s="12">
        <v>44822</v>
      </c>
      <c r="C655" s="12"/>
      <c r="D655" s="22">
        <v>654</v>
      </c>
      <c r="E655" s="11">
        <v>1</v>
      </c>
      <c r="F655" s="40">
        <v>35</v>
      </c>
      <c r="G655" s="11" t="s">
        <v>302</v>
      </c>
      <c r="H655" s="11">
        <v>1</v>
      </c>
      <c r="I655" s="19" t="s">
        <v>172</v>
      </c>
      <c r="J655" s="50">
        <v>144</v>
      </c>
      <c r="K655" s="50">
        <v>8</v>
      </c>
      <c r="L655" s="50">
        <v>30.6666666666666</v>
      </c>
      <c r="M655" s="50">
        <v>140</v>
      </c>
      <c r="N655" s="50">
        <v>10</v>
      </c>
      <c r="O655" s="50">
        <v>34.3333333333333</v>
      </c>
      <c r="P655" s="44">
        <f t="shared" si="169"/>
        <v>284</v>
      </c>
      <c r="Q655" s="44">
        <f t="shared" si="170"/>
        <v>18</v>
      </c>
      <c r="R655" s="44">
        <f t="shared" si="171"/>
        <v>64.999999999999901</v>
      </c>
      <c r="S655" s="44" t="s">
        <v>65</v>
      </c>
      <c r="T655" s="42">
        <f t="shared" si="172"/>
        <v>1</v>
      </c>
      <c r="U655" s="11">
        <v>1</v>
      </c>
      <c r="V655" s="13"/>
      <c r="W655" s="13"/>
      <c r="X655" s="11"/>
      <c r="Y655" s="11"/>
      <c r="Z655" s="11">
        <f t="shared" si="173"/>
        <v>18</v>
      </c>
      <c r="AA655" s="11">
        <v>1</v>
      </c>
      <c r="AB655" s="11">
        <v>0</v>
      </c>
      <c r="AC655" s="10">
        <v>4</v>
      </c>
      <c r="AD655" s="10">
        <v>3</v>
      </c>
      <c r="AE655" s="10">
        <v>2</v>
      </c>
      <c r="AF655" s="10">
        <v>1</v>
      </c>
      <c r="AJ655" s="10">
        <f t="shared" si="174"/>
        <v>10</v>
      </c>
      <c r="AK655" s="10">
        <f t="shared" si="175"/>
        <v>8</v>
      </c>
      <c r="AL655" s="10">
        <f t="shared" si="176"/>
        <v>2</v>
      </c>
      <c r="AM655" s="10">
        <v>4</v>
      </c>
      <c r="AN655" s="10">
        <v>1</v>
      </c>
      <c r="AO655">
        <v>1</v>
      </c>
      <c r="AT655">
        <f t="shared" si="177"/>
        <v>6</v>
      </c>
      <c r="AU655">
        <f t="shared" si="178"/>
        <v>10</v>
      </c>
      <c r="AV655">
        <f t="shared" si="179"/>
        <v>-4</v>
      </c>
    </row>
    <row r="656" spans="1:48" x14ac:dyDescent="0.25">
      <c r="A656" s="11">
        <f t="shared" si="168"/>
        <v>2022</v>
      </c>
      <c r="B656" s="12">
        <v>44829</v>
      </c>
      <c r="C656" s="12"/>
      <c r="D656" s="22">
        <v>655</v>
      </c>
      <c r="E656" s="11">
        <v>1</v>
      </c>
      <c r="F656" s="40">
        <v>30</v>
      </c>
      <c r="G656" s="11" t="s">
        <v>477</v>
      </c>
      <c r="H656" s="11">
        <v>1</v>
      </c>
      <c r="I656" s="19" t="s">
        <v>478</v>
      </c>
      <c r="J656" s="50">
        <v>200</v>
      </c>
      <c r="K656" s="50">
        <v>6</v>
      </c>
      <c r="L656" s="50">
        <v>30</v>
      </c>
      <c r="M656" s="50">
        <v>174</v>
      </c>
      <c r="N656" s="50">
        <v>10</v>
      </c>
      <c r="O656" s="50">
        <v>27</v>
      </c>
      <c r="P656" s="44">
        <f t="shared" si="169"/>
        <v>374</v>
      </c>
      <c r="Q656" s="44">
        <f t="shared" si="170"/>
        <v>16</v>
      </c>
      <c r="R656" s="44">
        <f t="shared" si="171"/>
        <v>57</v>
      </c>
      <c r="S656" s="44" t="s">
        <v>348</v>
      </c>
      <c r="T656" s="42">
        <f t="shared" si="172"/>
        <v>1</v>
      </c>
      <c r="U656" s="11">
        <v>1</v>
      </c>
      <c r="V656" s="13"/>
      <c r="W656" s="13"/>
      <c r="X656" s="11"/>
      <c r="Y656" s="11"/>
      <c r="Z656" s="11">
        <f t="shared" si="173"/>
        <v>16</v>
      </c>
      <c r="AA656" s="11">
        <v>0</v>
      </c>
      <c r="AB656" s="11">
        <v>3</v>
      </c>
      <c r="AC656" s="10">
        <v>4</v>
      </c>
      <c r="AD656" s="10">
        <v>3</v>
      </c>
      <c r="AE656" s="10">
        <v>2</v>
      </c>
      <c r="AG656" s="10">
        <v>1</v>
      </c>
      <c r="AJ656" s="10">
        <f t="shared" ref="AJ656" si="180">SUM(AC656:AI656)</f>
        <v>10</v>
      </c>
      <c r="AK656" s="10">
        <f t="shared" ref="AK656" si="181">K656</f>
        <v>6</v>
      </c>
      <c r="AL656" s="10">
        <f t="shared" ref="AL656" si="182">AJ656-AK656</f>
        <v>4</v>
      </c>
      <c r="AM656" s="10">
        <v>4</v>
      </c>
      <c r="AN656" s="10">
        <v>5</v>
      </c>
      <c r="AP656">
        <v>1</v>
      </c>
      <c r="AT656">
        <f t="shared" ref="AT656" si="183">SUM(AM656:AS656)</f>
        <v>10</v>
      </c>
      <c r="AU656">
        <f t="shared" ref="AU656" si="184">N656</f>
        <v>10</v>
      </c>
      <c r="AV656">
        <f t="shared" ref="AV656" si="185">AT656-AU656</f>
        <v>0</v>
      </c>
    </row>
    <row r="657" spans="1:48" x14ac:dyDescent="0.25">
      <c r="A657" s="11">
        <f t="shared" si="168"/>
        <v>2023</v>
      </c>
      <c r="B657" s="21">
        <v>45024</v>
      </c>
      <c r="C657" s="21"/>
      <c r="D657" s="22">
        <v>656</v>
      </c>
      <c r="E657" s="20">
        <v>1</v>
      </c>
      <c r="F657" s="39">
        <v>35</v>
      </c>
      <c r="G657" s="20" t="s">
        <v>0</v>
      </c>
      <c r="H657" s="20">
        <v>1</v>
      </c>
      <c r="I657" s="30" t="s">
        <v>415</v>
      </c>
      <c r="J657" s="49">
        <v>90</v>
      </c>
      <c r="K657" s="49">
        <v>10</v>
      </c>
      <c r="L657" s="49">
        <v>31.6666666666666</v>
      </c>
      <c r="M657" s="49">
        <v>91</v>
      </c>
      <c r="N657" s="49">
        <v>6</v>
      </c>
      <c r="O657" s="49">
        <v>27</v>
      </c>
      <c r="P657" s="42">
        <f t="shared" si="169"/>
        <v>181</v>
      </c>
      <c r="Q657" s="42">
        <f t="shared" si="170"/>
        <v>16</v>
      </c>
      <c r="R657" s="42">
        <f t="shared" si="171"/>
        <v>58.6666666666666</v>
      </c>
      <c r="S657" s="42" t="s">
        <v>7</v>
      </c>
      <c r="T657" s="42">
        <f t="shared" si="172"/>
        <v>1</v>
      </c>
      <c r="U657" s="43"/>
      <c r="V657" s="23"/>
      <c r="W657" s="23"/>
      <c r="X657" s="20"/>
      <c r="Y657" s="20">
        <v>1</v>
      </c>
      <c r="Z657" s="20">
        <f t="shared" si="173"/>
        <v>16</v>
      </c>
      <c r="AA657" s="11">
        <v>0</v>
      </c>
      <c r="AB657" s="11">
        <v>3</v>
      </c>
      <c r="AC657" s="10">
        <v>4</v>
      </c>
      <c r="AD657" s="10">
        <v>3</v>
      </c>
      <c r="AE657" s="10">
        <v>2</v>
      </c>
      <c r="AF657" s="10">
        <v>1</v>
      </c>
      <c r="AJ657" s="10">
        <f t="shared" ref="AJ657:AJ658" si="186">SUM(AC657:AI657)</f>
        <v>10</v>
      </c>
      <c r="AK657" s="10">
        <f t="shared" ref="AK657" si="187">K657</f>
        <v>10</v>
      </c>
      <c r="AL657" s="10">
        <f t="shared" ref="AL657" si="188">AJ657-AK657</f>
        <v>0</v>
      </c>
      <c r="AM657" s="10">
        <v>2</v>
      </c>
      <c r="AN657" s="10">
        <v>5</v>
      </c>
      <c r="AP657">
        <v>1</v>
      </c>
      <c r="AQ657" s="10">
        <v>1</v>
      </c>
      <c r="AT657">
        <f t="shared" ref="AT657" si="189">SUM(AM657:AS657)</f>
        <v>9</v>
      </c>
      <c r="AU657">
        <f t="shared" ref="AU657" si="190">N657</f>
        <v>6</v>
      </c>
      <c r="AV657">
        <f t="shared" ref="AV657" si="191">AT657-AU657</f>
        <v>3</v>
      </c>
    </row>
    <row r="658" spans="1:48" s="11" customFormat="1" x14ac:dyDescent="0.25">
      <c r="A658" s="11">
        <f t="shared" si="168"/>
        <v>2023</v>
      </c>
      <c r="B658" s="21">
        <v>45046</v>
      </c>
      <c r="C658" s="22"/>
      <c r="D658" s="22">
        <v>657</v>
      </c>
      <c r="E658" s="20">
        <v>1</v>
      </c>
      <c r="F658" s="39">
        <v>35</v>
      </c>
      <c r="G658" s="20" t="s">
        <v>433</v>
      </c>
      <c r="H658" s="20">
        <v>2</v>
      </c>
      <c r="I658" s="30" t="s">
        <v>505</v>
      </c>
      <c r="J658" s="49">
        <v>72</v>
      </c>
      <c r="K658" s="49">
        <v>10</v>
      </c>
      <c r="L658" s="49">
        <v>21.8333333333333</v>
      </c>
      <c r="M658" s="49">
        <v>129</v>
      </c>
      <c r="N658" s="49">
        <v>10</v>
      </c>
      <c r="O658" s="49">
        <v>33.1666666666666</v>
      </c>
      <c r="P658" s="42">
        <f t="shared" si="169"/>
        <v>201</v>
      </c>
      <c r="Q658" s="42">
        <f t="shared" si="170"/>
        <v>20</v>
      </c>
      <c r="R658" s="42">
        <f t="shared" si="171"/>
        <v>54.999999999999901</v>
      </c>
      <c r="S658" s="42" t="s">
        <v>506</v>
      </c>
      <c r="T658" s="42">
        <f t="shared" si="172"/>
        <v>1</v>
      </c>
      <c r="U658" s="43"/>
      <c r="V658" s="23"/>
      <c r="W658" s="23"/>
      <c r="X658" s="20"/>
      <c r="Y658" s="20">
        <v>1</v>
      </c>
      <c r="Z658" s="20">
        <f t="shared" si="173"/>
        <v>20</v>
      </c>
      <c r="AA658" s="11">
        <v>1</v>
      </c>
      <c r="AB658" s="11">
        <v>1</v>
      </c>
      <c r="AC658" s="10"/>
      <c r="AD658" s="10">
        <v>4</v>
      </c>
      <c r="AE658" s="10">
        <v>1</v>
      </c>
      <c r="AF658" s="10"/>
      <c r="AG658" s="10"/>
      <c r="AH658" s="10"/>
      <c r="AI658" s="10"/>
      <c r="AJ658" s="10">
        <f t="shared" si="186"/>
        <v>5</v>
      </c>
      <c r="AK658" s="10">
        <f>K658</f>
        <v>10</v>
      </c>
      <c r="AL658" s="10">
        <f>AJ658-AK658</f>
        <v>-5</v>
      </c>
      <c r="AM658" s="10">
        <v>7</v>
      </c>
      <c r="AN658" s="10">
        <v>2</v>
      </c>
      <c r="AO658">
        <v>1</v>
      </c>
      <c r="AP658"/>
      <c r="AQ658" s="10"/>
      <c r="AR658" s="10"/>
      <c r="AS658"/>
      <c r="AT658">
        <f>SUM(AM658:AS658)</f>
        <v>10</v>
      </c>
      <c r="AU658">
        <f>N658</f>
        <v>10</v>
      </c>
      <c r="AV658">
        <f>AT658-AU658</f>
        <v>0</v>
      </c>
    </row>
    <row r="659" spans="1:48" s="11" customFormat="1" x14ac:dyDescent="0.25">
      <c r="A659" s="11">
        <f t="shared" si="168"/>
        <v>2023</v>
      </c>
      <c r="B659" s="21">
        <v>45053</v>
      </c>
      <c r="C659" s="22"/>
      <c r="D659" s="22">
        <v>658</v>
      </c>
      <c r="E659" s="20">
        <v>1</v>
      </c>
      <c r="F659" s="39">
        <v>35</v>
      </c>
      <c r="G659" s="20" t="s">
        <v>272</v>
      </c>
      <c r="H659" s="20">
        <v>1</v>
      </c>
      <c r="I659" s="30" t="s">
        <v>507</v>
      </c>
      <c r="J659" s="49">
        <v>136</v>
      </c>
      <c r="K659" s="49">
        <v>10</v>
      </c>
      <c r="L659" s="49">
        <v>31</v>
      </c>
      <c r="M659" s="49">
        <v>140</v>
      </c>
      <c r="N659" s="49">
        <v>9</v>
      </c>
      <c r="O659" s="49">
        <v>35</v>
      </c>
      <c r="P659" s="42">
        <f t="shared" si="169"/>
        <v>276</v>
      </c>
      <c r="Q659" s="42">
        <f t="shared" si="170"/>
        <v>19</v>
      </c>
      <c r="R659" s="42">
        <f t="shared" si="171"/>
        <v>66</v>
      </c>
      <c r="S659" s="42" t="s">
        <v>110</v>
      </c>
      <c r="T659" s="42">
        <f t="shared" si="172"/>
        <v>1</v>
      </c>
      <c r="U659" s="43"/>
      <c r="V659" s="23"/>
      <c r="W659" s="23"/>
      <c r="X659" s="20"/>
      <c r="Y659" s="20">
        <v>1</v>
      </c>
      <c r="Z659" s="20">
        <f t="shared" si="173"/>
        <v>19</v>
      </c>
      <c r="AA659" s="11">
        <v>4</v>
      </c>
      <c r="AB659" s="11">
        <v>6</v>
      </c>
      <c r="AC659" s="10">
        <v>2</v>
      </c>
      <c r="AD659" s="10">
        <v>6</v>
      </c>
      <c r="AE659" s="10"/>
      <c r="AF659" s="10"/>
      <c r="AG659" s="10"/>
      <c r="AH659" s="10"/>
      <c r="AI659" s="10"/>
      <c r="AJ659" s="10">
        <f t="shared" ref="AJ659:AJ663" si="192">SUM(AC659:AI659)</f>
        <v>8</v>
      </c>
      <c r="AK659" s="10">
        <f>K659</f>
        <v>10</v>
      </c>
      <c r="AL659" s="10">
        <f>AJ659-AK659</f>
        <v>-2</v>
      </c>
      <c r="AM659" s="10">
        <v>3</v>
      </c>
      <c r="AN659" s="10">
        <v>2</v>
      </c>
      <c r="AO659">
        <v>1</v>
      </c>
      <c r="AP659" s="10">
        <v>2</v>
      </c>
      <c r="AQ659" s="10">
        <v>1</v>
      </c>
      <c r="AR659" s="10"/>
      <c r="AS659"/>
      <c r="AT659">
        <f>SUM(AM659:AS659)</f>
        <v>9</v>
      </c>
      <c r="AU659">
        <f>N659</f>
        <v>9</v>
      </c>
      <c r="AV659">
        <f>AT659-AU659</f>
        <v>0</v>
      </c>
    </row>
    <row r="660" spans="1:48" s="11" customFormat="1" x14ac:dyDescent="0.25">
      <c r="A660" s="11">
        <f t="shared" si="168"/>
        <v>2023</v>
      </c>
      <c r="B660" s="12">
        <v>45060</v>
      </c>
      <c r="C660" s="22"/>
      <c r="D660" s="22">
        <v>659</v>
      </c>
      <c r="E660" s="11">
        <v>1</v>
      </c>
      <c r="F660" s="40">
        <v>40</v>
      </c>
      <c r="G660" s="11" t="s">
        <v>508</v>
      </c>
      <c r="H660" s="11">
        <v>1</v>
      </c>
      <c r="I660" s="19" t="s">
        <v>509</v>
      </c>
      <c r="J660" s="50">
        <v>85</v>
      </c>
      <c r="K660" s="50">
        <v>5</v>
      </c>
      <c r="L660" s="50">
        <v>30.5</v>
      </c>
      <c r="M660" s="50">
        <v>84</v>
      </c>
      <c r="N660" s="50">
        <v>10</v>
      </c>
      <c r="O660" s="50">
        <v>31.8333333333333</v>
      </c>
      <c r="P660" s="44">
        <f t="shared" si="169"/>
        <v>169</v>
      </c>
      <c r="Q660" s="44">
        <f t="shared" si="170"/>
        <v>15</v>
      </c>
      <c r="R660" s="44">
        <f t="shared" si="171"/>
        <v>62.3333333333333</v>
      </c>
      <c r="S660" s="44" t="s">
        <v>27</v>
      </c>
      <c r="T660" s="42">
        <f t="shared" si="172"/>
        <v>1</v>
      </c>
      <c r="U660" s="45">
        <v>1</v>
      </c>
      <c r="V660" s="13"/>
      <c r="W660" s="13"/>
      <c r="Z660" s="11">
        <f t="shared" si="173"/>
        <v>15</v>
      </c>
      <c r="AA660" s="11">
        <v>2</v>
      </c>
      <c r="AB660" s="11">
        <v>6</v>
      </c>
      <c r="AC660" s="10">
        <v>3</v>
      </c>
      <c r="AD660" s="10">
        <v>2</v>
      </c>
      <c r="AE660" s="10"/>
      <c r="AF660" s="10"/>
      <c r="AG660" s="10"/>
      <c r="AH660" s="10"/>
      <c r="AI660" s="10"/>
      <c r="AJ660" s="10">
        <f t="shared" si="192"/>
        <v>5</v>
      </c>
      <c r="AK660" s="10">
        <f>K660</f>
        <v>5</v>
      </c>
      <c r="AL660" s="10">
        <f>AJ660-AK660</f>
        <v>0</v>
      </c>
      <c r="AM660" s="10">
        <v>2</v>
      </c>
      <c r="AN660" s="10">
        <v>2</v>
      </c>
      <c r="AO660">
        <v>1</v>
      </c>
      <c r="AP660" s="10"/>
      <c r="AQ660" s="10"/>
      <c r="AR660" s="10"/>
      <c r="AS660"/>
      <c r="AT660">
        <f>SUM(AM660:AS660)</f>
        <v>5</v>
      </c>
      <c r="AU660">
        <f>N660</f>
        <v>10</v>
      </c>
      <c r="AV660">
        <f>AT660-AU660</f>
        <v>-5</v>
      </c>
    </row>
    <row r="661" spans="1:48" s="11" customFormat="1" x14ac:dyDescent="0.25">
      <c r="A661" s="11">
        <f t="shared" si="168"/>
        <v>2023</v>
      </c>
      <c r="B661" s="12">
        <v>45067</v>
      </c>
      <c r="C661" s="22"/>
      <c r="D661" s="22">
        <v>660</v>
      </c>
      <c r="E661" s="11">
        <v>1</v>
      </c>
      <c r="F661" s="40">
        <v>40</v>
      </c>
      <c r="G661" s="11" t="s">
        <v>218</v>
      </c>
      <c r="H661" s="11">
        <v>1</v>
      </c>
      <c r="I661" s="19" t="s">
        <v>175</v>
      </c>
      <c r="J661" s="50">
        <v>231</v>
      </c>
      <c r="K661" s="50">
        <v>8</v>
      </c>
      <c r="L661" s="50">
        <v>40</v>
      </c>
      <c r="M661" s="50">
        <v>193</v>
      </c>
      <c r="N661" s="50">
        <v>9</v>
      </c>
      <c r="O661" s="50">
        <v>40</v>
      </c>
      <c r="P661" s="44">
        <f t="shared" si="169"/>
        <v>424</v>
      </c>
      <c r="Q661" s="44">
        <f t="shared" si="170"/>
        <v>17</v>
      </c>
      <c r="R661" s="44">
        <f t="shared" si="171"/>
        <v>80</v>
      </c>
      <c r="S661" s="44" t="s">
        <v>260</v>
      </c>
      <c r="T661" s="42">
        <f t="shared" si="172"/>
        <v>1</v>
      </c>
      <c r="U661" s="45">
        <v>1</v>
      </c>
      <c r="V661" s="13"/>
      <c r="W661" s="13"/>
      <c r="Z661" s="11">
        <f t="shared" si="173"/>
        <v>17</v>
      </c>
      <c r="AA661" s="11">
        <v>2</v>
      </c>
      <c r="AB661" s="11">
        <v>6</v>
      </c>
      <c r="AC661" s="10">
        <v>1</v>
      </c>
      <c r="AD661" s="10">
        <v>4</v>
      </c>
      <c r="AE661" s="10"/>
      <c r="AF661" s="10"/>
      <c r="AG661" s="10"/>
      <c r="AH661" s="10"/>
      <c r="AI661" s="10"/>
      <c r="AJ661" s="10">
        <f t="shared" si="192"/>
        <v>5</v>
      </c>
      <c r="AK661" s="10">
        <f>K661</f>
        <v>8</v>
      </c>
      <c r="AL661" s="10">
        <f>AJ661-AK661</f>
        <v>-3</v>
      </c>
      <c r="AM661" s="10">
        <v>8</v>
      </c>
      <c r="AN661" s="10">
        <v>2</v>
      </c>
      <c r="AO661"/>
      <c r="AP661" s="10"/>
      <c r="AQ661" s="10"/>
      <c r="AR661" s="10"/>
      <c r="AS661"/>
      <c r="AT661">
        <f>SUM(AM661:AS661)</f>
        <v>10</v>
      </c>
      <c r="AU661">
        <f>N661</f>
        <v>9</v>
      </c>
      <c r="AV661">
        <f>AT661-AU661</f>
        <v>1</v>
      </c>
    </row>
    <row r="662" spans="1:48" s="31" customFormat="1" x14ac:dyDescent="0.25">
      <c r="A662" s="11">
        <f t="shared" si="168"/>
        <v>2023</v>
      </c>
      <c r="B662" s="12">
        <v>45074</v>
      </c>
      <c r="C662" s="22"/>
      <c r="D662" s="22">
        <v>661</v>
      </c>
      <c r="E662" s="11">
        <v>1</v>
      </c>
      <c r="F662" s="40">
        <v>35</v>
      </c>
      <c r="G662" s="11" t="s">
        <v>466</v>
      </c>
      <c r="H662" s="11">
        <v>2</v>
      </c>
      <c r="I662" s="19" t="s">
        <v>467</v>
      </c>
      <c r="J662" s="50">
        <v>196</v>
      </c>
      <c r="K662" s="50">
        <v>5</v>
      </c>
      <c r="L662" s="50">
        <v>29.8333333333333</v>
      </c>
      <c r="M662" s="50">
        <v>195</v>
      </c>
      <c r="N662" s="50">
        <v>5</v>
      </c>
      <c r="O662" s="50">
        <v>35</v>
      </c>
      <c r="P662" s="44">
        <f t="shared" si="169"/>
        <v>391</v>
      </c>
      <c r="Q662" s="44">
        <f t="shared" si="170"/>
        <v>10</v>
      </c>
      <c r="R662" s="44">
        <f t="shared" si="171"/>
        <v>64.8333333333333</v>
      </c>
      <c r="S662" s="44" t="s">
        <v>27</v>
      </c>
      <c r="T662" s="42">
        <f t="shared" si="172"/>
        <v>1</v>
      </c>
      <c r="U662" s="45">
        <v>1</v>
      </c>
      <c r="V662" s="13"/>
      <c r="W662" s="13"/>
      <c r="X662" s="11"/>
      <c r="Y662" s="11"/>
      <c r="Z662" s="11">
        <f t="shared" si="173"/>
        <v>10</v>
      </c>
      <c r="AB662" s="31">
        <v>16</v>
      </c>
      <c r="AC662" s="10"/>
      <c r="AD662" s="10"/>
      <c r="AE662" s="10"/>
      <c r="AF662" s="10"/>
      <c r="AG662" s="10"/>
      <c r="AH662" s="10"/>
      <c r="AI662" s="10"/>
      <c r="AJ662" s="10">
        <f t="shared" si="192"/>
        <v>0</v>
      </c>
      <c r="AK662" s="10">
        <f t="shared" ref="AK662" si="193">K662</f>
        <v>5</v>
      </c>
      <c r="AL662" s="10">
        <f t="shared" ref="AL662" si="194">AJ662-AK662</f>
        <v>-5</v>
      </c>
      <c r="AM662" s="10">
        <v>2</v>
      </c>
      <c r="AN662" s="10">
        <v>4</v>
      </c>
      <c r="AO662"/>
      <c r="AP662">
        <v>1</v>
      </c>
      <c r="AQ662"/>
      <c r="AR662"/>
      <c r="AS662"/>
      <c r="AT662">
        <f t="shared" ref="AT662" si="195">SUM(AM662:AS662)</f>
        <v>7</v>
      </c>
      <c r="AU662">
        <f t="shared" ref="AU662" si="196">N662</f>
        <v>5</v>
      </c>
      <c r="AV662">
        <f t="shared" ref="AV662" si="197">AT662-AU662</f>
        <v>2</v>
      </c>
    </row>
    <row r="663" spans="1:48" s="11" customFormat="1" x14ac:dyDescent="0.25">
      <c r="A663" s="11">
        <f t="shared" si="168"/>
        <v>2023</v>
      </c>
      <c r="B663" s="12">
        <v>45081</v>
      </c>
      <c r="C663" s="22"/>
      <c r="D663" s="22">
        <v>662</v>
      </c>
      <c r="E663" s="11">
        <v>1</v>
      </c>
      <c r="F663" s="40">
        <v>35</v>
      </c>
      <c r="G663" s="11" t="s">
        <v>537</v>
      </c>
      <c r="H663" s="11">
        <v>2</v>
      </c>
      <c r="I663" s="19" t="s">
        <v>409</v>
      </c>
      <c r="J663" s="50">
        <v>223</v>
      </c>
      <c r="K663" s="50">
        <v>5</v>
      </c>
      <c r="L663" s="50">
        <v>34.6666666666666</v>
      </c>
      <c r="M663" s="50">
        <v>212</v>
      </c>
      <c r="N663" s="50">
        <v>10</v>
      </c>
      <c r="O663" s="50">
        <v>39.1666666666666</v>
      </c>
      <c r="P663" s="44">
        <f t="shared" si="169"/>
        <v>435</v>
      </c>
      <c r="Q663" s="44">
        <f t="shared" si="170"/>
        <v>15</v>
      </c>
      <c r="R663" s="44">
        <f t="shared" si="171"/>
        <v>73.833333333333201</v>
      </c>
      <c r="S663" s="44" t="s">
        <v>27</v>
      </c>
      <c r="T663" s="42">
        <f t="shared" si="172"/>
        <v>1</v>
      </c>
      <c r="U663" s="45">
        <v>1</v>
      </c>
      <c r="V663" s="13"/>
      <c r="W663" s="13"/>
      <c r="Z663" s="11">
        <f t="shared" si="173"/>
        <v>15</v>
      </c>
      <c r="AA663" s="11">
        <v>3</v>
      </c>
      <c r="AB663" s="11">
        <v>6</v>
      </c>
      <c r="AC663" s="10"/>
      <c r="AD663" s="10">
        <v>1</v>
      </c>
      <c r="AE663" s="10"/>
      <c r="AF663" s="10"/>
      <c r="AG663" s="10"/>
      <c r="AH663" s="10"/>
      <c r="AI663" s="10"/>
      <c r="AJ663" s="10">
        <f t="shared" si="192"/>
        <v>1</v>
      </c>
      <c r="AK663" s="10">
        <f>K663</f>
        <v>5</v>
      </c>
      <c r="AL663" s="10">
        <f>AJ663-AK663</f>
        <v>-4</v>
      </c>
      <c r="AM663" s="10">
        <v>1</v>
      </c>
      <c r="AN663" s="10">
        <v>2</v>
      </c>
      <c r="AO663">
        <v>1</v>
      </c>
      <c r="AP663" s="10"/>
      <c r="AQ663" s="10">
        <v>1</v>
      </c>
      <c r="AR663" s="10"/>
      <c r="AS663"/>
      <c r="AT663">
        <f>SUM(AM663:AS663)</f>
        <v>5</v>
      </c>
      <c r="AU663">
        <f>N663</f>
        <v>10</v>
      </c>
      <c r="AV663">
        <f>AT663-AU663</f>
        <v>-5</v>
      </c>
    </row>
    <row r="664" spans="1:48" s="11" customFormat="1" x14ac:dyDescent="0.25">
      <c r="A664" s="31">
        <f t="shared" si="168"/>
        <v>2023</v>
      </c>
      <c r="B664" s="36">
        <v>45088</v>
      </c>
      <c r="C664" s="36"/>
      <c r="D664" s="22">
        <v>663</v>
      </c>
      <c r="E664" s="31">
        <v>1</v>
      </c>
      <c r="F664" s="41">
        <v>40</v>
      </c>
      <c r="G664" s="31" t="s">
        <v>428</v>
      </c>
      <c r="H664" s="31">
        <v>2</v>
      </c>
      <c r="I664" s="31" t="s">
        <v>428</v>
      </c>
      <c r="J664" s="48"/>
      <c r="K664" s="48"/>
      <c r="L664" s="48"/>
      <c r="M664" s="48">
        <v>146</v>
      </c>
      <c r="N664" s="48">
        <v>7</v>
      </c>
      <c r="O664" s="48">
        <v>37.1666666666666</v>
      </c>
      <c r="P664" s="46">
        <f t="shared" si="169"/>
        <v>146</v>
      </c>
      <c r="Q664" s="46">
        <f t="shared" si="170"/>
        <v>7</v>
      </c>
      <c r="R664" s="46">
        <f t="shared" si="171"/>
        <v>37.1666666666666</v>
      </c>
      <c r="S664" s="46" t="s">
        <v>96</v>
      </c>
      <c r="T664" s="42">
        <f t="shared" si="172"/>
        <v>1</v>
      </c>
      <c r="U664" s="48"/>
      <c r="V664" s="35"/>
      <c r="W664" s="35">
        <v>1</v>
      </c>
      <c r="X664" s="31"/>
      <c r="Y664" s="31"/>
      <c r="Z664" s="31">
        <f t="shared" si="173"/>
        <v>7</v>
      </c>
      <c r="AA664" s="11">
        <v>3</v>
      </c>
      <c r="AB664" s="11">
        <v>6</v>
      </c>
      <c r="AC664" s="10">
        <v>3</v>
      </c>
      <c r="AD664" s="10">
        <v>1</v>
      </c>
      <c r="AE664" s="10"/>
      <c r="AF664" s="10">
        <v>1</v>
      </c>
      <c r="AG664" s="10"/>
      <c r="AH664" s="10"/>
      <c r="AI664" s="10"/>
      <c r="AJ664" s="10">
        <f t="shared" ref="AJ664" si="198">SUM(AC664:AI664)</f>
        <v>5</v>
      </c>
      <c r="AK664" s="10">
        <f>K664</f>
        <v>0</v>
      </c>
      <c r="AL664" s="10">
        <f>AJ664-AK664</f>
        <v>5</v>
      </c>
      <c r="AM664" s="10">
        <v>3</v>
      </c>
      <c r="AN664" s="10">
        <v>5</v>
      </c>
      <c r="AO664"/>
      <c r="AP664" s="10"/>
      <c r="AQ664" s="10"/>
      <c r="AR664" s="10"/>
      <c r="AS664"/>
      <c r="AT664">
        <f>SUM(AM664:AS664)</f>
        <v>8</v>
      </c>
      <c r="AU664">
        <f>N664</f>
        <v>7</v>
      </c>
      <c r="AV664">
        <f>AT664-AU664</f>
        <v>1</v>
      </c>
    </row>
    <row r="665" spans="1:48" s="11" customFormat="1" x14ac:dyDescent="0.25">
      <c r="A665" s="11">
        <f t="shared" si="168"/>
        <v>2023</v>
      </c>
      <c r="B665" s="12">
        <v>45095</v>
      </c>
      <c r="C665" s="22"/>
      <c r="D665" s="22">
        <v>664</v>
      </c>
      <c r="E665" s="11">
        <v>1</v>
      </c>
      <c r="F665" s="40">
        <v>30</v>
      </c>
      <c r="G665" s="11" t="s">
        <v>538</v>
      </c>
      <c r="H665" s="11">
        <v>2</v>
      </c>
      <c r="I665" s="19" t="s">
        <v>172</v>
      </c>
      <c r="J665" s="50">
        <v>156</v>
      </c>
      <c r="K665" s="50">
        <v>1</v>
      </c>
      <c r="L665" s="50">
        <v>20</v>
      </c>
      <c r="M665" s="50">
        <v>154</v>
      </c>
      <c r="N665" s="50">
        <v>5</v>
      </c>
      <c r="O665" s="50">
        <v>30</v>
      </c>
      <c r="P665" s="44">
        <f t="shared" si="169"/>
        <v>310</v>
      </c>
      <c r="Q665" s="44">
        <f t="shared" si="170"/>
        <v>6</v>
      </c>
      <c r="R665" s="44">
        <f t="shared" si="171"/>
        <v>50</v>
      </c>
      <c r="S665" s="44" t="s">
        <v>80</v>
      </c>
      <c r="T665" s="42">
        <f t="shared" si="172"/>
        <v>1</v>
      </c>
      <c r="U665" s="45">
        <v>1</v>
      </c>
      <c r="V665" s="13"/>
      <c r="W665" s="13"/>
      <c r="Z665" s="11">
        <f t="shared" si="173"/>
        <v>6</v>
      </c>
      <c r="AA665" s="11">
        <v>3</v>
      </c>
      <c r="AB665" s="11">
        <v>6</v>
      </c>
      <c r="AC665" s="10">
        <v>1</v>
      </c>
      <c r="AD665" s="10">
        <v>1</v>
      </c>
      <c r="AE665" s="10"/>
      <c r="AF665" s="10"/>
      <c r="AG665" s="10"/>
      <c r="AH665" s="10"/>
      <c r="AI665" s="10"/>
      <c r="AJ665" s="10">
        <f t="shared" ref="AJ665" si="199">SUM(AC665:AI665)</f>
        <v>2</v>
      </c>
      <c r="AK665" s="10">
        <f>K665</f>
        <v>1</v>
      </c>
      <c r="AL665" s="10">
        <f>AJ665-AK665</f>
        <v>1</v>
      </c>
      <c r="AM665" s="10">
        <v>5</v>
      </c>
      <c r="AN665" s="10">
        <v>5</v>
      </c>
      <c r="AO665"/>
      <c r="AP665" s="10"/>
      <c r="AQ665" s="10"/>
      <c r="AR665" s="10"/>
      <c r="AS665"/>
      <c r="AT665">
        <f>SUM(AM665:AS665)</f>
        <v>10</v>
      </c>
      <c r="AU665">
        <f>N665</f>
        <v>5</v>
      </c>
      <c r="AV665">
        <f>AT665-AU665</f>
        <v>5</v>
      </c>
    </row>
    <row r="666" spans="1:48" x14ac:dyDescent="0.25">
      <c r="A666" s="11">
        <f t="shared" si="168"/>
        <v>2023</v>
      </c>
      <c r="B666" s="12">
        <v>45102</v>
      </c>
      <c r="C666" s="22"/>
      <c r="D666" s="22">
        <v>665</v>
      </c>
      <c r="E666" s="11">
        <v>1</v>
      </c>
      <c r="F666" s="40">
        <v>40</v>
      </c>
      <c r="G666" s="11" t="s">
        <v>421</v>
      </c>
      <c r="H666" s="11">
        <v>1</v>
      </c>
      <c r="I666" s="19" t="s">
        <v>473</v>
      </c>
      <c r="J666" s="50">
        <v>317</v>
      </c>
      <c r="K666" s="50">
        <v>5</v>
      </c>
      <c r="L666" s="50">
        <v>40</v>
      </c>
      <c r="M666" s="50">
        <v>303</v>
      </c>
      <c r="N666" s="50">
        <v>8</v>
      </c>
      <c r="O666" s="50">
        <v>40</v>
      </c>
      <c r="P666" s="44">
        <f t="shared" si="169"/>
        <v>620</v>
      </c>
      <c r="Q666" s="44">
        <f t="shared" si="170"/>
        <v>13</v>
      </c>
      <c r="R666" s="44">
        <f t="shared" si="171"/>
        <v>80</v>
      </c>
      <c r="S666" s="44" t="s">
        <v>109</v>
      </c>
      <c r="T666" s="42">
        <f t="shared" si="172"/>
        <v>1</v>
      </c>
      <c r="U666" s="45">
        <v>1</v>
      </c>
      <c r="V666" s="13"/>
      <c r="W666" s="13"/>
      <c r="X666" s="11"/>
      <c r="Y666" s="11"/>
      <c r="Z666" s="11">
        <f t="shared" si="173"/>
        <v>13</v>
      </c>
      <c r="AA666" s="11">
        <v>1</v>
      </c>
      <c r="AB666" s="11">
        <v>0</v>
      </c>
      <c r="AC666" s="10">
        <v>2</v>
      </c>
      <c r="AD666" s="10">
        <v>6</v>
      </c>
      <c r="AF666" s="10">
        <v>2</v>
      </c>
      <c r="AJ666" s="10">
        <f t="shared" ref="AJ666:AJ668" si="200">SUM(AC666:AI666)</f>
        <v>10</v>
      </c>
      <c r="AK666" s="10">
        <f t="shared" ref="AK666" si="201">K666</f>
        <v>5</v>
      </c>
      <c r="AL666" s="10">
        <f t="shared" ref="AL666" si="202">AJ666-AK666</f>
        <v>5</v>
      </c>
      <c r="AM666" s="10">
        <v>3</v>
      </c>
      <c r="AN666" s="10">
        <v>4</v>
      </c>
      <c r="AO666">
        <v>1</v>
      </c>
      <c r="AT666">
        <f t="shared" ref="AT666" si="203">SUM(AM666:AS666)</f>
        <v>8</v>
      </c>
      <c r="AU666">
        <f t="shared" ref="AU666" si="204">N666</f>
        <v>8</v>
      </c>
      <c r="AV666">
        <f t="shared" ref="AV666" si="205">AT666-AU666</f>
        <v>0</v>
      </c>
    </row>
    <row r="667" spans="1:48" s="11" customFormat="1" x14ac:dyDescent="0.25">
      <c r="A667" s="11">
        <f t="shared" si="168"/>
        <v>2023</v>
      </c>
      <c r="B667" s="12">
        <v>45109</v>
      </c>
      <c r="C667" s="22"/>
      <c r="D667" s="22">
        <v>666</v>
      </c>
      <c r="E667" s="11">
        <v>1</v>
      </c>
      <c r="F667" s="40">
        <v>35</v>
      </c>
      <c r="G667" s="11" t="s">
        <v>421</v>
      </c>
      <c r="H667" s="11">
        <v>1</v>
      </c>
      <c r="I667" s="19" t="s">
        <v>510</v>
      </c>
      <c r="J667" s="50">
        <v>143</v>
      </c>
      <c r="K667" s="50">
        <v>2</v>
      </c>
      <c r="L667" s="50">
        <v>20.3333333333333</v>
      </c>
      <c r="M667" s="50">
        <v>139</v>
      </c>
      <c r="N667" s="50">
        <v>10</v>
      </c>
      <c r="O667" s="50">
        <v>29</v>
      </c>
      <c r="P667" s="44">
        <f t="shared" si="169"/>
        <v>282</v>
      </c>
      <c r="Q667" s="44">
        <f t="shared" si="170"/>
        <v>12</v>
      </c>
      <c r="R667" s="44">
        <f t="shared" si="171"/>
        <v>49.3333333333333</v>
      </c>
      <c r="S667" s="44" t="s">
        <v>84</v>
      </c>
      <c r="T667" s="42">
        <f t="shared" si="172"/>
        <v>1</v>
      </c>
      <c r="U667" s="45">
        <v>1</v>
      </c>
      <c r="V667" s="13"/>
      <c r="W667" s="13"/>
      <c r="Z667" s="11">
        <f t="shared" si="173"/>
        <v>12</v>
      </c>
      <c r="AA667" s="11">
        <v>3</v>
      </c>
      <c r="AB667" s="11">
        <v>6</v>
      </c>
      <c r="AC667" s="10">
        <v>2</v>
      </c>
      <c r="AD667" s="10">
        <v>4</v>
      </c>
      <c r="AE667" s="10">
        <v>2</v>
      </c>
      <c r="AF667" s="10"/>
      <c r="AG667" s="10"/>
      <c r="AH667" s="10"/>
      <c r="AI667" s="10"/>
      <c r="AJ667" s="10">
        <f t="shared" si="200"/>
        <v>8</v>
      </c>
      <c r="AK667" s="10">
        <f>K667</f>
        <v>2</v>
      </c>
      <c r="AL667" s="10">
        <f>AJ667-AK667</f>
        <v>6</v>
      </c>
      <c r="AM667" s="10">
        <v>1</v>
      </c>
      <c r="AN667" s="10">
        <v>5</v>
      </c>
      <c r="AO667">
        <v>1</v>
      </c>
      <c r="AP667" s="10">
        <v>1</v>
      </c>
      <c r="AQ667" s="10">
        <v>1</v>
      </c>
      <c r="AR667" s="10"/>
      <c r="AS667"/>
      <c r="AT667">
        <f>SUM(AM667:AS667)</f>
        <v>9</v>
      </c>
      <c r="AU667">
        <f>N667</f>
        <v>10</v>
      </c>
      <c r="AV667">
        <f>AT667-AU667</f>
        <v>-1</v>
      </c>
    </row>
    <row r="668" spans="1:48" s="31" customFormat="1" x14ac:dyDescent="0.25">
      <c r="A668" s="11">
        <f t="shared" si="168"/>
        <v>2023</v>
      </c>
      <c r="B668" s="21">
        <v>45116</v>
      </c>
      <c r="C668" s="21"/>
      <c r="D668" s="22">
        <v>667</v>
      </c>
      <c r="E668" s="20">
        <v>1</v>
      </c>
      <c r="F668" s="39">
        <v>35</v>
      </c>
      <c r="G668" s="20" t="s">
        <v>116</v>
      </c>
      <c r="H668" s="20">
        <v>1</v>
      </c>
      <c r="I668" s="30" t="s">
        <v>429</v>
      </c>
      <c r="J668" s="49">
        <v>126</v>
      </c>
      <c r="K668" s="49">
        <v>10</v>
      </c>
      <c r="L668" s="49">
        <v>29.8333333333333</v>
      </c>
      <c r="M668" s="49">
        <v>129</v>
      </c>
      <c r="N668" s="49">
        <v>8</v>
      </c>
      <c r="O668" s="49">
        <v>29.5</v>
      </c>
      <c r="P668" s="42">
        <f t="shared" si="169"/>
        <v>255</v>
      </c>
      <c r="Q668" s="42">
        <f t="shared" si="170"/>
        <v>18</v>
      </c>
      <c r="R668" s="42">
        <f t="shared" si="171"/>
        <v>59.3333333333333</v>
      </c>
      <c r="S668" s="42" t="s">
        <v>77</v>
      </c>
      <c r="T668" s="42">
        <f t="shared" si="172"/>
        <v>1</v>
      </c>
      <c r="U668" s="43"/>
      <c r="V668" s="23"/>
      <c r="W668" s="23"/>
      <c r="X668" s="20"/>
      <c r="Y668" s="20">
        <v>1</v>
      </c>
      <c r="Z668" s="20">
        <f t="shared" si="173"/>
        <v>18</v>
      </c>
      <c r="AC668" s="10"/>
      <c r="AD668" s="10"/>
      <c r="AE668" s="10"/>
      <c r="AF668" s="10"/>
      <c r="AG668" s="10"/>
      <c r="AH668" s="10"/>
      <c r="AI668" s="10"/>
      <c r="AJ668" s="10">
        <f t="shared" si="200"/>
        <v>0</v>
      </c>
      <c r="AK668" s="10">
        <f t="shared" ref="AK668" si="206">K668</f>
        <v>10</v>
      </c>
      <c r="AL668" s="10">
        <f t="shared" ref="AL668" si="207">AJ668-AK668</f>
        <v>-10</v>
      </c>
      <c r="AM668" s="10">
        <v>2</v>
      </c>
      <c r="AN668" s="10">
        <v>3</v>
      </c>
      <c r="AO668">
        <v>1</v>
      </c>
      <c r="AP668"/>
      <c r="AQ668"/>
      <c r="AR668"/>
      <c r="AS668"/>
      <c r="AT668">
        <f t="shared" ref="AT668" si="208">SUM(AM668:AS668)</f>
        <v>6</v>
      </c>
      <c r="AU668">
        <f t="shared" ref="AU668" si="209">N668</f>
        <v>8</v>
      </c>
      <c r="AV668">
        <f t="shared" ref="AV668" si="210">AT668-AU668</f>
        <v>-2</v>
      </c>
    </row>
    <row r="669" spans="1:48" s="11" customFormat="1" x14ac:dyDescent="0.25">
      <c r="A669" s="11">
        <f t="shared" si="168"/>
        <v>2023</v>
      </c>
      <c r="B669" s="12">
        <v>45123</v>
      </c>
      <c r="C669" s="22"/>
      <c r="D669" s="22">
        <v>668</v>
      </c>
      <c r="E669" s="11">
        <v>1</v>
      </c>
      <c r="F669" s="40">
        <v>35</v>
      </c>
      <c r="G669" s="11" t="s">
        <v>512</v>
      </c>
      <c r="H669" s="11">
        <v>1</v>
      </c>
      <c r="I669" s="19" t="s">
        <v>426</v>
      </c>
      <c r="J669" s="50">
        <v>183</v>
      </c>
      <c r="K669" s="50">
        <v>8</v>
      </c>
      <c r="L669" s="50">
        <v>32.5</v>
      </c>
      <c r="M669" s="50">
        <v>182</v>
      </c>
      <c r="N669" s="50">
        <v>9</v>
      </c>
      <c r="O669" s="50">
        <v>34.6666666666666</v>
      </c>
      <c r="P669" s="44">
        <f t="shared" si="169"/>
        <v>365</v>
      </c>
      <c r="Q669" s="44">
        <f t="shared" si="170"/>
        <v>17</v>
      </c>
      <c r="R669" s="44">
        <f t="shared" si="171"/>
        <v>67.1666666666666</v>
      </c>
      <c r="S669" s="44" t="s">
        <v>81</v>
      </c>
      <c r="T669" s="42">
        <f t="shared" si="172"/>
        <v>1</v>
      </c>
      <c r="U669" s="45">
        <v>1</v>
      </c>
      <c r="V669" s="13"/>
      <c r="W669" s="13"/>
      <c r="Z669" s="11">
        <f t="shared" si="173"/>
        <v>17</v>
      </c>
      <c r="AA669" s="11">
        <v>3</v>
      </c>
      <c r="AB669" s="11">
        <v>6</v>
      </c>
      <c r="AC669" s="10">
        <v>3</v>
      </c>
      <c r="AD669" s="10">
        <v>3</v>
      </c>
      <c r="AE669" s="10">
        <v>1</v>
      </c>
      <c r="AF669" s="10"/>
      <c r="AG669" s="10"/>
      <c r="AH669" s="10"/>
      <c r="AI669" s="10"/>
      <c r="AJ669" s="10">
        <f t="shared" ref="AJ669" si="211">SUM(AC669:AI669)</f>
        <v>7</v>
      </c>
      <c r="AK669" s="10">
        <f>K669</f>
        <v>8</v>
      </c>
      <c r="AL669" s="10">
        <f>AJ669-AK669</f>
        <v>-1</v>
      </c>
      <c r="AM669" s="10">
        <v>1</v>
      </c>
      <c r="AN669" s="10">
        <v>5</v>
      </c>
      <c r="AO669">
        <v>3</v>
      </c>
      <c r="AP669" s="10">
        <v>1</v>
      </c>
      <c r="AQ669" s="10"/>
      <c r="AR669" s="10"/>
      <c r="AS669"/>
      <c r="AT669">
        <f>SUM(AM669:AS669)</f>
        <v>10</v>
      </c>
      <c r="AU669">
        <f>N669</f>
        <v>9</v>
      </c>
      <c r="AV669">
        <f>AT669-AU669</f>
        <v>1</v>
      </c>
    </row>
    <row r="670" spans="1:48" s="11" customFormat="1" x14ac:dyDescent="0.25">
      <c r="A670" s="31">
        <f t="shared" si="168"/>
        <v>2023</v>
      </c>
      <c r="B670" s="36">
        <v>45137</v>
      </c>
      <c r="C670" s="36"/>
      <c r="D670" s="22">
        <v>669</v>
      </c>
      <c r="E670" s="31">
        <v>1</v>
      </c>
      <c r="F670" s="41">
        <v>30</v>
      </c>
      <c r="G670" s="31" t="s">
        <v>421</v>
      </c>
      <c r="H670" s="31">
        <v>2</v>
      </c>
      <c r="I670" s="31" t="s">
        <v>421</v>
      </c>
      <c r="J670" s="48"/>
      <c r="K670" s="48"/>
      <c r="L670" s="48"/>
      <c r="M670" s="48">
        <v>103</v>
      </c>
      <c r="N670" s="48">
        <v>6</v>
      </c>
      <c r="O670" s="48">
        <v>27.1666666666666</v>
      </c>
      <c r="P670" s="46">
        <f t="shared" si="169"/>
        <v>103</v>
      </c>
      <c r="Q670" s="46">
        <f t="shared" si="170"/>
        <v>6</v>
      </c>
      <c r="R670" s="46">
        <f t="shared" si="171"/>
        <v>27.1666666666666</v>
      </c>
      <c r="S670" s="46" t="s">
        <v>96</v>
      </c>
      <c r="T670" s="42">
        <f t="shared" si="172"/>
        <v>1</v>
      </c>
      <c r="U670" s="48"/>
      <c r="V670" s="35"/>
      <c r="W670" s="35">
        <v>1</v>
      </c>
      <c r="X670" s="31"/>
      <c r="Y670" s="31"/>
      <c r="Z670" s="31">
        <f t="shared" si="173"/>
        <v>6</v>
      </c>
      <c r="AA670" s="11">
        <v>3</v>
      </c>
      <c r="AB670" s="11">
        <v>6</v>
      </c>
      <c r="AC670" s="10">
        <v>2</v>
      </c>
      <c r="AD670" s="10">
        <v>3</v>
      </c>
      <c r="AE670" s="10"/>
      <c r="AF670" s="10">
        <v>1</v>
      </c>
      <c r="AG670" s="10">
        <v>1</v>
      </c>
      <c r="AH670" s="10"/>
      <c r="AI670" s="10"/>
      <c r="AJ670" s="10">
        <f t="shared" ref="AJ670" si="212">SUM(AC670:AI670)</f>
        <v>7</v>
      </c>
      <c r="AK670" s="10">
        <f>K670</f>
        <v>0</v>
      </c>
      <c r="AL670" s="10">
        <f>AJ670-AK670</f>
        <v>7</v>
      </c>
      <c r="AM670" s="10">
        <v>4</v>
      </c>
      <c r="AN670" s="10">
        <v>3</v>
      </c>
      <c r="AO670">
        <v>1</v>
      </c>
      <c r="AP670" s="10">
        <v>1</v>
      </c>
      <c r="AQ670" s="10">
        <v>1</v>
      </c>
      <c r="AR670" s="10"/>
      <c r="AS670"/>
      <c r="AT670">
        <f>SUM(AM670:AS670)</f>
        <v>10</v>
      </c>
      <c r="AU670">
        <f>N670</f>
        <v>6</v>
      </c>
      <c r="AV670">
        <f>AT670-AU670</f>
        <v>4</v>
      </c>
    </row>
    <row r="671" spans="1:48" s="11" customFormat="1" x14ac:dyDescent="0.25">
      <c r="A671" s="11">
        <f t="shared" si="168"/>
        <v>2023</v>
      </c>
      <c r="B671" s="12">
        <v>45144</v>
      </c>
      <c r="C671" s="22"/>
      <c r="D671" s="22">
        <v>670</v>
      </c>
      <c r="E671" s="11">
        <v>1</v>
      </c>
      <c r="F671" s="40">
        <v>35</v>
      </c>
      <c r="G671" s="11" t="s">
        <v>272</v>
      </c>
      <c r="H671" s="11">
        <v>2</v>
      </c>
      <c r="I671" s="19" t="s">
        <v>175</v>
      </c>
      <c r="J671" s="50">
        <v>163</v>
      </c>
      <c r="K671" s="50">
        <v>7</v>
      </c>
      <c r="L671" s="50">
        <v>29.3333333333333</v>
      </c>
      <c r="M671" s="50">
        <v>161</v>
      </c>
      <c r="N671" s="50">
        <v>10</v>
      </c>
      <c r="O671" s="50">
        <v>33.6666666666666</v>
      </c>
      <c r="P671" s="44">
        <f t="shared" si="169"/>
        <v>324</v>
      </c>
      <c r="Q671" s="44">
        <f t="shared" si="170"/>
        <v>17</v>
      </c>
      <c r="R671" s="44">
        <f t="shared" si="171"/>
        <v>62.999999999999901</v>
      </c>
      <c r="S671" s="44" t="s">
        <v>204</v>
      </c>
      <c r="T671" s="42">
        <f t="shared" si="172"/>
        <v>1</v>
      </c>
      <c r="U671" s="45">
        <v>1</v>
      </c>
      <c r="V671" s="13"/>
      <c r="W671" s="13"/>
      <c r="Z671" s="11">
        <f t="shared" si="173"/>
        <v>17</v>
      </c>
      <c r="AA671" s="11">
        <v>3</v>
      </c>
      <c r="AB671" s="11">
        <v>6</v>
      </c>
      <c r="AC671" s="10">
        <v>5</v>
      </c>
      <c r="AD671" s="10">
        <v>4</v>
      </c>
      <c r="AE671" s="10"/>
      <c r="AF671" s="10">
        <v>1</v>
      </c>
      <c r="AG671" s="10"/>
      <c r="AH671" s="10"/>
      <c r="AI671" s="10"/>
      <c r="AJ671" s="10">
        <f t="shared" ref="AJ671" si="213">SUM(AC671:AI671)</f>
        <v>10</v>
      </c>
      <c r="AK671" s="10">
        <f>K671</f>
        <v>7</v>
      </c>
      <c r="AL671" s="10">
        <f>AJ671-AK671</f>
        <v>3</v>
      </c>
      <c r="AM671" s="10">
        <v>7</v>
      </c>
      <c r="AN671" s="10">
        <v>3</v>
      </c>
      <c r="AO671"/>
      <c r="AP671" s="10"/>
      <c r="AQ671" s="10"/>
      <c r="AR671" s="10"/>
      <c r="AS671"/>
      <c r="AT671">
        <f>SUM(AM671:AS671)</f>
        <v>10</v>
      </c>
      <c r="AU671">
        <f>N671</f>
        <v>10</v>
      </c>
      <c r="AV671">
        <f>AT671-AU671</f>
        <v>0</v>
      </c>
    </row>
    <row r="672" spans="1:48" x14ac:dyDescent="0.25">
      <c r="A672" s="11">
        <f t="shared" si="168"/>
        <v>2023</v>
      </c>
      <c r="B672" s="12">
        <v>45151</v>
      </c>
      <c r="C672" s="22"/>
      <c r="D672" s="22">
        <v>671</v>
      </c>
      <c r="E672" s="11">
        <v>1</v>
      </c>
      <c r="F672" s="40">
        <v>40</v>
      </c>
      <c r="G672" s="11" t="s">
        <v>508</v>
      </c>
      <c r="H672" s="11">
        <v>1</v>
      </c>
      <c r="I672" s="19" t="s">
        <v>213</v>
      </c>
      <c r="J672" s="50">
        <v>277</v>
      </c>
      <c r="K672" s="50">
        <v>7</v>
      </c>
      <c r="L672" s="50">
        <v>40</v>
      </c>
      <c r="M672" s="50">
        <v>130</v>
      </c>
      <c r="N672" s="50">
        <v>10</v>
      </c>
      <c r="O672" s="50">
        <v>34</v>
      </c>
      <c r="P672" s="44">
        <f t="shared" si="169"/>
        <v>407</v>
      </c>
      <c r="Q672" s="44">
        <f t="shared" si="170"/>
        <v>17</v>
      </c>
      <c r="R672" s="44">
        <f t="shared" si="171"/>
        <v>74</v>
      </c>
      <c r="S672" s="44" t="s">
        <v>472</v>
      </c>
      <c r="T672" s="42">
        <f t="shared" si="172"/>
        <v>1</v>
      </c>
      <c r="U672" s="45">
        <v>1</v>
      </c>
      <c r="V672" s="13"/>
      <c r="W672" s="13"/>
      <c r="X672" s="11"/>
      <c r="Y672" s="11"/>
      <c r="Z672" s="11">
        <f t="shared" si="173"/>
        <v>17</v>
      </c>
      <c r="AA672" s="11">
        <v>1</v>
      </c>
      <c r="AB672" s="11">
        <v>0</v>
      </c>
      <c r="AC672" s="10">
        <v>1</v>
      </c>
      <c r="AD672" s="10">
        <v>5</v>
      </c>
      <c r="AJ672" s="10">
        <f t="shared" ref="AJ672" si="214">SUM(AC672:AI672)</f>
        <v>6</v>
      </c>
      <c r="AK672" s="10">
        <f t="shared" ref="AK672" si="215">K672</f>
        <v>7</v>
      </c>
      <c r="AL672" s="10">
        <f t="shared" ref="AL672" si="216">AJ672-AK672</f>
        <v>-1</v>
      </c>
      <c r="AM672" s="10">
        <v>2</v>
      </c>
      <c r="AN672" s="10">
        <v>1</v>
      </c>
      <c r="AP672">
        <v>1</v>
      </c>
      <c r="AT672">
        <f t="shared" ref="AT672" si="217">SUM(AM672:AS672)</f>
        <v>4</v>
      </c>
      <c r="AU672">
        <f t="shared" ref="AU672" si="218">N672</f>
        <v>10</v>
      </c>
      <c r="AV672">
        <f t="shared" ref="AV672" si="219">AT672-AU672</f>
        <v>-6</v>
      </c>
    </row>
    <row r="673" spans="1:48" x14ac:dyDescent="0.25">
      <c r="A673" s="11">
        <f t="shared" si="168"/>
        <v>2023</v>
      </c>
      <c r="B673" s="12">
        <v>45158</v>
      </c>
      <c r="C673" s="22"/>
      <c r="D673" s="22">
        <v>672</v>
      </c>
      <c r="E673" s="11">
        <v>1</v>
      </c>
      <c r="F673" s="40">
        <v>40</v>
      </c>
      <c r="G673" s="11" t="s">
        <v>272</v>
      </c>
      <c r="H673" s="11">
        <v>1</v>
      </c>
      <c r="I673" s="19" t="s">
        <v>422</v>
      </c>
      <c r="J673" s="50">
        <v>203</v>
      </c>
      <c r="K673" s="50">
        <v>10</v>
      </c>
      <c r="L673" s="50">
        <v>31</v>
      </c>
      <c r="M673" s="50">
        <v>122</v>
      </c>
      <c r="N673" s="50">
        <v>10</v>
      </c>
      <c r="O673" s="50">
        <v>31.6666666666666</v>
      </c>
      <c r="P673" s="44">
        <f t="shared" si="169"/>
        <v>325</v>
      </c>
      <c r="Q673" s="44">
        <f t="shared" si="170"/>
        <v>20</v>
      </c>
      <c r="R673" s="44">
        <f t="shared" si="171"/>
        <v>62.6666666666666</v>
      </c>
      <c r="S673" s="44" t="s">
        <v>462</v>
      </c>
      <c r="T673" s="42">
        <f t="shared" si="172"/>
        <v>1</v>
      </c>
      <c r="U673" s="45">
        <v>1</v>
      </c>
      <c r="V673" s="13"/>
      <c r="W673" s="13"/>
      <c r="X673" s="11"/>
      <c r="Y673" s="11"/>
      <c r="Z673" s="11">
        <f t="shared" si="173"/>
        <v>20</v>
      </c>
      <c r="AA673" s="11">
        <v>1</v>
      </c>
      <c r="AB673" s="11">
        <v>0</v>
      </c>
      <c r="AC673" s="10">
        <v>4</v>
      </c>
      <c r="AD673" s="10">
        <v>4</v>
      </c>
      <c r="AJ673" s="10">
        <f>SUM(AC673:AI673)</f>
        <v>8</v>
      </c>
      <c r="AK673" s="10">
        <f t="shared" ref="AK673:AK675" si="220">K673</f>
        <v>10</v>
      </c>
      <c r="AL673" s="10">
        <f t="shared" ref="AL673:AL675" si="221">AJ673-AK673</f>
        <v>-2</v>
      </c>
      <c r="AM673" s="10">
        <v>2</v>
      </c>
      <c r="AN673" s="10">
        <v>1</v>
      </c>
      <c r="AP673" s="10">
        <v>1</v>
      </c>
      <c r="AT673">
        <f t="shared" ref="AT673:AT675" si="222">SUM(AM673:AS673)</f>
        <v>4</v>
      </c>
      <c r="AU673">
        <f t="shared" ref="AU673:AU675" si="223">N673</f>
        <v>10</v>
      </c>
      <c r="AV673">
        <f t="shared" ref="AV673:AV675" si="224">AT673-AU673</f>
        <v>-6</v>
      </c>
    </row>
    <row r="674" spans="1:48" s="11" customFormat="1" x14ac:dyDescent="0.25">
      <c r="A674" s="11">
        <f t="shared" si="168"/>
        <v>2023</v>
      </c>
      <c r="B674" s="21">
        <v>45165</v>
      </c>
      <c r="C674" s="21"/>
      <c r="D674" s="22">
        <v>673</v>
      </c>
      <c r="E674" s="20">
        <v>1</v>
      </c>
      <c r="F674" s="39">
        <v>40</v>
      </c>
      <c r="G674" s="20" t="s">
        <v>421</v>
      </c>
      <c r="H674" s="20">
        <v>1</v>
      </c>
      <c r="I674" s="30" t="s">
        <v>445</v>
      </c>
      <c r="J674" s="49">
        <v>264</v>
      </c>
      <c r="K674" s="49">
        <v>6</v>
      </c>
      <c r="L674" s="49">
        <v>40</v>
      </c>
      <c r="M674" s="49">
        <v>268</v>
      </c>
      <c r="N674" s="49">
        <v>4</v>
      </c>
      <c r="O674" s="49">
        <v>27.5</v>
      </c>
      <c r="P674" s="42">
        <f t="shared" si="169"/>
        <v>532</v>
      </c>
      <c r="Q674" s="42">
        <f t="shared" si="170"/>
        <v>10</v>
      </c>
      <c r="R674" s="42">
        <f t="shared" si="171"/>
        <v>67.5</v>
      </c>
      <c r="S674" s="42" t="s">
        <v>101</v>
      </c>
      <c r="T674" s="42">
        <f t="shared" si="172"/>
        <v>1</v>
      </c>
      <c r="U674" s="43"/>
      <c r="V674" s="23"/>
      <c r="W674" s="23"/>
      <c r="X674" s="20"/>
      <c r="Y674" s="20">
        <v>1</v>
      </c>
      <c r="Z674" s="20">
        <f t="shared" si="173"/>
        <v>10</v>
      </c>
      <c r="AA674" s="11">
        <v>5</v>
      </c>
      <c r="AB674" s="11">
        <v>3</v>
      </c>
      <c r="AC674" s="10">
        <v>2</v>
      </c>
      <c r="AD674" s="10">
        <v>3</v>
      </c>
      <c r="AE674" s="10">
        <v>1</v>
      </c>
      <c r="AF674" s="10"/>
      <c r="AG674" s="10"/>
      <c r="AH674" s="10"/>
      <c r="AI674" s="10"/>
      <c r="AJ674" s="10">
        <f t="shared" ref="AJ674:AJ675" si="225">SUM(AC674:AI674)</f>
        <v>6</v>
      </c>
      <c r="AK674" s="10">
        <f t="shared" si="220"/>
        <v>6</v>
      </c>
      <c r="AL674" s="10">
        <f t="shared" si="221"/>
        <v>0</v>
      </c>
      <c r="AM674" s="10">
        <v>6</v>
      </c>
      <c r="AN674" s="10">
        <v>5</v>
      </c>
      <c r="AO674"/>
      <c r="AP674" s="10"/>
      <c r="AQ674"/>
      <c r="AR674"/>
      <c r="AS674"/>
      <c r="AT674">
        <f t="shared" si="222"/>
        <v>11</v>
      </c>
      <c r="AU674">
        <f t="shared" si="223"/>
        <v>4</v>
      </c>
      <c r="AV674">
        <f t="shared" si="224"/>
        <v>7</v>
      </c>
    </row>
    <row r="675" spans="1:48" s="11" customFormat="1" x14ac:dyDescent="0.25">
      <c r="A675" s="11">
        <f t="shared" si="168"/>
        <v>2023</v>
      </c>
      <c r="B675" s="21">
        <v>45172</v>
      </c>
      <c r="C675" s="21"/>
      <c r="D675" s="22">
        <v>674</v>
      </c>
      <c r="E675" s="20">
        <v>1</v>
      </c>
      <c r="F675" s="39">
        <v>35</v>
      </c>
      <c r="G675" s="20" t="s">
        <v>421</v>
      </c>
      <c r="H675" s="20">
        <v>2</v>
      </c>
      <c r="I675" s="30" t="s">
        <v>284</v>
      </c>
      <c r="J675" s="49">
        <v>237</v>
      </c>
      <c r="K675" s="49">
        <v>8</v>
      </c>
      <c r="L675" s="49">
        <v>35</v>
      </c>
      <c r="M675" s="49">
        <v>260</v>
      </c>
      <c r="N675" s="49">
        <v>4</v>
      </c>
      <c r="O675" s="49">
        <v>35</v>
      </c>
      <c r="P675" s="42">
        <f t="shared" si="169"/>
        <v>497</v>
      </c>
      <c r="Q675" s="42">
        <f t="shared" si="170"/>
        <v>12</v>
      </c>
      <c r="R675" s="42">
        <f t="shared" si="171"/>
        <v>70</v>
      </c>
      <c r="S675" s="42" t="s">
        <v>513</v>
      </c>
      <c r="T675" s="42">
        <f t="shared" si="172"/>
        <v>1</v>
      </c>
      <c r="U675" s="43"/>
      <c r="V675" s="23"/>
      <c r="W675" s="23"/>
      <c r="X675" s="20"/>
      <c r="Y675" s="20">
        <v>1</v>
      </c>
      <c r="Z675" s="20">
        <f t="shared" si="173"/>
        <v>12</v>
      </c>
      <c r="AA675" s="11">
        <v>5</v>
      </c>
      <c r="AB675" s="11">
        <v>3</v>
      </c>
      <c r="AC675" s="10">
        <v>6</v>
      </c>
      <c r="AD675" s="10">
        <v>2</v>
      </c>
      <c r="AE675" s="10">
        <v>1</v>
      </c>
      <c r="AF675" s="10"/>
      <c r="AG675" s="10"/>
      <c r="AH675" s="10"/>
      <c r="AI675" s="10"/>
      <c r="AJ675" s="10">
        <f t="shared" si="225"/>
        <v>9</v>
      </c>
      <c r="AK675" s="10">
        <f t="shared" si="220"/>
        <v>8</v>
      </c>
      <c r="AL675" s="10">
        <f t="shared" si="221"/>
        <v>1</v>
      </c>
      <c r="AM675" s="10">
        <v>2</v>
      </c>
      <c r="AN675" s="10">
        <v>7</v>
      </c>
      <c r="AO675"/>
      <c r="AP675"/>
      <c r="AQ675"/>
      <c r="AR675"/>
      <c r="AS675"/>
      <c r="AT675">
        <f t="shared" si="222"/>
        <v>9</v>
      </c>
      <c r="AU675">
        <f t="shared" si="223"/>
        <v>4</v>
      </c>
      <c r="AV675">
        <f t="shared" si="224"/>
        <v>5</v>
      </c>
    </row>
    <row r="676" spans="1:48" s="11" customFormat="1" x14ac:dyDescent="0.25">
      <c r="A676" s="11">
        <f>YEAR(B676)</f>
        <v>2023</v>
      </c>
      <c r="B676" s="12">
        <v>45178</v>
      </c>
      <c r="C676" s="12"/>
      <c r="D676" s="22">
        <v>675</v>
      </c>
      <c r="E676" s="11">
        <v>1</v>
      </c>
      <c r="F676" s="40">
        <v>35</v>
      </c>
      <c r="G676" s="11" t="s">
        <v>474</v>
      </c>
      <c r="H676" s="11">
        <v>1</v>
      </c>
      <c r="I676" s="19" t="s">
        <v>475</v>
      </c>
      <c r="J676" s="50">
        <v>232</v>
      </c>
      <c r="K676" s="50">
        <v>6</v>
      </c>
      <c r="L676" s="50">
        <v>35</v>
      </c>
      <c r="M676" s="50">
        <v>113</v>
      </c>
      <c r="N676" s="50">
        <v>11</v>
      </c>
      <c r="O676" s="50">
        <v>33.1666666666666</v>
      </c>
      <c r="P676" s="44">
        <f t="shared" ref="P676:R678" si="226">J676+M676</f>
        <v>345</v>
      </c>
      <c r="Q676" s="44">
        <f t="shared" si="226"/>
        <v>17</v>
      </c>
      <c r="R676" s="44">
        <f t="shared" si="226"/>
        <v>68.1666666666666</v>
      </c>
      <c r="S676" s="44" t="s">
        <v>514</v>
      </c>
      <c r="T676" s="42">
        <f>SUM(U676:Y676)</f>
        <v>1</v>
      </c>
      <c r="U676" s="11">
        <v>1</v>
      </c>
      <c r="V676" s="13"/>
      <c r="W676" s="13"/>
      <c r="Z676" s="11">
        <f>K676+N676</f>
        <v>17</v>
      </c>
      <c r="AA676" s="11">
        <v>5</v>
      </c>
      <c r="AB676" s="11">
        <v>3</v>
      </c>
      <c r="AC676" s="10">
        <v>2</v>
      </c>
      <c r="AD676" s="10">
        <v>6</v>
      </c>
      <c r="AE676" s="10">
        <v>1</v>
      </c>
      <c r="AF676" s="10"/>
      <c r="AG676" s="10"/>
      <c r="AH676" s="10"/>
      <c r="AI676" s="10"/>
      <c r="AJ676" s="10">
        <f>SUM(AC676:AI676)</f>
        <v>9</v>
      </c>
      <c r="AK676" s="10">
        <f>K676</f>
        <v>6</v>
      </c>
      <c r="AL676" s="10">
        <f>AJ676-AK676</f>
        <v>3</v>
      </c>
      <c r="AM676" s="10">
        <v>4</v>
      </c>
      <c r="AN676" s="10">
        <v>6</v>
      </c>
      <c r="AO676"/>
      <c r="AP676"/>
      <c r="AQ676"/>
      <c r="AR676"/>
      <c r="AS676"/>
      <c r="AT676">
        <f>SUM(AM676:AS676)</f>
        <v>10</v>
      </c>
      <c r="AU676">
        <f>N676</f>
        <v>11</v>
      </c>
      <c r="AV676">
        <f>AT676-AU676</f>
        <v>-1</v>
      </c>
    </row>
    <row r="677" spans="1:48" s="11" customFormat="1" x14ac:dyDescent="0.25">
      <c r="A677" s="11">
        <f>YEAR(B677)</f>
        <v>2023</v>
      </c>
      <c r="B677" s="21">
        <v>45179</v>
      </c>
      <c r="C677" s="21"/>
      <c r="D677" s="22">
        <v>676</v>
      </c>
      <c r="E677" s="20">
        <v>1</v>
      </c>
      <c r="F677" s="39">
        <v>35</v>
      </c>
      <c r="G677" s="20" t="s">
        <v>450</v>
      </c>
      <c r="H677" s="20">
        <v>2</v>
      </c>
      <c r="I677" s="30" t="s">
        <v>451</v>
      </c>
      <c r="J677" s="49">
        <v>239</v>
      </c>
      <c r="K677" s="49">
        <v>9</v>
      </c>
      <c r="L677" s="49">
        <v>35</v>
      </c>
      <c r="M677" s="49">
        <v>254</v>
      </c>
      <c r="N677" s="49">
        <v>9</v>
      </c>
      <c r="O677" s="49">
        <v>35</v>
      </c>
      <c r="P677" s="42">
        <f t="shared" si="226"/>
        <v>493</v>
      </c>
      <c r="Q677" s="42">
        <f t="shared" si="226"/>
        <v>18</v>
      </c>
      <c r="R677" s="42">
        <f t="shared" si="226"/>
        <v>70</v>
      </c>
      <c r="S677" s="42" t="s">
        <v>335</v>
      </c>
      <c r="T677" s="42">
        <f>SUM(U677:Y677)</f>
        <v>1</v>
      </c>
      <c r="U677" s="20"/>
      <c r="V677" s="23"/>
      <c r="W677" s="23"/>
      <c r="X677" s="20"/>
      <c r="Y677" s="20">
        <v>1</v>
      </c>
      <c r="Z677" s="20">
        <f>K677+N677</f>
        <v>18</v>
      </c>
      <c r="AA677" s="11">
        <v>5</v>
      </c>
      <c r="AB677" s="11">
        <v>3</v>
      </c>
      <c r="AC677" s="10">
        <v>5</v>
      </c>
      <c r="AD677" s="10">
        <v>1</v>
      </c>
      <c r="AE677" s="10"/>
      <c r="AF677" s="10"/>
      <c r="AG677" s="10"/>
      <c r="AH677" s="10"/>
      <c r="AI677" s="10"/>
      <c r="AJ677" s="10">
        <f>SUM(AC677:AI677)</f>
        <v>6</v>
      </c>
      <c r="AK677" s="10">
        <f>K677</f>
        <v>9</v>
      </c>
      <c r="AL677" s="10">
        <f>AJ677-AK677</f>
        <v>-3</v>
      </c>
      <c r="AM677" s="10">
        <v>4</v>
      </c>
      <c r="AN677" s="10">
        <v>2</v>
      </c>
      <c r="AO677"/>
      <c r="AP677">
        <v>1</v>
      </c>
      <c r="AQ677" s="10">
        <v>2</v>
      </c>
      <c r="AR677" s="10">
        <v>1</v>
      </c>
      <c r="AS677"/>
      <c r="AT677">
        <f>SUM(AM677:AS677)</f>
        <v>10</v>
      </c>
      <c r="AU677">
        <f>N677</f>
        <v>9</v>
      </c>
      <c r="AV677">
        <f>AT677-AU677</f>
        <v>1</v>
      </c>
    </row>
    <row r="678" spans="1:48" s="11" customFormat="1" x14ac:dyDescent="0.25">
      <c r="A678" s="11">
        <f>YEAR(B678)</f>
        <v>2023</v>
      </c>
      <c r="B678" s="21">
        <v>45179</v>
      </c>
      <c r="C678" s="21"/>
      <c r="D678" s="22">
        <v>677</v>
      </c>
      <c r="E678" s="20">
        <v>1</v>
      </c>
      <c r="F678" s="39">
        <v>20</v>
      </c>
      <c r="G678" s="20" t="s">
        <v>272</v>
      </c>
      <c r="H678" s="20">
        <v>1</v>
      </c>
      <c r="I678" s="30" t="s">
        <v>172</v>
      </c>
      <c r="J678" s="49">
        <v>165</v>
      </c>
      <c r="K678" s="49">
        <v>8</v>
      </c>
      <c r="L678" s="49">
        <v>20</v>
      </c>
      <c r="M678" s="49">
        <v>169</v>
      </c>
      <c r="N678" s="49">
        <v>3</v>
      </c>
      <c r="O678" s="49">
        <v>19.5</v>
      </c>
      <c r="P678" s="42">
        <f t="shared" si="226"/>
        <v>334</v>
      </c>
      <c r="Q678" s="42">
        <f t="shared" si="226"/>
        <v>11</v>
      </c>
      <c r="R678" s="42">
        <f t="shared" si="226"/>
        <v>39.5</v>
      </c>
      <c r="S678" s="42" t="s">
        <v>69</v>
      </c>
      <c r="T678" s="42">
        <f>SUM(U678:Y678)</f>
        <v>1</v>
      </c>
      <c r="U678" s="20"/>
      <c r="V678" s="23"/>
      <c r="W678" s="23"/>
      <c r="X678" s="20"/>
      <c r="Y678" s="20">
        <v>1</v>
      </c>
      <c r="Z678" s="20">
        <f>K678+N678</f>
        <v>11</v>
      </c>
      <c r="AA678" s="11">
        <v>4</v>
      </c>
      <c r="AB678" s="11">
        <v>3</v>
      </c>
      <c r="AC678" s="10">
        <v>4</v>
      </c>
      <c r="AD678" s="10">
        <v>2</v>
      </c>
      <c r="AE678" s="10"/>
      <c r="AF678" s="10">
        <v>2</v>
      </c>
      <c r="AG678" s="10"/>
      <c r="AH678" s="10"/>
      <c r="AI678" s="10"/>
      <c r="AJ678" s="10">
        <f>SUM(AC678:AI678)</f>
        <v>8</v>
      </c>
      <c r="AK678" s="10">
        <f>K678</f>
        <v>8</v>
      </c>
      <c r="AL678" s="10">
        <f>AJ678-AK678</f>
        <v>0</v>
      </c>
      <c r="AM678" s="10">
        <v>1</v>
      </c>
      <c r="AN678" s="10">
        <v>1</v>
      </c>
      <c r="AO678"/>
      <c r="AP678">
        <v>1</v>
      </c>
      <c r="AQ678" s="10"/>
      <c r="AR678" s="10"/>
      <c r="AS678"/>
      <c r="AT678">
        <f>SUM(AM678:AS678)</f>
        <v>3</v>
      </c>
      <c r="AU678">
        <f>N678</f>
        <v>3</v>
      </c>
      <c r="AV678">
        <f>AT678-AU678</f>
        <v>0</v>
      </c>
    </row>
  </sheetData>
  <autoFilter ref="A1:Z678">
    <sortState ref="A2:Z677">
      <sortCondition ref="D1:D677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5" workbookViewId="0">
      <selection activeCell="J34" sqref="J34"/>
    </sheetView>
  </sheetViews>
  <sheetFormatPr defaultRowHeight="15" x14ac:dyDescent="0.25"/>
  <cols>
    <col min="1" max="1" width="13.140625" bestFit="1" customWidth="1"/>
    <col min="2" max="2" width="20.85546875" style="7" bestFit="1" customWidth="1"/>
    <col min="3" max="3" width="20.42578125" style="7" bestFit="1" customWidth="1"/>
    <col min="4" max="4" width="18.5703125" style="7" bestFit="1" customWidth="1"/>
  </cols>
  <sheetData>
    <row r="1" spans="1:4" x14ac:dyDescent="0.25">
      <c r="A1" s="2" t="s">
        <v>18</v>
      </c>
      <c r="B1" t="s">
        <v>469</v>
      </c>
    </row>
    <row r="3" spans="1:4" x14ac:dyDescent="0.25">
      <c r="A3" s="2" t="s">
        <v>94</v>
      </c>
      <c r="B3" s="7" t="s">
        <v>417</v>
      </c>
      <c r="C3" s="7" t="s">
        <v>418</v>
      </c>
      <c r="D3" s="7" t="s">
        <v>405</v>
      </c>
    </row>
    <row r="4" spans="1:4" x14ac:dyDescent="0.25">
      <c r="A4" s="3">
        <v>1988</v>
      </c>
      <c r="B4" s="7">
        <v>103.33333333333333</v>
      </c>
      <c r="C4" s="7">
        <v>138.33333333333334</v>
      </c>
      <c r="D4" s="7">
        <v>241.66666666666666</v>
      </c>
    </row>
    <row r="5" spans="1:4" x14ac:dyDescent="0.25">
      <c r="A5" s="3">
        <v>1989</v>
      </c>
      <c r="B5" s="7">
        <v>100.71428571428571</v>
      </c>
      <c r="C5" s="7">
        <v>115.71428571428571</v>
      </c>
      <c r="D5" s="7">
        <v>216.42857142857142</v>
      </c>
    </row>
    <row r="6" spans="1:4" x14ac:dyDescent="0.25">
      <c r="A6" s="3">
        <v>1990</v>
      </c>
      <c r="B6" s="7">
        <v>116.11111111111111</v>
      </c>
      <c r="C6" s="7">
        <v>140.11111111111111</v>
      </c>
      <c r="D6" s="7">
        <v>256.22222222222223</v>
      </c>
    </row>
    <row r="7" spans="1:4" x14ac:dyDescent="0.25">
      <c r="A7" s="3">
        <v>1991</v>
      </c>
      <c r="B7" s="7">
        <v>111.07692307692308</v>
      </c>
      <c r="C7" s="7">
        <v>112</v>
      </c>
      <c r="D7" s="7">
        <v>223.07692307692307</v>
      </c>
    </row>
    <row r="8" spans="1:4" x14ac:dyDescent="0.25">
      <c r="A8" s="3">
        <v>1992</v>
      </c>
      <c r="B8" s="7">
        <v>125.8125</v>
      </c>
      <c r="C8" s="7">
        <v>130.75</v>
      </c>
      <c r="D8" s="7">
        <v>256.5625</v>
      </c>
    </row>
    <row r="9" spans="1:4" x14ac:dyDescent="0.25">
      <c r="A9" s="3">
        <v>1993</v>
      </c>
      <c r="B9" s="7">
        <v>135.35</v>
      </c>
      <c r="C9" s="7">
        <v>107.25</v>
      </c>
      <c r="D9" s="7">
        <v>242.6</v>
      </c>
    </row>
    <row r="10" spans="1:4" x14ac:dyDescent="0.25">
      <c r="A10" s="3">
        <v>1994</v>
      </c>
      <c r="B10" s="7">
        <v>138.94999999999999</v>
      </c>
      <c r="C10" s="7">
        <v>115.95</v>
      </c>
      <c r="D10" s="7">
        <v>254.9</v>
      </c>
    </row>
    <row r="11" spans="1:4" x14ac:dyDescent="0.25">
      <c r="A11" s="3">
        <v>1995</v>
      </c>
      <c r="B11" s="7">
        <v>151.68421052631578</v>
      </c>
      <c r="C11" s="7">
        <v>119.47368421052632</v>
      </c>
      <c r="D11" s="7">
        <v>271.15789473684208</v>
      </c>
    </row>
    <row r="12" spans="1:4" x14ac:dyDescent="0.25">
      <c r="A12" s="3">
        <v>1996</v>
      </c>
      <c r="B12" s="7">
        <v>125.63157894736842</v>
      </c>
      <c r="C12" s="7">
        <v>125.21052631578948</v>
      </c>
      <c r="D12" s="7">
        <v>250.84210526315789</v>
      </c>
    </row>
    <row r="13" spans="1:4" x14ac:dyDescent="0.25">
      <c r="A13" s="3">
        <v>1997</v>
      </c>
      <c r="B13" s="7">
        <v>129.63157894736841</v>
      </c>
      <c r="C13" s="7">
        <v>99.263157894736835</v>
      </c>
      <c r="D13" s="7">
        <v>228.89473684210526</v>
      </c>
    </row>
    <row r="14" spans="1:4" x14ac:dyDescent="0.25">
      <c r="A14" s="3">
        <v>1998</v>
      </c>
      <c r="B14" s="7">
        <v>121.83333333333333</v>
      </c>
      <c r="C14" s="7">
        <v>109.55555555555556</v>
      </c>
      <c r="D14" s="7">
        <v>231.38888888888889</v>
      </c>
    </row>
    <row r="15" spans="1:4" x14ac:dyDescent="0.25">
      <c r="A15" s="3">
        <v>1999</v>
      </c>
      <c r="B15" s="7">
        <v>127</v>
      </c>
      <c r="C15" s="7">
        <v>133.13636363636363</v>
      </c>
      <c r="D15" s="7">
        <v>260.13636363636363</v>
      </c>
    </row>
    <row r="16" spans="1:4" x14ac:dyDescent="0.25">
      <c r="A16" s="3">
        <v>2000</v>
      </c>
      <c r="B16" s="7">
        <v>143</v>
      </c>
      <c r="C16" s="7">
        <v>120.19047619047619</v>
      </c>
      <c r="D16" s="7">
        <v>263.1904761904762</v>
      </c>
    </row>
    <row r="17" spans="1:4" x14ac:dyDescent="0.25">
      <c r="A17" s="3">
        <v>2001</v>
      </c>
      <c r="B17" s="7">
        <v>144.61904761904762</v>
      </c>
      <c r="C17" s="7">
        <v>137</v>
      </c>
      <c r="D17" s="7">
        <v>281.61904761904759</v>
      </c>
    </row>
    <row r="18" spans="1:4" x14ac:dyDescent="0.25">
      <c r="A18" s="3">
        <v>2002</v>
      </c>
      <c r="B18" s="7">
        <v>135.55000000000001</v>
      </c>
      <c r="C18" s="7">
        <v>127.45</v>
      </c>
      <c r="D18" s="7">
        <v>263</v>
      </c>
    </row>
    <row r="19" spans="1:4" x14ac:dyDescent="0.25">
      <c r="A19" s="3">
        <v>2003</v>
      </c>
      <c r="B19" s="7">
        <v>136.21052631578948</v>
      </c>
      <c r="C19" s="7">
        <v>135.89473684210526</v>
      </c>
      <c r="D19" s="7">
        <v>272.10526315789474</v>
      </c>
    </row>
    <row r="20" spans="1:4" x14ac:dyDescent="0.25">
      <c r="A20" s="3">
        <v>2004</v>
      </c>
      <c r="B20" s="7">
        <v>133.95238095238096</v>
      </c>
      <c r="C20" s="7">
        <v>114.80952380952381</v>
      </c>
      <c r="D20" s="7">
        <v>248.76190476190476</v>
      </c>
    </row>
    <row r="21" spans="1:4" x14ac:dyDescent="0.25">
      <c r="A21" s="3">
        <v>2005</v>
      </c>
      <c r="B21" s="7">
        <v>141.10526315789474</v>
      </c>
      <c r="C21" s="7">
        <v>142.31578947368422</v>
      </c>
      <c r="D21" s="7">
        <v>283.42105263157896</v>
      </c>
    </row>
    <row r="22" spans="1:4" x14ac:dyDescent="0.25">
      <c r="A22" s="3">
        <v>2006</v>
      </c>
      <c r="B22" s="7">
        <v>154.04545454545453</v>
      </c>
      <c r="C22" s="7">
        <v>133.81818181818181</v>
      </c>
      <c r="D22" s="7">
        <v>287.86363636363637</v>
      </c>
    </row>
    <row r="23" spans="1:4" x14ac:dyDescent="0.25">
      <c r="A23" s="3">
        <v>2007</v>
      </c>
      <c r="B23" s="7">
        <v>157</v>
      </c>
      <c r="C23" s="7">
        <v>126.61111111111111</v>
      </c>
      <c r="D23" s="7">
        <v>283.61111111111109</v>
      </c>
    </row>
    <row r="24" spans="1:4" x14ac:dyDescent="0.25">
      <c r="A24" s="3">
        <v>2008</v>
      </c>
      <c r="B24" s="7">
        <v>130.18181818181819</v>
      </c>
      <c r="C24" s="7">
        <v>102.95454545454545</v>
      </c>
      <c r="D24" s="7">
        <v>233.13636363636363</v>
      </c>
    </row>
    <row r="25" spans="1:4" x14ac:dyDescent="0.25">
      <c r="A25" s="3">
        <v>2009</v>
      </c>
      <c r="B25" s="7">
        <v>165.78260869565219</v>
      </c>
      <c r="C25" s="7">
        <v>132.30434782608697</v>
      </c>
      <c r="D25" s="7">
        <v>298.08695652173913</v>
      </c>
    </row>
    <row r="26" spans="1:4" x14ac:dyDescent="0.25">
      <c r="A26" s="3">
        <v>2010</v>
      </c>
      <c r="B26" s="7">
        <v>142.08000000000001</v>
      </c>
      <c r="C26" s="7">
        <v>142.32</v>
      </c>
      <c r="D26" s="7">
        <v>284.39999999999998</v>
      </c>
    </row>
    <row r="27" spans="1:4" x14ac:dyDescent="0.25">
      <c r="A27" s="3">
        <v>2011</v>
      </c>
      <c r="B27" s="7">
        <v>155.40909090909091</v>
      </c>
      <c r="C27" s="7">
        <v>147.63636363636363</v>
      </c>
      <c r="D27" s="7">
        <v>303.04545454545456</v>
      </c>
    </row>
    <row r="28" spans="1:4" x14ac:dyDescent="0.25">
      <c r="A28" s="3">
        <v>2012</v>
      </c>
      <c r="B28" s="7">
        <v>159.38888888888889</v>
      </c>
      <c r="C28" s="7">
        <v>128.16666666666666</v>
      </c>
      <c r="D28" s="7">
        <v>287.55555555555554</v>
      </c>
    </row>
    <row r="29" spans="1:4" x14ac:dyDescent="0.25">
      <c r="A29" s="3">
        <v>2013</v>
      </c>
      <c r="B29" s="7">
        <v>162</v>
      </c>
      <c r="C29" s="7">
        <v>124.2</v>
      </c>
      <c r="D29" s="7">
        <v>286.2</v>
      </c>
    </row>
    <row r="30" spans="1:4" x14ac:dyDescent="0.25">
      <c r="A30" s="3">
        <v>2014</v>
      </c>
      <c r="B30" s="7">
        <v>189.5</v>
      </c>
      <c r="C30" s="7">
        <v>127.625</v>
      </c>
      <c r="D30" s="7">
        <v>317.125</v>
      </c>
    </row>
    <row r="31" spans="1:4" x14ac:dyDescent="0.25">
      <c r="A31" s="3">
        <v>2015</v>
      </c>
      <c r="B31" s="7">
        <v>164.85714285714286</v>
      </c>
      <c r="C31" s="7">
        <v>131.33333333333334</v>
      </c>
      <c r="D31" s="7">
        <v>296.1904761904762</v>
      </c>
    </row>
    <row r="32" spans="1:4" x14ac:dyDescent="0.25">
      <c r="A32" s="3">
        <v>2016</v>
      </c>
      <c r="B32" s="7">
        <v>161.8095238095238</v>
      </c>
      <c r="C32" s="7">
        <v>148.95238095238096</v>
      </c>
      <c r="D32" s="7">
        <v>310.76190476190476</v>
      </c>
    </row>
    <row r="33" spans="1:4" x14ac:dyDescent="0.25">
      <c r="A33" s="3">
        <v>2017</v>
      </c>
      <c r="B33" s="7">
        <v>163.42105263157896</v>
      </c>
      <c r="C33" s="7">
        <v>156.78947368421052</v>
      </c>
      <c r="D33" s="7">
        <v>320.21052631578948</v>
      </c>
    </row>
    <row r="34" spans="1:4" x14ac:dyDescent="0.25">
      <c r="A34" s="3">
        <v>2018</v>
      </c>
      <c r="B34" s="7">
        <v>156.89473684210526</v>
      </c>
      <c r="C34" s="7">
        <v>172.52631578947367</v>
      </c>
      <c r="D34" s="7">
        <v>329.42105263157896</v>
      </c>
    </row>
    <row r="35" spans="1:4" x14ac:dyDescent="0.25">
      <c r="A35" s="3">
        <v>2019</v>
      </c>
      <c r="B35" s="7">
        <v>192.625</v>
      </c>
      <c r="C35" s="7">
        <v>144.875</v>
      </c>
      <c r="D35" s="7">
        <v>337.5</v>
      </c>
    </row>
    <row r="36" spans="1:4" x14ac:dyDescent="0.25">
      <c r="A36" s="3">
        <v>2020</v>
      </c>
      <c r="B36" s="7">
        <v>179.90909090909091</v>
      </c>
      <c r="C36" s="7">
        <v>147.27272727272728</v>
      </c>
      <c r="D36" s="7">
        <v>327.18181818181819</v>
      </c>
    </row>
    <row r="37" spans="1:4" x14ac:dyDescent="0.25">
      <c r="A37" s="3">
        <v>2021</v>
      </c>
      <c r="B37" s="7">
        <v>153.38095238095238</v>
      </c>
      <c r="C37" s="7">
        <v>148.66666666666666</v>
      </c>
      <c r="D37" s="7">
        <v>288.31818181818181</v>
      </c>
    </row>
    <row r="38" spans="1:4" x14ac:dyDescent="0.25">
      <c r="A38" s="3">
        <v>2022</v>
      </c>
      <c r="B38" s="7">
        <v>204.26923076923077</v>
      </c>
      <c r="C38" s="7">
        <v>166.42307692307693</v>
      </c>
      <c r="D38" s="7">
        <v>370.69230769230768</v>
      </c>
    </row>
    <row r="39" spans="1:4" x14ac:dyDescent="0.25">
      <c r="A39" s="3">
        <v>2023</v>
      </c>
      <c r="B39" s="7">
        <v>161.36363636363637</v>
      </c>
      <c r="C39" s="7">
        <v>159.58333333333334</v>
      </c>
      <c r="D39" s="7">
        <v>307.5</v>
      </c>
    </row>
    <row r="40" spans="1:4" x14ac:dyDescent="0.25">
      <c r="A40" s="3" t="s">
        <v>20</v>
      </c>
      <c r="B40" s="7">
        <v>149.49473684210525</v>
      </c>
      <c r="C40" s="7">
        <v>132.66516516516518</v>
      </c>
      <c r="D40" s="7">
        <v>281.51274362818589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2"/>
  <sheetViews>
    <sheetView topLeftCell="A97" workbookViewId="0">
      <selection activeCell="A102" sqref="A102"/>
    </sheetView>
  </sheetViews>
  <sheetFormatPr defaultRowHeight="15" x14ac:dyDescent="0.25"/>
  <cols>
    <col min="1" max="1" width="31.7109375" bestFit="1" customWidth="1"/>
    <col min="2" max="2" width="14.42578125" bestFit="1" customWidth="1"/>
    <col min="3" max="3" width="11" bestFit="1" customWidth="1"/>
    <col min="4" max="4" width="9.85546875" bestFit="1" customWidth="1"/>
    <col min="5" max="5" width="10" bestFit="1" customWidth="1"/>
    <col min="6" max="6" width="10.28515625" bestFit="1" customWidth="1"/>
    <col min="7" max="7" width="14.28515625" bestFit="1" customWidth="1"/>
  </cols>
  <sheetData>
    <row r="3" spans="1:7" x14ac:dyDescent="0.25">
      <c r="A3" s="2" t="s">
        <v>94</v>
      </c>
      <c r="B3" t="s">
        <v>476</v>
      </c>
      <c r="C3" t="s">
        <v>452</v>
      </c>
      <c r="D3" t="s">
        <v>456</v>
      </c>
      <c r="E3" t="s">
        <v>455</v>
      </c>
      <c r="F3" t="s">
        <v>453</v>
      </c>
      <c r="G3" t="s">
        <v>454</v>
      </c>
    </row>
    <row r="4" spans="1:7" x14ac:dyDescent="0.25">
      <c r="A4" s="3" t="s">
        <v>12</v>
      </c>
      <c r="B4" s="56">
        <v>66</v>
      </c>
      <c r="C4" s="56">
        <v>30</v>
      </c>
      <c r="D4" s="56">
        <v>34</v>
      </c>
      <c r="E4" s="56">
        <v>1</v>
      </c>
      <c r="F4" s="56"/>
      <c r="G4" s="56">
        <v>1</v>
      </c>
    </row>
    <row r="5" spans="1:7" x14ac:dyDescent="0.25">
      <c r="A5" s="3" t="s">
        <v>51</v>
      </c>
      <c r="B5" s="56">
        <v>42</v>
      </c>
      <c r="C5" s="56">
        <v>25</v>
      </c>
      <c r="D5" s="56">
        <v>13</v>
      </c>
      <c r="E5" s="56">
        <v>1</v>
      </c>
      <c r="F5" s="56">
        <v>2</v>
      </c>
      <c r="G5" s="56">
        <v>1</v>
      </c>
    </row>
    <row r="6" spans="1:7" x14ac:dyDescent="0.25">
      <c r="A6" s="3" t="s">
        <v>89</v>
      </c>
      <c r="B6" s="56">
        <v>19</v>
      </c>
      <c r="C6" s="56">
        <v>7</v>
      </c>
      <c r="D6" s="56">
        <v>12</v>
      </c>
      <c r="E6" s="56"/>
      <c r="F6" s="56"/>
      <c r="G6" s="56"/>
    </row>
    <row r="7" spans="1:7" x14ac:dyDescent="0.25">
      <c r="A7" s="3" t="s">
        <v>70</v>
      </c>
      <c r="B7" s="56">
        <v>45</v>
      </c>
      <c r="C7" s="56">
        <v>32</v>
      </c>
      <c r="D7" s="56">
        <v>11</v>
      </c>
      <c r="E7" s="56"/>
      <c r="F7" s="56">
        <v>1</v>
      </c>
      <c r="G7" s="56">
        <v>1</v>
      </c>
    </row>
    <row r="8" spans="1:7" x14ac:dyDescent="0.25">
      <c r="A8" s="3" t="s">
        <v>13</v>
      </c>
      <c r="B8" s="56">
        <v>10</v>
      </c>
      <c r="C8" s="56">
        <v>1</v>
      </c>
      <c r="D8" s="56">
        <v>8</v>
      </c>
      <c r="E8" s="56"/>
      <c r="F8" s="56"/>
      <c r="G8" s="56">
        <v>1</v>
      </c>
    </row>
    <row r="9" spans="1:7" x14ac:dyDescent="0.25">
      <c r="A9" s="3" t="s">
        <v>172</v>
      </c>
      <c r="B9" s="56">
        <v>23</v>
      </c>
      <c r="C9" s="56">
        <v>13</v>
      </c>
      <c r="D9" s="56">
        <v>8</v>
      </c>
      <c r="E9" s="56">
        <v>1</v>
      </c>
      <c r="F9" s="56"/>
      <c r="G9" s="56">
        <v>1</v>
      </c>
    </row>
    <row r="10" spans="1:7" x14ac:dyDescent="0.25">
      <c r="A10" s="3" t="s">
        <v>162</v>
      </c>
      <c r="B10" s="56">
        <v>11</v>
      </c>
      <c r="C10" s="56">
        <v>3</v>
      </c>
      <c r="D10" s="56">
        <v>7</v>
      </c>
      <c r="E10" s="56"/>
      <c r="F10" s="56"/>
      <c r="G10" s="56">
        <v>1</v>
      </c>
    </row>
    <row r="11" spans="1:7" x14ac:dyDescent="0.25">
      <c r="A11" s="3" t="s">
        <v>103</v>
      </c>
      <c r="B11" s="56">
        <v>21</v>
      </c>
      <c r="C11" s="56">
        <v>13</v>
      </c>
      <c r="D11" s="56">
        <v>7</v>
      </c>
      <c r="E11" s="56"/>
      <c r="F11" s="56">
        <v>1</v>
      </c>
      <c r="G11" s="56"/>
    </row>
    <row r="12" spans="1:7" x14ac:dyDescent="0.25">
      <c r="A12" s="3" t="s">
        <v>175</v>
      </c>
      <c r="B12" s="56">
        <v>15</v>
      </c>
      <c r="C12" s="56">
        <v>9</v>
      </c>
      <c r="D12" s="56">
        <v>6</v>
      </c>
      <c r="E12" s="56"/>
      <c r="F12" s="56"/>
      <c r="G12" s="56"/>
    </row>
    <row r="13" spans="1:7" x14ac:dyDescent="0.25">
      <c r="A13" s="3" t="s">
        <v>301</v>
      </c>
      <c r="B13" s="56">
        <v>16</v>
      </c>
      <c r="C13" s="56">
        <v>9</v>
      </c>
      <c r="D13" s="56">
        <v>5</v>
      </c>
      <c r="E13" s="56"/>
      <c r="F13" s="56"/>
      <c r="G13" s="56">
        <v>2</v>
      </c>
    </row>
    <row r="14" spans="1:7" x14ac:dyDescent="0.25">
      <c r="A14" s="3" t="s">
        <v>15</v>
      </c>
      <c r="B14" s="56">
        <v>34</v>
      </c>
      <c r="C14" s="56">
        <v>27</v>
      </c>
      <c r="D14" s="56">
        <v>5</v>
      </c>
      <c r="E14" s="56"/>
      <c r="F14" s="56"/>
      <c r="G14" s="56">
        <v>2</v>
      </c>
    </row>
    <row r="15" spans="1:7" x14ac:dyDescent="0.25">
      <c r="A15" s="3" t="s">
        <v>213</v>
      </c>
      <c r="B15" s="56">
        <v>12</v>
      </c>
      <c r="C15" s="56">
        <v>7</v>
      </c>
      <c r="D15" s="56">
        <v>5</v>
      </c>
      <c r="E15" s="56"/>
      <c r="F15" s="56"/>
      <c r="G15" s="56"/>
    </row>
    <row r="16" spans="1:7" x14ac:dyDescent="0.25">
      <c r="A16" s="3" t="s">
        <v>254</v>
      </c>
      <c r="B16" s="56">
        <v>8</v>
      </c>
      <c r="C16" s="56">
        <v>3</v>
      </c>
      <c r="D16" s="56">
        <v>5</v>
      </c>
      <c r="E16" s="56"/>
      <c r="F16" s="56"/>
      <c r="G16" s="56"/>
    </row>
    <row r="17" spans="1:7" x14ac:dyDescent="0.25">
      <c r="A17" s="3" t="s">
        <v>197</v>
      </c>
      <c r="B17" s="56">
        <v>18</v>
      </c>
      <c r="C17" s="56">
        <v>12</v>
      </c>
      <c r="D17" s="56">
        <v>4</v>
      </c>
      <c r="E17" s="56"/>
      <c r="F17" s="56"/>
      <c r="G17" s="56">
        <v>2</v>
      </c>
    </row>
    <row r="18" spans="1:7" x14ac:dyDescent="0.25">
      <c r="A18" s="3" t="s">
        <v>284</v>
      </c>
      <c r="B18" s="56">
        <v>7</v>
      </c>
      <c r="C18" s="56">
        <v>3</v>
      </c>
      <c r="D18" s="56">
        <v>4</v>
      </c>
      <c r="E18" s="56"/>
      <c r="F18" s="56"/>
      <c r="G18" s="56"/>
    </row>
    <row r="19" spans="1:7" x14ac:dyDescent="0.25">
      <c r="A19" s="3" t="s">
        <v>136</v>
      </c>
      <c r="B19" s="56">
        <v>21</v>
      </c>
      <c r="C19" s="56">
        <v>17</v>
      </c>
      <c r="D19" s="56">
        <v>4</v>
      </c>
      <c r="E19" s="56"/>
      <c r="F19" s="56"/>
      <c r="G19" s="56"/>
    </row>
    <row r="20" spans="1:7" x14ac:dyDescent="0.25">
      <c r="A20" s="3" t="s">
        <v>194</v>
      </c>
      <c r="B20" s="56">
        <v>4</v>
      </c>
      <c r="C20" s="56"/>
      <c r="D20" s="56">
        <v>4</v>
      </c>
      <c r="E20" s="56"/>
      <c r="F20" s="56"/>
      <c r="G20" s="56"/>
    </row>
    <row r="21" spans="1:7" x14ac:dyDescent="0.25">
      <c r="A21" s="3" t="s">
        <v>282</v>
      </c>
      <c r="B21" s="56">
        <v>5</v>
      </c>
      <c r="C21" s="56">
        <v>1</v>
      </c>
      <c r="D21" s="56">
        <v>4</v>
      </c>
      <c r="E21" s="56"/>
      <c r="F21" s="56"/>
      <c r="G21" s="56"/>
    </row>
    <row r="22" spans="1:7" x14ac:dyDescent="0.25">
      <c r="A22" s="3" t="s">
        <v>426</v>
      </c>
      <c r="B22" s="56">
        <v>22</v>
      </c>
      <c r="C22" s="56">
        <v>18</v>
      </c>
      <c r="D22" s="56">
        <v>3</v>
      </c>
      <c r="E22" s="56"/>
      <c r="F22" s="56"/>
      <c r="G22" s="56">
        <v>1</v>
      </c>
    </row>
    <row r="23" spans="1:7" x14ac:dyDescent="0.25">
      <c r="A23" s="3" t="s">
        <v>104</v>
      </c>
      <c r="B23" s="56">
        <v>8</v>
      </c>
      <c r="C23" s="56">
        <v>4</v>
      </c>
      <c r="D23" s="56">
        <v>3</v>
      </c>
      <c r="E23" s="56"/>
      <c r="F23" s="56">
        <v>1</v>
      </c>
      <c r="G23" s="56"/>
    </row>
    <row r="24" spans="1:7" x14ac:dyDescent="0.25">
      <c r="A24" s="3" t="s">
        <v>267</v>
      </c>
      <c r="B24" s="56">
        <v>8</v>
      </c>
      <c r="C24" s="56">
        <v>5</v>
      </c>
      <c r="D24" s="56">
        <v>3</v>
      </c>
      <c r="E24" s="56"/>
      <c r="F24" s="56"/>
      <c r="G24" s="56"/>
    </row>
    <row r="25" spans="1:7" x14ac:dyDescent="0.25">
      <c r="A25" s="3" t="s">
        <v>115</v>
      </c>
      <c r="B25" s="56">
        <v>4</v>
      </c>
      <c r="C25" s="56">
        <v>1</v>
      </c>
      <c r="D25" s="56">
        <v>3</v>
      </c>
      <c r="E25" s="56"/>
      <c r="F25" s="56"/>
      <c r="G25" s="56"/>
    </row>
    <row r="26" spans="1:7" x14ac:dyDescent="0.25">
      <c r="A26" s="3" t="s">
        <v>414</v>
      </c>
      <c r="B26" s="56">
        <v>5</v>
      </c>
      <c r="C26" s="56">
        <v>2</v>
      </c>
      <c r="D26" s="56">
        <v>2</v>
      </c>
      <c r="E26" s="56"/>
      <c r="F26" s="56"/>
      <c r="G26" s="56">
        <v>1</v>
      </c>
    </row>
    <row r="27" spans="1:7" x14ac:dyDescent="0.25">
      <c r="A27" s="3" t="s">
        <v>268</v>
      </c>
      <c r="B27" s="56">
        <v>2</v>
      </c>
      <c r="C27" s="56"/>
      <c r="D27" s="56">
        <v>2</v>
      </c>
      <c r="E27" s="56"/>
      <c r="F27" s="56"/>
      <c r="G27" s="56"/>
    </row>
    <row r="28" spans="1:7" x14ac:dyDescent="0.25">
      <c r="A28" s="3" t="s">
        <v>329</v>
      </c>
      <c r="B28" s="56">
        <v>4</v>
      </c>
      <c r="C28" s="56">
        <v>1</v>
      </c>
      <c r="D28" s="56">
        <v>2</v>
      </c>
      <c r="E28" s="56"/>
      <c r="F28" s="56"/>
      <c r="G28" s="56">
        <v>1</v>
      </c>
    </row>
    <row r="29" spans="1:7" x14ac:dyDescent="0.25">
      <c r="A29" s="3" t="s">
        <v>135</v>
      </c>
      <c r="B29" s="56">
        <v>7</v>
      </c>
      <c r="C29" s="56">
        <v>5</v>
      </c>
      <c r="D29" s="56">
        <v>2</v>
      </c>
      <c r="E29" s="56"/>
      <c r="F29" s="56"/>
      <c r="G29" s="56"/>
    </row>
    <row r="30" spans="1:7" x14ac:dyDescent="0.25">
      <c r="A30" s="3" t="s">
        <v>212</v>
      </c>
      <c r="B30" s="56">
        <v>4</v>
      </c>
      <c r="C30" s="56">
        <v>2</v>
      </c>
      <c r="D30" s="56">
        <v>2</v>
      </c>
      <c r="E30" s="56"/>
      <c r="F30" s="56"/>
      <c r="G30" s="56"/>
    </row>
    <row r="31" spans="1:7" x14ac:dyDescent="0.25">
      <c r="A31" s="3" t="s">
        <v>324</v>
      </c>
      <c r="B31" s="56">
        <v>2</v>
      </c>
      <c r="C31" s="56"/>
      <c r="D31" s="56">
        <v>2</v>
      </c>
      <c r="E31" s="56"/>
      <c r="F31" s="56"/>
      <c r="G31" s="56"/>
    </row>
    <row r="32" spans="1:7" x14ac:dyDescent="0.25">
      <c r="A32" s="3" t="s">
        <v>257</v>
      </c>
      <c r="B32" s="56">
        <v>2</v>
      </c>
      <c r="C32" s="56"/>
      <c r="D32" s="56">
        <v>2</v>
      </c>
      <c r="E32" s="56"/>
      <c r="F32" s="56"/>
      <c r="G32" s="56"/>
    </row>
    <row r="33" spans="1:7" x14ac:dyDescent="0.25">
      <c r="A33" s="3" t="s">
        <v>50</v>
      </c>
      <c r="B33" s="56">
        <v>15</v>
      </c>
      <c r="C33" s="56">
        <v>12</v>
      </c>
      <c r="D33" s="56">
        <v>2</v>
      </c>
      <c r="E33" s="56"/>
      <c r="F33" s="56"/>
      <c r="G33" s="56">
        <v>1</v>
      </c>
    </row>
    <row r="34" spans="1:7" x14ac:dyDescent="0.25">
      <c r="A34" s="3" t="s">
        <v>278</v>
      </c>
      <c r="B34" s="56">
        <v>2</v>
      </c>
      <c r="C34" s="56"/>
      <c r="D34" s="56">
        <v>2</v>
      </c>
      <c r="E34" s="56"/>
      <c r="F34" s="56"/>
      <c r="G34" s="56"/>
    </row>
    <row r="35" spans="1:7" x14ac:dyDescent="0.25">
      <c r="A35" s="3" t="s">
        <v>165</v>
      </c>
      <c r="B35" s="56">
        <v>5</v>
      </c>
      <c r="C35" s="56">
        <v>3</v>
      </c>
      <c r="D35" s="56">
        <v>2</v>
      </c>
      <c r="E35" s="56"/>
      <c r="F35" s="56"/>
      <c r="G35" s="56"/>
    </row>
    <row r="36" spans="1:7" x14ac:dyDescent="0.25">
      <c r="A36" s="3" t="s">
        <v>170</v>
      </c>
      <c r="B36" s="56">
        <v>5</v>
      </c>
      <c r="C36" s="56">
        <v>3</v>
      </c>
      <c r="D36" s="56">
        <v>2</v>
      </c>
      <c r="E36" s="56"/>
      <c r="F36" s="56"/>
      <c r="G36" s="56"/>
    </row>
    <row r="37" spans="1:7" x14ac:dyDescent="0.25">
      <c r="A37" s="3" t="s">
        <v>240</v>
      </c>
      <c r="B37" s="56">
        <v>2</v>
      </c>
      <c r="C37" s="56"/>
      <c r="D37" s="56">
        <v>2</v>
      </c>
      <c r="E37" s="56"/>
      <c r="F37" s="56"/>
      <c r="G37" s="56"/>
    </row>
    <row r="38" spans="1:7" x14ac:dyDescent="0.25">
      <c r="A38" s="3" t="s">
        <v>415</v>
      </c>
      <c r="B38" s="56">
        <v>6</v>
      </c>
      <c r="C38" s="56">
        <v>4</v>
      </c>
      <c r="D38" s="56">
        <v>2</v>
      </c>
      <c r="E38" s="56"/>
      <c r="F38" s="56"/>
      <c r="G38" s="56"/>
    </row>
    <row r="39" spans="1:7" x14ac:dyDescent="0.25">
      <c r="A39" s="3" t="s">
        <v>460</v>
      </c>
      <c r="B39" s="56">
        <v>1</v>
      </c>
      <c r="C39" s="56"/>
      <c r="D39" s="56">
        <v>1</v>
      </c>
      <c r="E39" s="56"/>
      <c r="F39" s="56"/>
      <c r="G39" s="56"/>
    </row>
    <row r="40" spans="1:7" x14ac:dyDescent="0.25">
      <c r="A40" s="3" t="s">
        <v>331</v>
      </c>
      <c r="B40" s="56">
        <v>1</v>
      </c>
      <c r="C40" s="56"/>
      <c r="D40" s="56">
        <v>1</v>
      </c>
      <c r="E40" s="56"/>
      <c r="F40" s="56"/>
      <c r="G40" s="56"/>
    </row>
    <row r="41" spans="1:7" x14ac:dyDescent="0.25">
      <c r="A41" s="3" t="s">
        <v>216</v>
      </c>
      <c r="B41" s="56">
        <v>1</v>
      </c>
      <c r="C41" s="56"/>
      <c r="D41" s="56">
        <v>1</v>
      </c>
      <c r="E41" s="56"/>
      <c r="F41" s="56"/>
      <c r="G41" s="56"/>
    </row>
    <row r="42" spans="1:7" x14ac:dyDescent="0.25">
      <c r="A42" s="3" t="s">
        <v>420</v>
      </c>
      <c r="B42" s="56">
        <v>2</v>
      </c>
      <c r="C42" s="56">
        <v>1</v>
      </c>
      <c r="D42" s="56">
        <v>1</v>
      </c>
      <c r="E42" s="56"/>
      <c r="F42" s="56"/>
      <c r="G42" s="56"/>
    </row>
    <row r="43" spans="1:7" x14ac:dyDescent="0.25">
      <c r="A43" s="3" t="s">
        <v>413</v>
      </c>
      <c r="B43" s="56">
        <v>1</v>
      </c>
      <c r="C43" s="56"/>
      <c r="D43" s="56">
        <v>1</v>
      </c>
      <c r="E43" s="56"/>
      <c r="F43" s="56"/>
      <c r="G43" s="56"/>
    </row>
    <row r="44" spans="1:7" x14ac:dyDescent="0.25">
      <c r="A44" s="3" t="s">
        <v>173</v>
      </c>
      <c r="B44" s="56">
        <v>2</v>
      </c>
      <c r="C44" s="56">
        <v>1</v>
      </c>
      <c r="D44" s="56">
        <v>1</v>
      </c>
      <c r="E44" s="56"/>
      <c r="F44" s="56"/>
      <c r="G44" s="56"/>
    </row>
    <row r="45" spans="1:7" x14ac:dyDescent="0.25">
      <c r="A45" s="3" t="s">
        <v>111</v>
      </c>
      <c r="B45" s="56">
        <v>3</v>
      </c>
      <c r="C45" s="56">
        <v>2</v>
      </c>
      <c r="D45" s="56">
        <v>1</v>
      </c>
      <c r="E45" s="56"/>
      <c r="F45" s="56"/>
      <c r="G45" s="56"/>
    </row>
    <row r="46" spans="1:7" x14ac:dyDescent="0.25">
      <c r="A46" s="3" t="s">
        <v>297</v>
      </c>
      <c r="B46" s="56">
        <v>1</v>
      </c>
      <c r="C46" s="56"/>
      <c r="D46" s="56">
        <v>1</v>
      </c>
      <c r="E46" s="56"/>
      <c r="F46" s="56"/>
      <c r="G46" s="56"/>
    </row>
    <row r="47" spans="1:7" x14ac:dyDescent="0.25">
      <c r="A47" s="3" t="s">
        <v>298</v>
      </c>
      <c r="B47" s="56">
        <v>1</v>
      </c>
      <c r="C47" s="56"/>
      <c r="D47" s="56">
        <v>1</v>
      </c>
      <c r="E47" s="56"/>
      <c r="F47" s="56"/>
      <c r="G47" s="56"/>
    </row>
    <row r="48" spans="1:7" x14ac:dyDescent="0.25">
      <c r="A48" s="3" t="s">
        <v>87</v>
      </c>
      <c r="B48" s="56">
        <v>5</v>
      </c>
      <c r="C48" s="56">
        <v>4</v>
      </c>
      <c r="D48" s="56">
        <v>1</v>
      </c>
      <c r="E48" s="56"/>
      <c r="F48" s="56"/>
      <c r="G48" s="56"/>
    </row>
    <row r="49" spans="1:7" x14ac:dyDescent="0.25">
      <c r="A49" s="3" t="s">
        <v>198</v>
      </c>
      <c r="B49" s="56">
        <v>2</v>
      </c>
      <c r="C49" s="56"/>
      <c r="D49" s="56">
        <v>1</v>
      </c>
      <c r="E49" s="56"/>
      <c r="F49" s="56"/>
      <c r="G49" s="56">
        <v>1</v>
      </c>
    </row>
    <row r="50" spans="1:7" x14ac:dyDescent="0.25">
      <c r="A50" s="3" t="s">
        <v>412</v>
      </c>
      <c r="B50" s="56">
        <v>1</v>
      </c>
      <c r="C50" s="56"/>
      <c r="D50" s="56">
        <v>1</v>
      </c>
      <c r="E50" s="56"/>
      <c r="F50" s="56"/>
      <c r="G50" s="56"/>
    </row>
    <row r="51" spans="1:7" x14ac:dyDescent="0.25">
      <c r="A51" s="3" t="s">
        <v>429</v>
      </c>
      <c r="B51" s="56">
        <v>4</v>
      </c>
      <c r="C51" s="56">
        <v>3</v>
      </c>
      <c r="D51" s="56">
        <v>1</v>
      </c>
      <c r="E51" s="56"/>
      <c r="F51" s="56"/>
      <c r="G51" s="56"/>
    </row>
    <row r="52" spans="1:7" x14ac:dyDescent="0.25">
      <c r="A52" s="3" t="s">
        <v>166</v>
      </c>
      <c r="B52" s="56">
        <v>12</v>
      </c>
      <c r="C52" s="56">
        <v>10</v>
      </c>
      <c r="D52" s="56">
        <v>1</v>
      </c>
      <c r="E52" s="56">
        <v>1</v>
      </c>
      <c r="F52" s="56"/>
      <c r="G52" s="56"/>
    </row>
    <row r="53" spans="1:7" x14ac:dyDescent="0.25">
      <c r="A53" s="3" t="s">
        <v>505</v>
      </c>
      <c r="B53" s="56">
        <v>1</v>
      </c>
      <c r="C53" s="56"/>
      <c r="D53" s="56">
        <v>1</v>
      </c>
      <c r="E53" s="56"/>
      <c r="F53" s="56"/>
      <c r="G53" s="56"/>
    </row>
    <row r="54" spans="1:7" x14ac:dyDescent="0.25">
      <c r="A54" s="3" t="s">
        <v>217</v>
      </c>
      <c r="B54" s="56">
        <v>1</v>
      </c>
      <c r="C54" s="56"/>
      <c r="D54" s="56">
        <v>1</v>
      </c>
      <c r="E54" s="56"/>
      <c r="F54" s="56"/>
      <c r="G54" s="56"/>
    </row>
    <row r="55" spans="1:7" x14ac:dyDescent="0.25">
      <c r="A55" s="3" t="s">
        <v>195</v>
      </c>
      <c r="B55" s="56">
        <v>2</v>
      </c>
      <c r="C55" s="56">
        <v>1</v>
      </c>
      <c r="D55" s="56">
        <v>1</v>
      </c>
      <c r="E55" s="56"/>
      <c r="F55" s="56"/>
      <c r="G55" s="56"/>
    </row>
    <row r="56" spans="1:7" x14ac:dyDescent="0.25">
      <c r="A56" s="3" t="s">
        <v>231</v>
      </c>
      <c r="B56" s="56">
        <v>1</v>
      </c>
      <c r="C56" s="56"/>
      <c r="D56" s="56">
        <v>1</v>
      </c>
      <c r="E56" s="56"/>
      <c r="F56" s="56"/>
      <c r="G56" s="56"/>
    </row>
    <row r="57" spans="1:7" x14ac:dyDescent="0.25">
      <c r="A57" s="3" t="s">
        <v>71</v>
      </c>
      <c r="B57" s="56">
        <v>13</v>
      </c>
      <c r="C57" s="56">
        <v>11</v>
      </c>
      <c r="D57" s="56">
        <v>1</v>
      </c>
      <c r="E57" s="56"/>
      <c r="F57" s="56"/>
      <c r="G57" s="56">
        <v>1</v>
      </c>
    </row>
    <row r="58" spans="1:7" x14ac:dyDescent="0.25">
      <c r="A58" s="3" t="s">
        <v>199</v>
      </c>
      <c r="B58" s="56">
        <v>2</v>
      </c>
      <c r="C58" s="56"/>
      <c r="D58" s="56">
        <v>1</v>
      </c>
      <c r="E58" s="56"/>
      <c r="F58" s="56"/>
      <c r="G58" s="56">
        <v>1</v>
      </c>
    </row>
    <row r="59" spans="1:7" x14ac:dyDescent="0.25">
      <c r="A59" s="3" t="s">
        <v>428</v>
      </c>
      <c r="B59" s="56">
        <v>4</v>
      </c>
      <c r="C59" s="56">
        <v>2</v>
      </c>
      <c r="D59" s="56">
        <v>1</v>
      </c>
      <c r="E59" s="56"/>
      <c r="F59" s="56"/>
      <c r="G59" s="56">
        <v>1</v>
      </c>
    </row>
    <row r="60" spans="1:7" x14ac:dyDescent="0.25">
      <c r="A60" s="3" t="s">
        <v>174</v>
      </c>
      <c r="B60" s="56">
        <v>2</v>
      </c>
      <c r="C60" s="56">
        <v>1</v>
      </c>
      <c r="D60" s="56">
        <v>1</v>
      </c>
      <c r="E60" s="56"/>
      <c r="F60" s="56"/>
      <c r="G60" s="56"/>
    </row>
    <row r="61" spans="1:7" x14ac:dyDescent="0.25">
      <c r="A61" s="3" t="s">
        <v>256</v>
      </c>
      <c r="B61" s="56">
        <v>11</v>
      </c>
      <c r="C61" s="56">
        <v>5</v>
      </c>
      <c r="D61" s="56">
        <v>1</v>
      </c>
      <c r="E61" s="56"/>
      <c r="F61" s="56">
        <v>2</v>
      </c>
      <c r="G61" s="56">
        <v>3</v>
      </c>
    </row>
    <row r="62" spans="1:7" x14ac:dyDescent="0.25">
      <c r="A62" s="3" t="s">
        <v>321</v>
      </c>
      <c r="B62" s="56">
        <v>1</v>
      </c>
      <c r="C62" s="56"/>
      <c r="D62" s="56">
        <v>1</v>
      </c>
      <c r="E62" s="56"/>
      <c r="F62" s="56"/>
      <c r="G62" s="56"/>
    </row>
    <row r="63" spans="1:7" x14ac:dyDescent="0.25">
      <c r="A63" s="3" t="s">
        <v>334</v>
      </c>
      <c r="B63" s="56">
        <v>1</v>
      </c>
      <c r="C63" s="56"/>
      <c r="D63" s="56">
        <v>1</v>
      </c>
      <c r="E63" s="56"/>
      <c r="F63" s="56"/>
      <c r="G63" s="56"/>
    </row>
    <row r="64" spans="1:7" x14ac:dyDescent="0.25">
      <c r="A64" s="3" t="s">
        <v>241</v>
      </c>
      <c r="B64" s="56">
        <v>1</v>
      </c>
      <c r="C64" s="56"/>
      <c r="D64" s="56">
        <v>1</v>
      </c>
      <c r="E64" s="56"/>
      <c r="F64" s="56"/>
      <c r="G64" s="56"/>
    </row>
    <row r="65" spans="1:7" x14ac:dyDescent="0.25">
      <c r="A65" s="3" t="s">
        <v>169</v>
      </c>
      <c r="B65" s="56">
        <v>2</v>
      </c>
      <c r="C65" s="56">
        <v>1</v>
      </c>
      <c r="D65" s="56">
        <v>1</v>
      </c>
      <c r="E65" s="56"/>
      <c r="F65" s="56"/>
      <c r="G65" s="56"/>
    </row>
    <row r="66" spans="1:7" x14ac:dyDescent="0.25">
      <c r="A66" s="3" t="s">
        <v>422</v>
      </c>
      <c r="B66" s="56">
        <v>3</v>
      </c>
      <c r="C66" s="56">
        <v>2</v>
      </c>
      <c r="D66" s="56">
        <v>1</v>
      </c>
      <c r="E66" s="56"/>
      <c r="F66" s="56"/>
      <c r="G66" s="56"/>
    </row>
    <row r="67" spans="1:7" x14ac:dyDescent="0.25">
      <c r="A67" s="3" t="s">
        <v>432</v>
      </c>
      <c r="B67" s="56">
        <v>2</v>
      </c>
      <c r="C67" s="56">
        <v>1</v>
      </c>
      <c r="D67" s="56">
        <v>1</v>
      </c>
      <c r="E67" s="56"/>
      <c r="F67" s="56"/>
      <c r="G67" s="56"/>
    </row>
    <row r="68" spans="1:7" x14ac:dyDescent="0.25">
      <c r="A68" s="3" t="s">
        <v>167</v>
      </c>
      <c r="B68" s="56">
        <v>1</v>
      </c>
      <c r="C68" s="56"/>
      <c r="D68" s="56">
        <v>1</v>
      </c>
      <c r="E68" s="56"/>
      <c r="F68" s="56"/>
      <c r="G68" s="56"/>
    </row>
    <row r="69" spans="1:7" x14ac:dyDescent="0.25">
      <c r="A69" s="3" t="s">
        <v>473</v>
      </c>
      <c r="B69" s="56">
        <v>2</v>
      </c>
      <c r="C69" s="56">
        <v>1</v>
      </c>
      <c r="D69" s="56">
        <v>1</v>
      </c>
      <c r="E69" s="56"/>
      <c r="F69" s="56"/>
      <c r="G69" s="56"/>
    </row>
    <row r="70" spans="1:7" x14ac:dyDescent="0.25">
      <c r="A70" s="3" t="s">
        <v>215</v>
      </c>
      <c r="B70" s="56">
        <v>1</v>
      </c>
      <c r="C70" s="56"/>
      <c r="D70" s="56">
        <v>1</v>
      </c>
      <c r="E70" s="56"/>
      <c r="F70" s="56"/>
      <c r="G70" s="56"/>
    </row>
    <row r="71" spans="1:7" x14ac:dyDescent="0.25">
      <c r="A71" s="3" t="s">
        <v>507</v>
      </c>
      <c r="B71" s="56">
        <v>1</v>
      </c>
      <c r="C71" s="56"/>
      <c r="D71" s="56">
        <v>1</v>
      </c>
      <c r="E71" s="56"/>
      <c r="F71" s="56"/>
      <c r="G71" s="56"/>
    </row>
    <row r="72" spans="1:7" x14ac:dyDescent="0.25">
      <c r="A72" s="3" t="s">
        <v>325</v>
      </c>
      <c r="B72" s="56">
        <v>1</v>
      </c>
      <c r="C72" s="56"/>
      <c r="D72" s="56">
        <v>1</v>
      </c>
      <c r="E72" s="56"/>
      <c r="F72" s="56"/>
      <c r="G72" s="56"/>
    </row>
    <row r="73" spans="1:7" x14ac:dyDescent="0.25">
      <c r="A73" s="3" t="s">
        <v>168</v>
      </c>
      <c r="B73" s="56">
        <v>1</v>
      </c>
      <c r="C73" s="56"/>
      <c r="D73" s="56">
        <v>1</v>
      </c>
      <c r="E73" s="56"/>
      <c r="F73" s="56"/>
      <c r="G73" s="56"/>
    </row>
    <row r="74" spans="1:7" x14ac:dyDescent="0.25">
      <c r="A74" s="3" t="s">
        <v>163</v>
      </c>
      <c r="B74" s="56">
        <v>2</v>
      </c>
      <c r="C74" s="56">
        <v>1</v>
      </c>
      <c r="D74" s="56"/>
      <c r="E74" s="56"/>
      <c r="F74" s="56">
        <v>1</v>
      </c>
      <c r="G74" s="56"/>
    </row>
    <row r="75" spans="1:7" x14ac:dyDescent="0.25">
      <c r="A75" s="3" t="s">
        <v>280</v>
      </c>
      <c r="B75" s="56">
        <v>1</v>
      </c>
      <c r="C75" s="56">
        <v>1</v>
      </c>
      <c r="D75" s="56"/>
      <c r="E75" s="56"/>
      <c r="F75" s="56"/>
      <c r="G75" s="56"/>
    </row>
    <row r="76" spans="1:7" x14ac:dyDescent="0.25">
      <c r="A76" s="3" t="s">
        <v>471</v>
      </c>
      <c r="B76" s="56">
        <v>1</v>
      </c>
      <c r="C76" s="56">
        <v>1</v>
      </c>
      <c r="D76" s="56"/>
      <c r="E76" s="56"/>
      <c r="F76" s="56"/>
      <c r="G76" s="56"/>
    </row>
    <row r="77" spans="1:7" x14ac:dyDescent="0.25">
      <c r="A77" s="3" t="s">
        <v>243</v>
      </c>
      <c r="B77" s="56">
        <v>2</v>
      </c>
      <c r="C77" s="56">
        <v>2</v>
      </c>
      <c r="D77" s="56"/>
      <c r="E77" s="56"/>
      <c r="F77" s="56"/>
      <c r="G77" s="56"/>
    </row>
    <row r="78" spans="1:7" x14ac:dyDescent="0.25">
      <c r="A78" s="3" t="s">
        <v>441</v>
      </c>
      <c r="B78" s="56">
        <v>2</v>
      </c>
      <c r="C78" s="56">
        <v>2</v>
      </c>
      <c r="D78" s="56"/>
      <c r="E78" s="56"/>
      <c r="F78" s="56"/>
      <c r="G78" s="56"/>
    </row>
    <row r="79" spans="1:7" x14ac:dyDescent="0.25">
      <c r="A79" s="3" t="s">
        <v>190</v>
      </c>
      <c r="B79" s="56">
        <v>2</v>
      </c>
      <c r="C79" s="56">
        <v>1</v>
      </c>
      <c r="D79" s="56"/>
      <c r="E79" s="56"/>
      <c r="F79" s="56">
        <v>1</v>
      </c>
      <c r="G79" s="56"/>
    </row>
    <row r="80" spans="1:7" x14ac:dyDescent="0.25">
      <c r="A80" s="3" t="s">
        <v>459</v>
      </c>
      <c r="B80" s="56">
        <v>1</v>
      </c>
      <c r="C80" s="56">
        <v>1</v>
      </c>
      <c r="D80" s="56"/>
      <c r="E80" s="56"/>
      <c r="F80" s="56"/>
      <c r="G80" s="56"/>
    </row>
    <row r="81" spans="1:7" x14ac:dyDescent="0.25">
      <c r="A81" s="3" t="s">
        <v>283</v>
      </c>
      <c r="B81" s="56">
        <v>1</v>
      </c>
      <c r="C81" s="56">
        <v>1</v>
      </c>
      <c r="D81" s="56"/>
      <c r="E81" s="56"/>
      <c r="F81" s="56"/>
      <c r="G81" s="56"/>
    </row>
    <row r="82" spans="1:7" x14ac:dyDescent="0.25">
      <c r="A82" s="3" t="s">
        <v>478</v>
      </c>
      <c r="B82" s="56">
        <v>1</v>
      </c>
      <c r="C82" s="56">
        <v>1</v>
      </c>
      <c r="D82" s="56"/>
      <c r="E82" s="56"/>
      <c r="F82" s="56"/>
      <c r="G82" s="56"/>
    </row>
    <row r="83" spans="1:7" x14ac:dyDescent="0.25">
      <c r="A83" s="3" t="s">
        <v>445</v>
      </c>
      <c r="B83" s="56">
        <v>3</v>
      </c>
      <c r="C83" s="56">
        <v>3</v>
      </c>
      <c r="D83" s="56"/>
      <c r="E83" s="56"/>
      <c r="F83" s="56"/>
      <c r="G83" s="56"/>
    </row>
    <row r="84" spans="1:7" x14ac:dyDescent="0.25">
      <c r="A84" s="3" t="s">
        <v>171</v>
      </c>
      <c r="B84" s="56">
        <v>1</v>
      </c>
      <c r="C84" s="56"/>
      <c r="D84" s="56"/>
      <c r="E84" s="56">
        <v>1</v>
      </c>
      <c r="F84" s="56"/>
      <c r="G84" s="56"/>
    </row>
    <row r="85" spans="1:7" x14ac:dyDescent="0.25">
      <c r="A85" s="3" t="s">
        <v>176</v>
      </c>
      <c r="B85" s="56">
        <v>1</v>
      </c>
      <c r="C85" s="56">
        <v>1</v>
      </c>
      <c r="D85" s="56"/>
      <c r="E85" s="56"/>
      <c r="F85" s="56"/>
      <c r="G85" s="56"/>
    </row>
    <row r="86" spans="1:7" x14ac:dyDescent="0.25">
      <c r="A86" s="3" t="s">
        <v>279</v>
      </c>
      <c r="B86" s="56">
        <v>2</v>
      </c>
      <c r="C86" s="56">
        <v>2</v>
      </c>
      <c r="D86" s="56"/>
      <c r="E86" s="56"/>
      <c r="F86" s="56"/>
      <c r="G86" s="56"/>
    </row>
    <row r="87" spans="1:7" x14ac:dyDescent="0.25">
      <c r="A87" s="3" t="s">
        <v>164</v>
      </c>
      <c r="B87" s="56">
        <v>2</v>
      </c>
      <c r="C87" s="56">
        <v>2</v>
      </c>
      <c r="D87" s="56"/>
      <c r="E87" s="56"/>
      <c r="F87" s="56"/>
      <c r="G87" s="56"/>
    </row>
    <row r="88" spans="1:7" x14ac:dyDescent="0.25">
      <c r="A88" s="3" t="s">
        <v>281</v>
      </c>
      <c r="B88" s="56">
        <v>1</v>
      </c>
      <c r="C88" s="56">
        <v>1</v>
      </c>
      <c r="D88" s="56"/>
      <c r="E88" s="56"/>
      <c r="F88" s="56"/>
      <c r="G88" s="56"/>
    </row>
    <row r="89" spans="1:7" x14ac:dyDescent="0.25">
      <c r="A89" s="3" t="s">
        <v>309</v>
      </c>
      <c r="B89" s="56">
        <v>3</v>
      </c>
      <c r="C89" s="56">
        <v>3</v>
      </c>
      <c r="D89" s="56"/>
      <c r="E89" s="56"/>
      <c r="F89" s="56"/>
      <c r="G89" s="56"/>
    </row>
    <row r="90" spans="1:7" x14ac:dyDescent="0.25">
      <c r="A90" s="3" t="s">
        <v>467</v>
      </c>
      <c r="B90" s="56">
        <v>2</v>
      </c>
      <c r="C90" s="56">
        <v>2</v>
      </c>
      <c r="D90" s="56"/>
      <c r="E90" s="56"/>
      <c r="F90" s="56"/>
      <c r="G90" s="56"/>
    </row>
    <row r="91" spans="1:7" x14ac:dyDescent="0.25">
      <c r="A91" s="3" t="s">
        <v>88</v>
      </c>
      <c r="B91" s="56">
        <v>3</v>
      </c>
      <c r="C91" s="56">
        <v>3</v>
      </c>
      <c r="D91" s="56"/>
      <c r="E91" s="56"/>
      <c r="F91" s="56"/>
      <c r="G91" s="56"/>
    </row>
    <row r="92" spans="1:7" x14ac:dyDescent="0.25">
      <c r="A92" s="3" t="s">
        <v>475</v>
      </c>
      <c r="B92" s="56">
        <v>1</v>
      </c>
      <c r="C92" s="56">
        <v>1</v>
      </c>
      <c r="D92" s="56"/>
      <c r="E92" s="56"/>
      <c r="F92" s="56"/>
      <c r="G92" s="56"/>
    </row>
    <row r="93" spans="1:7" x14ac:dyDescent="0.25">
      <c r="A93" s="3" t="s">
        <v>230</v>
      </c>
      <c r="B93" s="56">
        <v>1</v>
      </c>
      <c r="C93" s="56">
        <v>1</v>
      </c>
      <c r="D93" s="56"/>
      <c r="E93" s="56"/>
      <c r="F93" s="56"/>
      <c r="G93" s="56"/>
    </row>
    <row r="94" spans="1:7" x14ac:dyDescent="0.25">
      <c r="A94" s="3" t="s">
        <v>510</v>
      </c>
      <c r="B94" s="56">
        <v>1</v>
      </c>
      <c r="C94" s="56">
        <v>1</v>
      </c>
      <c r="D94" s="56"/>
      <c r="E94" s="56"/>
      <c r="F94" s="56"/>
      <c r="G94" s="56"/>
    </row>
    <row r="95" spans="1:7" x14ac:dyDescent="0.25">
      <c r="A95" s="3" t="s">
        <v>211</v>
      </c>
      <c r="B95" s="56">
        <v>6</v>
      </c>
      <c r="C95" s="56">
        <v>5</v>
      </c>
      <c r="D95" s="56"/>
      <c r="E95" s="56"/>
      <c r="F95" s="56"/>
      <c r="G95" s="56">
        <v>1</v>
      </c>
    </row>
    <row r="96" spans="1:7" x14ac:dyDescent="0.25">
      <c r="A96" s="3" t="s">
        <v>430</v>
      </c>
      <c r="B96" s="56">
        <v>1</v>
      </c>
      <c r="C96" s="56">
        <v>1</v>
      </c>
      <c r="D96" s="56"/>
      <c r="E96" s="56"/>
      <c r="F96" s="56"/>
      <c r="G96" s="56"/>
    </row>
    <row r="97" spans="1:7" x14ac:dyDescent="0.25">
      <c r="A97" s="3" t="s">
        <v>330</v>
      </c>
      <c r="B97" s="56">
        <v>1</v>
      </c>
      <c r="C97" s="56">
        <v>1</v>
      </c>
      <c r="D97" s="56"/>
      <c r="E97" s="56"/>
      <c r="F97" s="56"/>
      <c r="G97" s="56"/>
    </row>
    <row r="98" spans="1:7" x14ac:dyDescent="0.25">
      <c r="A98" s="3" t="s">
        <v>229</v>
      </c>
      <c r="B98" s="56">
        <v>1</v>
      </c>
      <c r="C98" s="56">
        <v>1</v>
      </c>
      <c r="D98" s="56"/>
      <c r="E98" s="56"/>
      <c r="F98" s="56"/>
      <c r="G98" s="56"/>
    </row>
    <row r="99" spans="1:7" x14ac:dyDescent="0.25">
      <c r="A99" s="3" t="s">
        <v>332</v>
      </c>
      <c r="B99" s="56">
        <v>1</v>
      </c>
      <c r="C99" s="56">
        <v>1</v>
      </c>
      <c r="D99" s="56"/>
      <c r="E99" s="56"/>
      <c r="F99" s="56"/>
      <c r="G99" s="56"/>
    </row>
    <row r="100" spans="1:7" x14ac:dyDescent="0.25">
      <c r="A100" s="3" t="s">
        <v>443</v>
      </c>
      <c r="B100" s="56">
        <v>3</v>
      </c>
      <c r="C100" s="56">
        <v>3</v>
      </c>
      <c r="D100" s="56"/>
      <c r="E100" s="56"/>
      <c r="F100" s="56"/>
      <c r="G100" s="56"/>
    </row>
    <row r="101" spans="1:7" x14ac:dyDescent="0.25">
      <c r="A101" s="3" t="s">
        <v>326</v>
      </c>
      <c r="B101" s="56">
        <v>1</v>
      </c>
      <c r="C101" s="56"/>
      <c r="D101" s="56"/>
      <c r="E101" s="56"/>
      <c r="F101" s="56"/>
      <c r="G101" s="56">
        <v>1</v>
      </c>
    </row>
    <row r="102" spans="1:7" x14ac:dyDescent="0.25">
      <c r="A102" s="3" t="s">
        <v>440</v>
      </c>
      <c r="B102" s="56">
        <v>2</v>
      </c>
      <c r="C102" s="56">
        <v>2</v>
      </c>
      <c r="D102" s="56"/>
      <c r="E102" s="56"/>
      <c r="F102" s="56"/>
      <c r="G102" s="56"/>
    </row>
    <row r="103" spans="1:7" x14ac:dyDescent="0.25">
      <c r="A103" s="3" t="s">
        <v>196</v>
      </c>
      <c r="B103" s="56">
        <v>3</v>
      </c>
      <c r="C103" s="56">
        <v>3</v>
      </c>
      <c r="D103" s="56"/>
      <c r="E103" s="56"/>
      <c r="F103" s="56"/>
      <c r="G103" s="56"/>
    </row>
    <row r="104" spans="1:7" x14ac:dyDescent="0.25">
      <c r="A104" s="3" t="s">
        <v>177</v>
      </c>
      <c r="B104" s="56">
        <v>6</v>
      </c>
      <c r="C104" s="56">
        <v>6</v>
      </c>
      <c r="D104" s="56"/>
      <c r="E104" s="56"/>
      <c r="F104" s="56"/>
      <c r="G104" s="56"/>
    </row>
    <row r="105" spans="1:7" x14ac:dyDescent="0.25">
      <c r="A105" s="3" t="s">
        <v>451</v>
      </c>
      <c r="B105" s="56">
        <v>2</v>
      </c>
      <c r="C105" s="56">
        <v>2</v>
      </c>
      <c r="D105" s="56"/>
      <c r="E105" s="56"/>
      <c r="F105" s="56"/>
      <c r="G105" s="56"/>
    </row>
    <row r="106" spans="1:7" x14ac:dyDescent="0.25">
      <c r="A106" s="3" t="s">
        <v>457</v>
      </c>
      <c r="B106" s="56">
        <v>1</v>
      </c>
      <c r="C106" s="56">
        <v>1</v>
      </c>
      <c r="D106" s="56"/>
      <c r="E106" s="56"/>
      <c r="F106" s="56"/>
      <c r="G106" s="56"/>
    </row>
    <row r="107" spans="1:7" x14ac:dyDescent="0.25">
      <c r="A107" s="3" t="s">
        <v>269</v>
      </c>
      <c r="B107" s="56">
        <v>6</v>
      </c>
      <c r="C107" s="56">
        <v>6</v>
      </c>
      <c r="D107" s="56"/>
      <c r="E107" s="56"/>
      <c r="F107" s="56"/>
      <c r="G107" s="56"/>
    </row>
    <row r="108" spans="1:7" x14ac:dyDescent="0.25">
      <c r="A108" s="3" t="s">
        <v>242</v>
      </c>
      <c r="B108" s="56">
        <v>4</v>
      </c>
      <c r="C108" s="56">
        <v>3</v>
      </c>
      <c r="D108" s="56"/>
      <c r="E108" s="56">
        <v>1</v>
      </c>
      <c r="F108" s="56"/>
      <c r="G108" s="56"/>
    </row>
    <row r="109" spans="1:7" x14ac:dyDescent="0.25">
      <c r="A109" s="3" t="s">
        <v>35</v>
      </c>
      <c r="B109" s="56">
        <v>7</v>
      </c>
      <c r="C109" s="56">
        <v>7</v>
      </c>
      <c r="D109" s="56"/>
      <c r="E109" s="56"/>
      <c r="F109" s="56"/>
      <c r="G109" s="56"/>
    </row>
    <row r="110" spans="1:7" x14ac:dyDescent="0.25">
      <c r="A110" s="3" t="s">
        <v>421</v>
      </c>
      <c r="B110" s="56">
        <v>1</v>
      </c>
      <c r="C110" s="56">
        <v>1</v>
      </c>
      <c r="D110" s="56"/>
      <c r="E110" s="56"/>
      <c r="F110" s="56"/>
      <c r="G110" s="56"/>
    </row>
    <row r="111" spans="1:7" x14ac:dyDescent="0.25">
      <c r="A111" s="3" t="s">
        <v>303</v>
      </c>
      <c r="B111" s="56">
        <v>1</v>
      </c>
      <c r="C111" s="56">
        <v>1</v>
      </c>
      <c r="D111" s="56"/>
      <c r="E111" s="56"/>
      <c r="F111" s="56"/>
      <c r="G111" s="56"/>
    </row>
    <row r="112" spans="1:7" x14ac:dyDescent="0.25">
      <c r="A112" s="3" t="s">
        <v>328</v>
      </c>
      <c r="B112" s="56">
        <v>2</v>
      </c>
      <c r="C112" s="56">
        <v>1</v>
      </c>
      <c r="D112" s="56"/>
      <c r="E112" s="56"/>
      <c r="F112" s="56"/>
      <c r="G112" s="56">
        <v>1</v>
      </c>
    </row>
    <row r="113" spans="1:7" x14ac:dyDescent="0.25">
      <c r="A113" s="3" t="s">
        <v>327</v>
      </c>
      <c r="B113" s="56">
        <v>3</v>
      </c>
      <c r="C113" s="56">
        <v>3</v>
      </c>
      <c r="D113" s="56"/>
      <c r="E113" s="56"/>
      <c r="F113" s="56"/>
      <c r="G113" s="56"/>
    </row>
    <row r="114" spans="1:7" x14ac:dyDescent="0.25">
      <c r="A114" s="3" t="s">
        <v>416</v>
      </c>
      <c r="B114" s="56"/>
      <c r="C114" s="56"/>
      <c r="D114" s="56"/>
      <c r="E114" s="56"/>
      <c r="F114" s="56"/>
      <c r="G114" s="56"/>
    </row>
    <row r="115" spans="1:7" x14ac:dyDescent="0.25">
      <c r="A115" s="3" t="s">
        <v>155</v>
      </c>
      <c r="B115" s="56">
        <v>1</v>
      </c>
      <c r="C115" s="56"/>
      <c r="D115" s="56"/>
      <c r="E115" s="56"/>
      <c r="F115" s="56"/>
      <c r="G115" s="56">
        <v>1</v>
      </c>
    </row>
    <row r="116" spans="1:7" x14ac:dyDescent="0.25">
      <c r="A116" s="3" t="s">
        <v>255</v>
      </c>
      <c r="B116" s="56">
        <v>1</v>
      </c>
      <c r="C116" s="56">
        <v>1</v>
      </c>
      <c r="D116" s="56"/>
      <c r="E116" s="56"/>
      <c r="F116" s="56"/>
      <c r="G116" s="56"/>
    </row>
    <row r="117" spans="1:7" x14ac:dyDescent="0.25">
      <c r="A117" s="3" t="s">
        <v>419</v>
      </c>
      <c r="B117" s="56">
        <v>2</v>
      </c>
      <c r="C117" s="56">
        <v>2</v>
      </c>
      <c r="D117" s="56"/>
      <c r="E117" s="56"/>
      <c r="F117" s="56"/>
      <c r="G117" s="56"/>
    </row>
    <row r="118" spans="1:7" x14ac:dyDescent="0.25">
      <c r="A118" s="3" t="s">
        <v>509</v>
      </c>
      <c r="B118" s="56">
        <v>1</v>
      </c>
      <c r="C118" s="56">
        <v>1</v>
      </c>
      <c r="D118" s="56"/>
      <c r="E118" s="56"/>
      <c r="F118" s="56"/>
      <c r="G118" s="56"/>
    </row>
    <row r="119" spans="1:7" x14ac:dyDescent="0.25">
      <c r="A119" s="3" t="s">
        <v>214</v>
      </c>
      <c r="B119" s="56">
        <v>1</v>
      </c>
      <c r="C119" s="56">
        <v>1</v>
      </c>
      <c r="D119" s="56"/>
      <c r="E119" s="56"/>
      <c r="F119" s="56"/>
      <c r="G119" s="56"/>
    </row>
    <row r="120" spans="1:7" x14ac:dyDescent="0.25">
      <c r="A120" s="3" t="s">
        <v>333</v>
      </c>
      <c r="B120" s="56">
        <v>1</v>
      </c>
      <c r="C120" s="56">
        <v>1</v>
      </c>
      <c r="D120" s="56"/>
      <c r="E120" s="56"/>
      <c r="F120" s="56"/>
      <c r="G120" s="56"/>
    </row>
    <row r="121" spans="1:7" x14ac:dyDescent="0.25">
      <c r="A121" s="3" t="s">
        <v>409</v>
      </c>
      <c r="B121" s="56">
        <v>3</v>
      </c>
      <c r="C121" s="56">
        <v>3</v>
      </c>
      <c r="D121" s="56"/>
      <c r="E121" s="56"/>
      <c r="F121" s="56"/>
      <c r="G121" s="56"/>
    </row>
    <row r="122" spans="1:7" x14ac:dyDescent="0.25">
      <c r="A122" s="3" t="s">
        <v>20</v>
      </c>
      <c r="B122" s="56">
        <v>667</v>
      </c>
      <c r="C122" s="56">
        <v>406</v>
      </c>
      <c r="D122" s="56">
        <v>219</v>
      </c>
      <c r="E122" s="56">
        <v>6</v>
      </c>
      <c r="F122" s="56">
        <v>9</v>
      </c>
      <c r="G122" s="56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2"/>
  <sheetViews>
    <sheetView workbookViewId="0">
      <selection activeCell="B4" sqref="B4"/>
    </sheetView>
  </sheetViews>
  <sheetFormatPr defaultRowHeight="15" x14ac:dyDescent="0.25"/>
  <cols>
    <col min="1" max="1" width="23.7109375" customWidth="1"/>
    <col min="2" max="2" width="14.42578125" customWidth="1"/>
    <col min="3" max="3" width="18.5703125" customWidth="1"/>
    <col min="4" max="5" width="14.28515625" customWidth="1"/>
    <col min="6" max="7" width="14.28515625" bestFit="1" customWidth="1"/>
  </cols>
  <sheetData>
    <row r="3" spans="1:3" x14ac:dyDescent="0.25">
      <c r="A3" s="2" t="s">
        <v>94</v>
      </c>
      <c r="B3" t="s">
        <v>476</v>
      </c>
      <c r="C3" t="s">
        <v>405</v>
      </c>
    </row>
    <row r="4" spans="1:3" x14ac:dyDescent="0.25">
      <c r="A4" s="3" t="s">
        <v>23</v>
      </c>
      <c r="B4" s="56">
        <v>133</v>
      </c>
      <c r="C4" s="56">
        <v>260.78947368421052</v>
      </c>
    </row>
    <row r="5" spans="1:3" x14ac:dyDescent="0.25">
      <c r="A5" s="3" t="s">
        <v>115</v>
      </c>
      <c r="B5" s="56">
        <v>98</v>
      </c>
      <c r="C5" s="56">
        <v>299.07142857142856</v>
      </c>
    </row>
    <row r="6" spans="1:3" x14ac:dyDescent="0.25">
      <c r="A6" s="3" t="s">
        <v>113</v>
      </c>
      <c r="B6" s="56">
        <v>30</v>
      </c>
      <c r="C6" s="56">
        <v>249.86666666666667</v>
      </c>
    </row>
    <row r="7" spans="1:3" x14ac:dyDescent="0.25">
      <c r="A7" s="3" t="s">
        <v>56</v>
      </c>
      <c r="B7" s="56">
        <v>26</v>
      </c>
      <c r="C7" s="56">
        <v>240.42307692307693</v>
      </c>
    </row>
    <row r="8" spans="1:3" x14ac:dyDescent="0.25">
      <c r="A8" s="3" t="s">
        <v>135</v>
      </c>
      <c r="B8" s="56">
        <v>25</v>
      </c>
      <c r="C8" s="56">
        <v>318.52</v>
      </c>
    </row>
    <row r="9" spans="1:3" x14ac:dyDescent="0.25">
      <c r="A9" s="3" t="s">
        <v>36</v>
      </c>
      <c r="B9" s="56">
        <v>16</v>
      </c>
      <c r="C9" s="56">
        <v>245.8125</v>
      </c>
    </row>
    <row r="10" spans="1:3" x14ac:dyDescent="0.25">
      <c r="A10" s="3" t="s">
        <v>421</v>
      </c>
      <c r="B10" s="56">
        <v>13</v>
      </c>
      <c r="C10" s="56">
        <v>418.92307692307691</v>
      </c>
    </row>
    <row r="11" spans="1:3" x14ac:dyDescent="0.25">
      <c r="A11" s="3" t="s">
        <v>434</v>
      </c>
      <c r="B11" s="56">
        <v>12</v>
      </c>
      <c r="C11" s="56">
        <v>247.91666666666666</v>
      </c>
    </row>
    <row r="12" spans="1:3" x14ac:dyDescent="0.25">
      <c r="A12" s="3" t="s">
        <v>121</v>
      </c>
      <c r="B12" s="56">
        <v>12</v>
      </c>
      <c r="C12" s="56">
        <v>306.41666666666669</v>
      </c>
    </row>
    <row r="13" spans="1:3" x14ac:dyDescent="0.25">
      <c r="A13" s="3" t="s">
        <v>180</v>
      </c>
      <c r="B13" s="56">
        <v>11</v>
      </c>
      <c r="C13" s="56">
        <v>291</v>
      </c>
    </row>
    <row r="14" spans="1:3" x14ac:dyDescent="0.25">
      <c r="A14" s="3" t="s">
        <v>52</v>
      </c>
      <c r="B14" s="56">
        <v>10</v>
      </c>
      <c r="C14" s="56">
        <v>237.3</v>
      </c>
    </row>
    <row r="15" spans="1:3" x14ac:dyDescent="0.25">
      <c r="A15" s="3" t="s">
        <v>73</v>
      </c>
      <c r="B15" s="56">
        <v>10</v>
      </c>
      <c r="C15" s="56">
        <v>229.8</v>
      </c>
    </row>
    <row r="16" spans="1:3" x14ac:dyDescent="0.25">
      <c r="A16" s="3" t="s">
        <v>98</v>
      </c>
      <c r="B16" s="56">
        <v>10</v>
      </c>
      <c r="C16" s="56">
        <v>264.3</v>
      </c>
    </row>
    <row r="17" spans="1:3" x14ac:dyDescent="0.25">
      <c r="A17" s="3" t="s">
        <v>218</v>
      </c>
      <c r="B17" s="56">
        <v>9</v>
      </c>
      <c r="C17" s="56">
        <v>380.77777777777777</v>
      </c>
    </row>
    <row r="18" spans="1:3" x14ac:dyDescent="0.25">
      <c r="A18" s="3" t="s">
        <v>192</v>
      </c>
      <c r="B18" s="56">
        <v>8</v>
      </c>
      <c r="C18" s="56">
        <v>307.25</v>
      </c>
    </row>
    <row r="19" spans="1:3" x14ac:dyDescent="0.25">
      <c r="A19" s="3" t="s">
        <v>118</v>
      </c>
      <c r="B19" s="56">
        <v>8</v>
      </c>
      <c r="C19" s="56">
        <v>320.125</v>
      </c>
    </row>
    <row r="20" spans="1:3" x14ac:dyDescent="0.25">
      <c r="A20" s="3" t="s">
        <v>116</v>
      </c>
      <c r="B20" s="56">
        <v>8</v>
      </c>
      <c r="C20" s="56">
        <v>290.125</v>
      </c>
    </row>
    <row r="21" spans="1:3" x14ac:dyDescent="0.25">
      <c r="A21" s="3" t="s">
        <v>316</v>
      </c>
      <c r="B21" s="56">
        <v>7</v>
      </c>
      <c r="C21" s="56">
        <v>312</v>
      </c>
    </row>
    <row r="22" spans="1:3" x14ac:dyDescent="0.25">
      <c r="A22" s="3" t="s">
        <v>0</v>
      </c>
      <c r="B22" s="56">
        <v>7</v>
      </c>
      <c r="C22" s="56">
        <v>325</v>
      </c>
    </row>
    <row r="23" spans="1:3" x14ac:dyDescent="0.25">
      <c r="A23" s="3" t="s">
        <v>183</v>
      </c>
      <c r="B23" s="56">
        <v>7</v>
      </c>
      <c r="C23" s="56">
        <v>285.85714285714283</v>
      </c>
    </row>
    <row r="24" spans="1:3" x14ac:dyDescent="0.25">
      <c r="A24" s="3" t="s">
        <v>181</v>
      </c>
      <c r="B24" s="56">
        <v>7</v>
      </c>
      <c r="C24" s="56">
        <v>294.71428571428572</v>
      </c>
    </row>
    <row r="25" spans="1:3" x14ac:dyDescent="0.25">
      <c r="A25" s="3" t="s">
        <v>285</v>
      </c>
      <c r="B25" s="56">
        <v>7</v>
      </c>
      <c r="C25" s="56">
        <v>268.71428571428572</v>
      </c>
    </row>
    <row r="26" spans="1:3" x14ac:dyDescent="0.25">
      <c r="A26" s="3" t="s">
        <v>299</v>
      </c>
      <c r="B26" s="56">
        <v>7</v>
      </c>
      <c r="C26" s="56">
        <v>268.42857142857144</v>
      </c>
    </row>
    <row r="27" spans="1:3" x14ac:dyDescent="0.25">
      <c r="A27" s="3" t="s">
        <v>1</v>
      </c>
      <c r="B27" s="56">
        <v>6</v>
      </c>
      <c r="C27" s="56">
        <v>239</v>
      </c>
    </row>
    <row r="28" spans="1:3" x14ac:dyDescent="0.25">
      <c r="A28" s="3" t="s">
        <v>245</v>
      </c>
      <c r="B28" s="56">
        <v>6</v>
      </c>
      <c r="C28" s="56">
        <v>369.83333333333331</v>
      </c>
    </row>
    <row r="29" spans="1:3" x14ac:dyDescent="0.25">
      <c r="A29" s="3" t="s">
        <v>315</v>
      </c>
      <c r="B29" s="56">
        <v>6</v>
      </c>
      <c r="C29" s="56">
        <v>256.33333333333331</v>
      </c>
    </row>
    <row r="30" spans="1:3" x14ac:dyDescent="0.25">
      <c r="A30" s="3" t="s">
        <v>287</v>
      </c>
      <c r="B30" s="56">
        <v>6</v>
      </c>
      <c r="C30" s="56">
        <v>318</v>
      </c>
    </row>
    <row r="31" spans="1:3" x14ac:dyDescent="0.25">
      <c r="A31" s="3" t="s">
        <v>120</v>
      </c>
      <c r="B31" s="56">
        <v>6</v>
      </c>
      <c r="C31" s="56">
        <v>271.5</v>
      </c>
    </row>
    <row r="32" spans="1:3" x14ac:dyDescent="0.25">
      <c r="A32" s="3" t="s">
        <v>234</v>
      </c>
      <c r="B32" s="56">
        <v>6</v>
      </c>
      <c r="C32" s="56">
        <v>346.83333333333331</v>
      </c>
    </row>
    <row r="33" spans="1:3" x14ac:dyDescent="0.25">
      <c r="A33" s="3" t="s">
        <v>132</v>
      </c>
      <c r="B33" s="56">
        <v>5</v>
      </c>
      <c r="C33" s="56">
        <v>331.6</v>
      </c>
    </row>
    <row r="34" spans="1:3" x14ac:dyDescent="0.25">
      <c r="A34" s="3" t="s">
        <v>264</v>
      </c>
      <c r="B34" s="56">
        <v>5</v>
      </c>
      <c r="C34" s="56">
        <v>348</v>
      </c>
    </row>
    <row r="35" spans="1:3" x14ac:dyDescent="0.25">
      <c r="A35" s="3" t="s">
        <v>53</v>
      </c>
      <c r="B35" s="56">
        <v>4</v>
      </c>
      <c r="C35" s="56">
        <v>248.75</v>
      </c>
    </row>
    <row r="36" spans="1:3" x14ac:dyDescent="0.25">
      <c r="A36" s="3" t="s">
        <v>309</v>
      </c>
      <c r="B36" s="56">
        <v>4</v>
      </c>
      <c r="C36" s="56">
        <v>249</v>
      </c>
    </row>
    <row r="37" spans="1:3" x14ac:dyDescent="0.25">
      <c r="A37" s="3" t="s">
        <v>151</v>
      </c>
      <c r="B37" s="56">
        <v>4</v>
      </c>
      <c r="C37" s="56">
        <v>309</v>
      </c>
    </row>
    <row r="38" spans="1:3" x14ac:dyDescent="0.25">
      <c r="A38" s="3" t="s">
        <v>302</v>
      </c>
      <c r="B38" s="56">
        <v>4</v>
      </c>
      <c r="C38" s="56">
        <v>221.5</v>
      </c>
    </row>
    <row r="39" spans="1:3" x14ac:dyDescent="0.25">
      <c r="A39" s="3" t="s">
        <v>428</v>
      </c>
      <c r="B39" s="56">
        <v>4</v>
      </c>
      <c r="C39" s="56">
        <v>293.25</v>
      </c>
    </row>
    <row r="40" spans="1:3" x14ac:dyDescent="0.25">
      <c r="A40" s="3" t="s">
        <v>276</v>
      </c>
      <c r="B40" s="56">
        <v>4</v>
      </c>
      <c r="C40" s="56">
        <v>352.25</v>
      </c>
    </row>
    <row r="41" spans="1:3" x14ac:dyDescent="0.25">
      <c r="A41" s="3" t="s">
        <v>265</v>
      </c>
      <c r="B41" s="56">
        <v>4</v>
      </c>
      <c r="C41" s="56">
        <v>303.75</v>
      </c>
    </row>
    <row r="42" spans="1:3" x14ac:dyDescent="0.25">
      <c r="A42" s="3" t="s">
        <v>114</v>
      </c>
      <c r="B42" s="56">
        <v>4</v>
      </c>
      <c r="C42" s="56">
        <v>346.5</v>
      </c>
    </row>
    <row r="43" spans="1:3" x14ac:dyDescent="0.25">
      <c r="A43" s="3" t="s">
        <v>272</v>
      </c>
      <c r="B43" s="56">
        <v>4</v>
      </c>
      <c r="C43" s="56">
        <v>259.25</v>
      </c>
    </row>
    <row r="44" spans="1:3" x14ac:dyDescent="0.25">
      <c r="A44" s="3" t="s">
        <v>155</v>
      </c>
      <c r="B44" s="56">
        <v>4</v>
      </c>
      <c r="C44" s="56">
        <v>260</v>
      </c>
    </row>
    <row r="45" spans="1:3" x14ac:dyDescent="0.25">
      <c r="A45" s="3" t="s">
        <v>433</v>
      </c>
      <c r="B45" s="56">
        <v>3</v>
      </c>
      <c r="C45" s="56">
        <v>263.66666666666669</v>
      </c>
    </row>
    <row r="46" spans="1:3" x14ac:dyDescent="0.25">
      <c r="A46" s="3" t="s">
        <v>312</v>
      </c>
      <c r="B46" s="56">
        <v>3</v>
      </c>
      <c r="C46" s="56">
        <v>264.66666666666669</v>
      </c>
    </row>
    <row r="47" spans="1:3" x14ac:dyDescent="0.25">
      <c r="A47" s="3" t="s">
        <v>2</v>
      </c>
      <c r="B47" s="56">
        <v>3</v>
      </c>
      <c r="C47" s="56">
        <v>170</v>
      </c>
    </row>
    <row r="48" spans="1:3" x14ac:dyDescent="0.25">
      <c r="A48" s="3" t="s">
        <v>431</v>
      </c>
      <c r="B48" s="56">
        <v>3</v>
      </c>
      <c r="C48" s="56">
        <v>275.33333333333331</v>
      </c>
    </row>
    <row r="49" spans="1:3" x14ac:dyDescent="0.25">
      <c r="A49" s="3" t="s">
        <v>55</v>
      </c>
      <c r="B49" s="56">
        <v>3</v>
      </c>
      <c r="C49" s="56">
        <v>202.33333333333334</v>
      </c>
    </row>
    <row r="50" spans="1:3" x14ac:dyDescent="0.25">
      <c r="A50" s="3" t="s">
        <v>308</v>
      </c>
      <c r="B50" s="56">
        <v>3</v>
      </c>
      <c r="C50" s="56">
        <v>294.66666666666669</v>
      </c>
    </row>
    <row r="51" spans="1:3" x14ac:dyDescent="0.25">
      <c r="A51" s="3" t="s">
        <v>300</v>
      </c>
      <c r="B51" s="56">
        <v>3</v>
      </c>
      <c r="C51" s="56">
        <v>256.66666666666669</v>
      </c>
    </row>
    <row r="52" spans="1:3" x14ac:dyDescent="0.25">
      <c r="A52" s="3" t="s">
        <v>313</v>
      </c>
      <c r="B52" s="56">
        <v>3</v>
      </c>
      <c r="C52" s="56">
        <v>358.33333333333331</v>
      </c>
    </row>
    <row r="53" spans="1:3" x14ac:dyDescent="0.25">
      <c r="A53" s="3" t="s">
        <v>133</v>
      </c>
      <c r="B53" s="56">
        <v>2</v>
      </c>
      <c r="C53" s="56">
        <v>301</v>
      </c>
    </row>
    <row r="54" spans="1:3" x14ac:dyDescent="0.25">
      <c r="A54" s="3" t="s">
        <v>46</v>
      </c>
      <c r="B54" s="56">
        <v>2</v>
      </c>
      <c r="C54" s="56">
        <v>346.5</v>
      </c>
    </row>
    <row r="55" spans="1:3" x14ac:dyDescent="0.25">
      <c r="A55" s="3" t="s">
        <v>466</v>
      </c>
      <c r="B55" s="56">
        <v>2</v>
      </c>
      <c r="C55" s="56">
        <v>348.5</v>
      </c>
    </row>
    <row r="56" spans="1:3" x14ac:dyDescent="0.25">
      <c r="A56" s="3" t="s">
        <v>419</v>
      </c>
      <c r="B56" s="56">
        <v>2</v>
      </c>
      <c r="C56" s="56">
        <v>347</v>
      </c>
    </row>
    <row r="57" spans="1:3" x14ac:dyDescent="0.25">
      <c r="A57" s="3" t="s">
        <v>291</v>
      </c>
      <c r="B57" s="56">
        <v>2</v>
      </c>
      <c r="C57" s="56">
        <v>172</v>
      </c>
    </row>
    <row r="58" spans="1:3" x14ac:dyDescent="0.25">
      <c r="A58" s="3" t="s">
        <v>244</v>
      </c>
      <c r="B58" s="56">
        <v>2</v>
      </c>
      <c r="C58" s="56">
        <v>178</v>
      </c>
    </row>
    <row r="59" spans="1:3" x14ac:dyDescent="0.25">
      <c r="A59" s="3" t="s">
        <v>232</v>
      </c>
      <c r="B59" s="56">
        <v>2</v>
      </c>
      <c r="C59" s="56">
        <v>152</v>
      </c>
    </row>
    <row r="60" spans="1:3" x14ac:dyDescent="0.25">
      <c r="A60" s="3" t="s">
        <v>442</v>
      </c>
      <c r="B60" s="56">
        <v>2</v>
      </c>
      <c r="C60" s="56">
        <v>362</v>
      </c>
    </row>
    <row r="61" spans="1:3" x14ac:dyDescent="0.25">
      <c r="A61" s="3" t="s">
        <v>95</v>
      </c>
      <c r="B61" s="56">
        <v>2</v>
      </c>
      <c r="C61" s="56">
        <v>218.5</v>
      </c>
    </row>
    <row r="62" spans="1:3" x14ac:dyDescent="0.25">
      <c r="A62" s="3" t="s">
        <v>450</v>
      </c>
      <c r="B62" s="56">
        <v>2</v>
      </c>
      <c r="C62" s="56">
        <v>312</v>
      </c>
    </row>
    <row r="63" spans="1:3" x14ac:dyDescent="0.25">
      <c r="A63" s="3" t="s">
        <v>440</v>
      </c>
      <c r="B63" s="56">
        <v>2</v>
      </c>
      <c r="C63" s="56">
        <v>426</v>
      </c>
    </row>
    <row r="64" spans="1:3" x14ac:dyDescent="0.25">
      <c r="A64" s="3" t="s">
        <v>263</v>
      </c>
      <c r="B64" s="56">
        <v>2</v>
      </c>
      <c r="C64" s="56">
        <v>203.5</v>
      </c>
    </row>
    <row r="65" spans="1:3" x14ac:dyDescent="0.25">
      <c r="A65" s="3" t="s">
        <v>25</v>
      </c>
      <c r="B65" s="56">
        <v>2</v>
      </c>
      <c r="C65" s="56">
        <v>235.5</v>
      </c>
    </row>
    <row r="66" spans="1:3" x14ac:dyDescent="0.25">
      <c r="A66" s="3" t="s">
        <v>317</v>
      </c>
      <c r="B66" s="56">
        <v>2</v>
      </c>
      <c r="C66" s="56">
        <v>178.5</v>
      </c>
    </row>
    <row r="67" spans="1:3" x14ac:dyDescent="0.25">
      <c r="A67" s="3" t="s">
        <v>435</v>
      </c>
      <c r="B67" s="56">
        <v>2</v>
      </c>
      <c r="C67" s="56">
        <v>339</v>
      </c>
    </row>
    <row r="68" spans="1:3" x14ac:dyDescent="0.25">
      <c r="A68" s="3" t="s">
        <v>201</v>
      </c>
      <c r="B68" s="56">
        <v>2</v>
      </c>
      <c r="C68" s="56">
        <v>353</v>
      </c>
    </row>
    <row r="69" spans="1:3" x14ac:dyDescent="0.25">
      <c r="A69" s="3" t="s">
        <v>217</v>
      </c>
      <c r="B69" s="56">
        <v>2</v>
      </c>
      <c r="C69" s="56">
        <v>233</v>
      </c>
    </row>
    <row r="70" spans="1:3" x14ac:dyDescent="0.25">
      <c r="A70" s="3" t="s">
        <v>199</v>
      </c>
      <c r="B70" s="56">
        <v>2</v>
      </c>
      <c r="C70" s="56">
        <v>222</v>
      </c>
    </row>
    <row r="71" spans="1:3" x14ac:dyDescent="0.25">
      <c r="A71" s="3" t="s">
        <v>320</v>
      </c>
      <c r="B71" s="56">
        <v>1</v>
      </c>
      <c r="C71" s="56">
        <v>111</v>
      </c>
    </row>
    <row r="72" spans="1:3" x14ac:dyDescent="0.25">
      <c r="A72" s="3" t="s">
        <v>307</v>
      </c>
      <c r="B72" s="56">
        <v>1</v>
      </c>
      <c r="C72" s="56">
        <v>283</v>
      </c>
    </row>
    <row r="73" spans="1:3" x14ac:dyDescent="0.25">
      <c r="A73" s="3" t="s">
        <v>508</v>
      </c>
      <c r="B73" s="56">
        <v>1</v>
      </c>
      <c r="C73" s="56">
        <v>169</v>
      </c>
    </row>
    <row r="74" spans="1:3" x14ac:dyDescent="0.25">
      <c r="A74" s="3" t="s">
        <v>444</v>
      </c>
      <c r="B74" s="56">
        <v>1</v>
      </c>
      <c r="C74" s="56">
        <v>369</v>
      </c>
    </row>
    <row r="75" spans="1:3" x14ac:dyDescent="0.25">
      <c r="A75" s="3" t="s">
        <v>74</v>
      </c>
      <c r="B75" s="56">
        <v>1</v>
      </c>
      <c r="C75" s="56">
        <v>163</v>
      </c>
    </row>
    <row r="76" spans="1:3" x14ac:dyDescent="0.25">
      <c r="A76" s="3" t="s">
        <v>24</v>
      </c>
      <c r="B76" s="56">
        <v>1</v>
      </c>
      <c r="C76" s="56">
        <v>217</v>
      </c>
    </row>
    <row r="77" spans="1:3" x14ac:dyDescent="0.25">
      <c r="A77" s="3" t="s">
        <v>318</v>
      </c>
      <c r="B77" s="56">
        <v>1</v>
      </c>
      <c r="C77" s="56">
        <v>174</v>
      </c>
    </row>
    <row r="78" spans="1:3" x14ac:dyDescent="0.25">
      <c r="A78" s="3" t="s">
        <v>54</v>
      </c>
      <c r="B78" s="56">
        <v>1</v>
      </c>
      <c r="C78" s="56">
        <v>226</v>
      </c>
    </row>
    <row r="79" spans="1:3" x14ac:dyDescent="0.25">
      <c r="A79" s="3" t="s">
        <v>219</v>
      </c>
      <c r="B79" s="56">
        <v>1</v>
      </c>
      <c r="C79" s="56">
        <v>285</v>
      </c>
    </row>
    <row r="80" spans="1:3" x14ac:dyDescent="0.25">
      <c r="A80" s="3" t="s">
        <v>310</v>
      </c>
      <c r="B80" s="56">
        <v>1</v>
      </c>
      <c r="C80" s="56">
        <v>340</v>
      </c>
    </row>
    <row r="81" spans="1:3" x14ac:dyDescent="0.25">
      <c r="A81" s="3" t="s">
        <v>461</v>
      </c>
      <c r="B81" s="56">
        <v>1</v>
      </c>
      <c r="C81" s="56">
        <v>250</v>
      </c>
    </row>
    <row r="82" spans="1:3" x14ac:dyDescent="0.25">
      <c r="A82" s="3" t="s">
        <v>117</v>
      </c>
      <c r="B82" s="56">
        <v>1</v>
      </c>
      <c r="C82" s="56">
        <v>183</v>
      </c>
    </row>
    <row r="83" spans="1:3" x14ac:dyDescent="0.25">
      <c r="A83" s="3" t="s">
        <v>314</v>
      </c>
      <c r="B83" s="56">
        <v>1</v>
      </c>
      <c r="C83" s="56">
        <v>261</v>
      </c>
    </row>
    <row r="84" spans="1:3" x14ac:dyDescent="0.25">
      <c r="A84" s="3" t="s">
        <v>323</v>
      </c>
      <c r="B84" s="56">
        <v>1</v>
      </c>
      <c r="C84" s="56">
        <v>369</v>
      </c>
    </row>
    <row r="85" spans="1:3" x14ac:dyDescent="0.25">
      <c r="A85" s="3" t="s">
        <v>14</v>
      </c>
      <c r="B85" s="56">
        <v>1</v>
      </c>
      <c r="C85" s="56">
        <v>197</v>
      </c>
    </row>
    <row r="86" spans="1:3" x14ac:dyDescent="0.25">
      <c r="A86" s="3" t="s">
        <v>321</v>
      </c>
      <c r="B86" s="56">
        <v>1</v>
      </c>
      <c r="C86" s="56">
        <v>393</v>
      </c>
    </row>
    <row r="87" spans="1:3" x14ac:dyDescent="0.25">
      <c r="A87" s="3" t="s">
        <v>474</v>
      </c>
      <c r="B87" s="56">
        <v>1</v>
      </c>
      <c r="C87" s="56">
        <v>363</v>
      </c>
    </row>
    <row r="88" spans="1:3" x14ac:dyDescent="0.25">
      <c r="A88" s="3" t="s">
        <v>34</v>
      </c>
      <c r="B88" s="56">
        <v>1</v>
      </c>
      <c r="C88" s="56">
        <v>257</v>
      </c>
    </row>
    <row r="89" spans="1:3" x14ac:dyDescent="0.25">
      <c r="A89" s="3" t="s">
        <v>119</v>
      </c>
      <c r="B89" s="56">
        <v>1</v>
      </c>
      <c r="C89" s="56">
        <v>210</v>
      </c>
    </row>
    <row r="90" spans="1:3" x14ac:dyDescent="0.25">
      <c r="A90" s="3" t="s">
        <v>99</v>
      </c>
      <c r="B90" s="56">
        <v>1</v>
      </c>
      <c r="C90" s="56">
        <v>293</v>
      </c>
    </row>
    <row r="91" spans="1:3" x14ac:dyDescent="0.25">
      <c r="A91" s="3" t="s">
        <v>322</v>
      </c>
      <c r="B91" s="56">
        <v>1</v>
      </c>
      <c r="C91" s="56">
        <v>248</v>
      </c>
    </row>
    <row r="92" spans="1:3" x14ac:dyDescent="0.25">
      <c r="A92" s="3" t="s">
        <v>305</v>
      </c>
      <c r="B92" s="56">
        <v>1</v>
      </c>
      <c r="C92" s="56">
        <v>220</v>
      </c>
    </row>
    <row r="93" spans="1:3" x14ac:dyDescent="0.25">
      <c r="A93" s="3" t="s">
        <v>190</v>
      </c>
      <c r="B93" s="56">
        <v>1</v>
      </c>
      <c r="C93" s="56">
        <v>410</v>
      </c>
    </row>
    <row r="94" spans="1:3" x14ac:dyDescent="0.25">
      <c r="A94" s="3" t="s">
        <v>306</v>
      </c>
      <c r="B94" s="56">
        <v>1</v>
      </c>
      <c r="C94" s="56">
        <v>188</v>
      </c>
    </row>
    <row r="95" spans="1:3" x14ac:dyDescent="0.25">
      <c r="A95" s="3" t="s">
        <v>220</v>
      </c>
      <c r="B95" s="56">
        <v>1</v>
      </c>
      <c r="C95" s="56">
        <v>392</v>
      </c>
    </row>
    <row r="96" spans="1:3" x14ac:dyDescent="0.25">
      <c r="A96" s="3" t="s">
        <v>460</v>
      </c>
      <c r="B96" s="56">
        <v>1</v>
      </c>
      <c r="C96" s="56">
        <v>401</v>
      </c>
    </row>
    <row r="97" spans="1:3" x14ac:dyDescent="0.25">
      <c r="A97" s="3" t="s">
        <v>270</v>
      </c>
      <c r="B97" s="56">
        <v>1</v>
      </c>
      <c r="C97" s="56">
        <v>173</v>
      </c>
    </row>
    <row r="98" spans="1:3" x14ac:dyDescent="0.25">
      <c r="A98" s="3" t="s">
        <v>39</v>
      </c>
      <c r="B98" s="56">
        <v>1</v>
      </c>
      <c r="C98" s="56">
        <v>163</v>
      </c>
    </row>
    <row r="99" spans="1:3" x14ac:dyDescent="0.25">
      <c r="A99" s="3" t="s">
        <v>72</v>
      </c>
      <c r="B99" s="56">
        <v>1</v>
      </c>
      <c r="C99" s="56">
        <v>140</v>
      </c>
    </row>
    <row r="100" spans="1:3" x14ac:dyDescent="0.25">
      <c r="A100" s="3" t="s">
        <v>3</v>
      </c>
      <c r="B100" s="56">
        <v>1</v>
      </c>
      <c r="C100" s="56">
        <v>277</v>
      </c>
    </row>
    <row r="101" spans="1:3" x14ac:dyDescent="0.25">
      <c r="A101" s="3" t="s">
        <v>42</v>
      </c>
      <c r="B101" s="56">
        <v>1</v>
      </c>
      <c r="C101" s="56">
        <v>221</v>
      </c>
    </row>
    <row r="102" spans="1:3" x14ac:dyDescent="0.25">
      <c r="A102" s="3" t="s">
        <v>447</v>
      </c>
      <c r="B102" s="56">
        <v>1</v>
      </c>
      <c r="C102" s="56">
        <v>324</v>
      </c>
    </row>
    <row r="103" spans="1:3" x14ac:dyDescent="0.25">
      <c r="A103" s="3" t="s">
        <v>304</v>
      </c>
      <c r="B103" s="56">
        <v>1</v>
      </c>
      <c r="C103" s="56">
        <v>204</v>
      </c>
    </row>
    <row r="104" spans="1:3" x14ac:dyDescent="0.25">
      <c r="A104" s="3" t="s">
        <v>470</v>
      </c>
      <c r="B104" s="56">
        <v>1</v>
      </c>
      <c r="C104" s="56">
        <v>377</v>
      </c>
    </row>
    <row r="105" spans="1:3" x14ac:dyDescent="0.25">
      <c r="A105" s="3" t="s">
        <v>233</v>
      </c>
      <c r="B105" s="56">
        <v>1</v>
      </c>
      <c r="C105" s="56">
        <v>210</v>
      </c>
    </row>
    <row r="106" spans="1:3" x14ac:dyDescent="0.25">
      <c r="A106" s="3" t="s">
        <v>178</v>
      </c>
      <c r="B106" s="56">
        <v>1</v>
      </c>
      <c r="C106" s="56">
        <v>293</v>
      </c>
    </row>
    <row r="107" spans="1:3" x14ac:dyDescent="0.25">
      <c r="A107" s="3" t="s">
        <v>477</v>
      </c>
      <c r="B107" s="56">
        <v>1</v>
      </c>
      <c r="C107" s="56">
        <v>374</v>
      </c>
    </row>
    <row r="108" spans="1:3" x14ac:dyDescent="0.25">
      <c r="A108" s="3" t="s">
        <v>134</v>
      </c>
      <c r="B108" s="56">
        <v>1</v>
      </c>
      <c r="C108" s="56">
        <v>288</v>
      </c>
    </row>
    <row r="109" spans="1:3" x14ac:dyDescent="0.25">
      <c r="A109" s="3" t="s">
        <v>294</v>
      </c>
      <c r="B109" s="56">
        <v>1</v>
      </c>
      <c r="C109" s="56">
        <v>401</v>
      </c>
    </row>
    <row r="110" spans="1:3" x14ac:dyDescent="0.25">
      <c r="A110" s="3" t="s">
        <v>311</v>
      </c>
      <c r="B110" s="56">
        <v>1</v>
      </c>
      <c r="C110" s="56">
        <v>359</v>
      </c>
    </row>
    <row r="111" spans="1:3" x14ac:dyDescent="0.25">
      <c r="A111" s="3" t="s">
        <v>416</v>
      </c>
      <c r="B111" s="56"/>
      <c r="C111" s="56"/>
    </row>
    <row r="112" spans="1:3" x14ac:dyDescent="0.25">
      <c r="A112" s="3" t="s">
        <v>20</v>
      </c>
      <c r="B112" s="56">
        <v>667</v>
      </c>
      <c r="C112" s="56">
        <v>281.51274362818589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"/>
  <sheetViews>
    <sheetView topLeftCell="A25" workbookViewId="0">
      <selection activeCell="C38" sqref="C38"/>
    </sheetView>
  </sheetViews>
  <sheetFormatPr defaultRowHeight="15" x14ac:dyDescent="0.25"/>
  <cols>
    <col min="1" max="1" width="13.140625" bestFit="1" customWidth="1"/>
    <col min="2" max="2" width="14" bestFit="1" customWidth="1"/>
    <col min="3" max="3" width="20.85546875" bestFit="1" customWidth="1"/>
    <col min="4" max="4" width="20.42578125" bestFit="1" customWidth="1"/>
  </cols>
  <sheetData>
    <row r="3" spans="1:4" x14ac:dyDescent="0.25">
      <c r="A3" s="2" t="s">
        <v>94</v>
      </c>
      <c r="B3" t="s">
        <v>468</v>
      </c>
      <c r="C3" t="s">
        <v>417</v>
      </c>
      <c r="D3" t="s">
        <v>418</v>
      </c>
    </row>
    <row r="4" spans="1:4" x14ac:dyDescent="0.25">
      <c r="A4" s="3">
        <v>1988</v>
      </c>
      <c r="B4">
        <v>5964</v>
      </c>
      <c r="C4">
        <v>103.33333333333333</v>
      </c>
      <c r="D4">
        <v>138.33333333333334</v>
      </c>
    </row>
    <row r="5" spans="1:4" x14ac:dyDescent="0.25">
      <c r="A5" s="3">
        <v>1989</v>
      </c>
      <c r="B5">
        <v>13923</v>
      </c>
      <c r="C5">
        <v>100.71428571428571</v>
      </c>
      <c r="D5">
        <v>115.71428571428571</v>
      </c>
    </row>
    <row r="6" spans="1:4" x14ac:dyDescent="0.25">
      <c r="A6" s="3">
        <v>1990</v>
      </c>
      <c r="B6">
        <v>17910</v>
      </c>
      <c r="C6">
        <v>116.11111111111111</v>
      </c>
      <c r="D6">
        <v>140.11111111111111</v>
      </c>
    </row>
    <row r="7" spans="1:4" x14ac:dyDescent="0.25">
      <c r="A7" s="3">
        <v>1991</v>
      </c>
      <c r="B7">
        <v>25883</v>
      </c>
      <c r="C7">
        <v>111.07692307692308</v>
      </c>
      <c r="D7">
        <v>112</v>
      </c>
    </row>
    <row r="8" spans="1:4" x14ac:dyDescent="0.25">
      <c r="A8" s="3">
        <v>1992</v>
      </c>
      <c r="B8">
        <v>31872</v>
      </c>
      <c r="C8">
        <v>125.8125</v>
      </c>
      <c r="D8">
        <v>130.75</v>
      </c>
    </row>
    <row r="9" spans="1:4" x14ac:dyDescent="0.25">
      <c r="A9" s="3">
        <v>1993</v>
      </c>
      <c r="B9">
        <v>39860</v>
      </c>
      <c r="C9">
        <v>135.35</v>
      </c>
      <c r="D9">
        <v>107.25</v>
      </c>
    </row>
    <row r="10" spans="1:4" x14ac:dyDescent="0.25">
      <c r="A10" s="3">
        <v>1994</v>
      </c>
      <c r="B10">
        <v>39880</v>
      </c>
      <c r="C10">
        <v>138.94999999999999</v>
      </c>
      <c r="D10">
        <v>115.95</v>
      </c>
    </row>
    <row r="11" spans="1:4" x14ac:dyDescent="0.25">
      <c r="A11" s="3">
        <v>1995</v>
      </c>
      <c r="B11">
        <v>37905</v>
      </c>
      <c r="C11">
        <v>151.68421052631578</v>
      </c>
      <c r="D11">
        <v>119.47368421052632</v>
      </c>
    </row>
    <row r="12" spans="1:4" x14ac:dyDescent="0.25">
      <c r="A12" s="3">
        <v>1996</v>
      </c>
      <c r="B12">
        <v>37924</v>
      </c>
      <c r="C12">
        <v>125.63157894736842</v>
      </c>
      <c r="D12">
        <v>125.21052631578948</v>
      </c>
    </row>
    <row r="13" spans="1:4" x14ac:dyDescent="0.25">
      <c r="A13" s="3">
        <v>1997</v>
      </c>
      <c r="B13">
        <v>37943</v>
      </c>
      <c r="C13">
        <v>129.63157894736841</v>
      </c>
      <c r="D13">
        <v>99.263157894736835</v>
      </c>
    </row>
    <row r="14" spans="1:4" x14ac:dyDescent="0.25">
      <c r="A14" s="3">
        <v>1998</v>
      </c>
      <c r="B14">
        <v>35964</v>
      </c>
      <c r="C14">
        <v>121.83333333333333</v>
      </c>
      <c r="D14">
        <v>109.55555555555556</v>
      </c>
    </row>
    <row r="15" spans="1:4" x14ac:dyDescent="0.25">
      <c r="A15" s="3">
        <v>1999</v>
      </c>
      <c r="B15">
        <v>43978</v>
      </c>
      <c r="C15">
        <v>127</v>
      </c>
      <c r="D15">
        <v>133.13636363636363</v>
      </c>
    </row>
    <row r="16" spans="1:4" x14ac:dyDescent="0.25">
      <c r="A16" s="3">
        <v>2000</v>
      </c>
      <c r="B16">
        <v>42000</v>
      </c>
      <c r="C16">
        <v>143</v>
      </c>
      <c r="D16">
        <v>120.19047619047619</v>
      </c>
    </row>
    <row r="17" spans="1:4" x14ac:dyDescent="0.25">
      <c r="A17" s="3">
        <v>2001</v>
      </c>
      <c r="B17">
        <v>42021</v>
      </c>
      <c r="C17">
        <v>144.61904761904762</v>
      </c>
      <c r="D17">
        <v>137</v>
      </c>
    </row>
    <row r="18" spans="1:4" x14ac:dyDescent="0.25">
      <c r="A18" s="3">
        <v>2002</v>
      </c>
      <c r="B18">
        <v>40040</v>
      </c>
      <c r="C18">
        <v>135.55000000000001</v>
      </c>
      <c r="D18">
        <v>127.45</v>
      </c>
    </row>
    <row r="19" spans="1:4" x14ac:dyDescent="0.25">
      <c r="A19" s="3">
        <v>2003</v>
      </c>
      <c r="B19">
        <v>38057</v>
      </c>
      <c r="C19">
        <v>136.21052631578948</v>
      </c>
      <c r="D19">
        <v>135.89473684210526</v>
      </c>
    </row>
    <row r="20" spans="1:4" x14ac:dyDescent="0.25">
      <c r="A20" s="3">
        <v>2004</v>
      </c>
      <c r="B20">
        <v>42084</v>
      </c>
      <c r="C20">
        <v>133.95238095238096</v>
      </c>
      <c r="D20">
        <v>114.80952380952381</v>
      </c>
    </row>
    <row r="21" spans="1:4" x14ac:dyDescent="0.25">
      <c r="A21" s="3">
        <v>2005</v>
      </c>
      <c r="B21">
        <v>38095</v>
      </c>
      <c r="C21">
        <v>141.10526315789474</v>
      </c>
      <c r="D21">
        <v>142.31578947368422</v>
      </c>
    </row>
    <row r="22" spans="1:4" x14ac:dyDescent="0.25">
      <c r="A22" s="3">
        <v>2006</v>
      </c>
      <c r="B22">
        <v>44132</v>
      </c>
      <c r="C22">
        <v>154.04545454545453</v>
      </c>
      <c r="D22">
        <v>133.81818181818181</v>
      </c>
    </row>
    <row r="23" spans="1:4" x14ac:dyDescent="0.25">
      <c r="A23" s="3">
        <v>2007</v>
      </c>
      <c r="B23">
        <v>36126</v>
      </c>
      <c r="C23">
        <v>157</v>
      </c>
      <c r="D23">
        <v>126.61111111111111</v>
      </c>
    </row>
    <row r="24" spans="1:4" x14ac:dyDescent="0.25">
      <c r="A24" s="3">
        <v>2008</v>
      </c>
      <c r="B24">
        <v>44176</v>
      </c>
      <c r="C24">
        <v>130.18181818181819</v>
      </c>
      <c r="D24">
        <v>102.95454545454545</v>
      </c>
    </row>
    <row r="25" spans="1:4" x14ac:dyDescent="0.25">
      <c r="A25" s="3">
        <v>2009</v>
      </c>
      <c r="B25">
        <v>46207</v>
      </c>
      <c r="C25">
        <v>165.78260869565219</v>
      </c>
      <c r="D25">
        <v>132.30434782608697</v>
      </c>
    </row>
    <row r="26" spans="1:4" x14ac:dyDescent="0.25">
      <c r="A26" s="3">
        <v>2010</v>
      </c>
      <c r="B26">
        <v>50250</v>
      </c>
      <c r="C26">
        <v>142.08000000000001</v>
      </c>
      <c r="D26">
        <v>142.32</v>
      </c>
    </row>
    <row r="27" spans="1:4" x14ac:dyDescent="0.25">
      <c r="A27" s="3">
        <v>2011</v>
      </c>
      <c r="B27">
        <v>44242</v>
      </c>
      <c r="C27">
        <v>155.40909090909091</v>
      </c>
      <c r="D27">
        <v>147.63636363636363</v>
      </c>
    </row>
    <row r="28" spans="1:4" x14ac:dyDescent="0.25">
      <c r="A28" s="3">
        <v>2012</v>
      </c>
      <c r="B28">
        <v>36216</v>
      </c>
      <c r="C28">
        <v>159.38888888888889</v>
      </c>
      <c r="D28">
        <v>128.16666666666666</v>
      </c>
    </row>
    <row r="29" spans="1:4" x14ac:dyDescent="0.25">
      <c r="A29" s="3">
        <v>2013</v>
      </c>
      <c r="B29">
        <v>40260</v>
      </c>
      <c r="C29">
        <v>162</v>
      </c>
      <c r="D29">
        <v>124.2</v>
      </c>
    </row>
    <row r="30" spans="1:4" x14ac:dyDescent="0.25">
      <c r="A30" s="3">
        <v>2014</v>
      </c>
      <c r="B30">
        <v>32224</v>
      </c>
      <c r="C30">
        <v>189.5</v>
      </c>
      <c r="D30">
        <v>127.625</v>
      </c>
    </row>
    <row r="31" spans="1:4" x14ac:dyDescent="0.25">
      <c r="A31" s="3">
        <v>2015</v>
      </c>
      <c r="B31">
        <v>42315</v>
      </c>
      <c r="C31">
        <v>164.85714285714286</v>
      </c>
      <c r="D31">
        <v>131.33333333333334</v>
      </c>
    </row>
    <row r="32" spans="1:4" x14ac:dyDescent="0.25">
      <c r="A32" s="3">
        <v>2016</v>
      </c>
      <c r="B32">
        <v>42336</v>
      </c>
      <c r="C32">
        <v>161.8095238095238</v>
      </c>
      <c r="D32">
        <v>148.95238095238096</v>
      </c>
    </row>
    <row r="33" spans="1:4" x14ac:dyDescent="0.25">
      <c r="A33" s="3">
        <v>2017</v>
      </c>
      <c r="B33">
        <v>38323</v>
      </c>
      <c r="C33">
        <v>163.42105263157896</v>
      </c>
      <c r="D33">
        <v>156.78947368421052</v>
      </c>
    </row>
    <row r="34" spans="1:4" x14ac:dyDescent="0.25">
      <c r="A34" s="3">
        <v>2018</v>
      </c>
      <c r="B34">
        <v>38342</v>
      </c>
      <c r="C34">
        <v>156.89473684210526</v>
      </c>
      <c r="D34">
        <v>172.52631578947367</v>
      </c>
    </row>
    <row r="35" spans="1:4" x14ac:dyDescent="0.25">
      <c r="A35" s="3">
        <v>2019</v>
      </c>
      <c r="B35">
        <v>48456</v>
      </c>
      <c r="C35">
        <v>192.625</v>
      </c>
      <c r="D35">
        <v>144.875</v>
      </c>
    </row>
    <row r="36" spans="1:4" x14ac:dyDescent="0.25">
      <c r="A36" s="3">
        <v>2020</v>
      </c>
      <c r="B36">
        <v>22220</v>
      </c>
      <c r="C36">
        <v>179.90909090909091</v>
      </c>
      <c r="D36">
        <v>147.27272727272728</v>
      </c>
    </row>
    <row r="37" spans="1:4" x14ac:dyDescent="0.25">
      <c r="A37" s="3">
        <v>2021</v>
      </c>
      <c r="B37">
        <v>44462</v>
      </c>
      <c r="C37">
        <v>153.38095238095238</v>
      </c>
      <c r="D37">
        <v>148.66666666666666</v>
      </c>
    </row>
    <row r="38" spans="1:4" x14ac:dyDescent="0.25">
      <c r="A38" s="3">
        <v>2022</v>
      </c>
      <c r="B38">
        <v>52572</v>
      </c>
      <c r="C38">
        <v>204.26923076923077</v>
      </c>
      <c r="D38">
        <v>166.42307692307693</v>
      </c>
    </row>
    <row r="39" spans="1:4" x14ac:dyDescent="0.25">
      <c r="A39" s="3" t="s">
        <v>416</v>
      </c>
    </row>
    <row r="40" spans="1:4" x14ac:dyDescent="0.25">
      <c r="A40" s="3" t="s">
        <v>20</v>
      </c>
      <c r="B40">
        <v>1314162</v>
      </c>
      <c r="C40">
        <v>149.29510703363914</v>
      </c>
      <c r="D40">
        <v>132.17125382262998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topLeftCell="A25" workbookViewId="0">
      <selection activeCell="F40" sqref="F40"/>
    </sheetView>
  </sheetViews>
  <sheetFormatPr defaultRowHeight="15" x14ac:dyDescent="0.25"/>
  <cols>
    <col min="1" max="1" width="13.140625" bestFit="1" customWidth="1"/>
    <col min="2" max="2" width="12.85546875" bestFit="1" customWidth="1"/>
  </cols>
  <sheetData>
    <row r="3" spans="1:11" x14ac:dyDescent="0.25">
      <c r="A3" s="2" t="s">
        <v>94</v>
      </c>
      <c r="B3" t="s">
        <v>402</v>
      </c>
    </row>
    <row r="4" spans="1:11" x14ac:dyDescent="0.25">
      <c r="A4" s="3">
        <v>1988</v>
      </c>
      <c r="B4">
        <v>3</v>
      </c>
      <c r="E4" s="51">
        <v>1988</v>
      </c>
      <c r="F4" s="52"/>
      <c r="G4" s="53">
        <v>3</v>
      </c>
      <c r="I4">
        <v>3</v>
      </c>
      <c r="K4">
        <f>I4-G4</f>
        <v>0</v>
      </c>
    </row>
    <row r="5" spans="1:11" x14ac:dyDescent="0.25">
      <c r="A5" s="3">
        <v>1989</v>
      </c>
      <c r="B5">
        <v>7</v>
      </c>
      <c r="E5" s="51">
        <v>1989</v>
      </c>
      <c r="F5" s="52"/>
      <c r="G5" s="53">
        <v>7</v>
      </c>
      <c r="I5">
        <v>7</v>
      </c>
      <c r="K5">
        <f t="shared" ref="K5:K38" si="0">I5-G5</f>
        <v>0</v>
      </c>
    </row>
    <row r="6" spans="1:11" x14ac:dyDescent="0.25">
      <c r="A6" s="3">
        <v>1990</v>
      </c>
      <c r="B6">
        <v>9</v>
      </c>
      <c r="E6" s="51">
        <v>1990</v>
      </c>
      <c r="F6" s="52"/>
      <c r="G6" s="53">
        <v>9</v>
      </c>
      <c r="I6">
        <v>9</v>
      </c>
      <c r="K6">
        <f t="shared" si="0"/>
        <v>0</v>
      </c>
    </row>
    <row r="7" spans="1:11" x14ac:dyDescent="0.25">
      <c r="A7" s="3">
        <v>1991</v>
      </c>
      <c r="B7">
        <v>13</v>
      </c>
      <c r="E7" s="51">
        <v>1991</v>
      </c>
      <c r="F7" s="52"/>
      <c r="G7" s="53">
        <v>13</v>
      </c>
      <c r="I7">
        <v>13</v>
      </c>
      <c r="K7">
        <f t="shared" si="0"/>
        <v>0</v>
      </c>
    </row>
    <row r="8" spans="1:11" x14ac:dyDescent="0.25">
      <c r="A8" s="3">
        <v>1992</v>
      </c>
      <c r="B8">
        <v>16</v>
      </c>
      <c r="E8" s="51">
        <v>1992</v>
      </c>
      <c r="F8" s="52"/>
      <c r="G8" s="53">
        <v>16</v>
      </c>
      <c r="I8">
        <v>16</v>
      </c>
      <c r="K8">
        <f t="shared" si="0"/>
        <v>0</v>
      </c>
    </row>
    <row r="9" spans="1:11" x14ac:dyDescent="0.25">
      <c r="A9" s="3">
        <v>1993</v>
      </c>
      <c r="B9">
        <v>20</v>
      </c>
      <c r="E9" s="51">
        <v>1993</v>
      </c>
      <c r="F9" s="52"/>
      <c r="G9" s="53">
        <v>20</v>
      </c>
      <c r="I9">
        <v>20</v>
      </c>
      <c r="K9">
        <f t="shared" si="0"/>
        <v>0</v>
      </c>
    </row>
    <row r="10" spans="1:11" x14ac:dyDescent="0.25">
      <c r="A10" s="3">
        <v>1994</v>
      </c>
      <c r="B10">
        <v>20</v>
      </c>
      <c r="E10" s="51">
        <v>1994</v>
      </c>
      <c r="F10" s="52"/>
      <c r="G10" s="53">
        <v>20</v>
      </c>
      <c r="I10">
        <v>20</v>
      </c>
      <c r="K10">
        <f t="shared" si="0"/>
        <v>0</v>
      </c>
    </row>
    <row r="11" spans="1:11" x14ac:dyDescent="0.25">
      <c r="A11" s="3">
        <v>1995</v>
      </c>
      <c r="B11">
        <v>19</v>
      </c>
      <c r="E11" s="51">
        <v>1995</v>
      </c>
      <c r="F11" s="52"/>
      <c r="G11" s="53">
        <v>19</v>
      </c>
      <c r="I11">
        <v>19</v>
      </c>
      <c r="K11">
        <f t="shared" si="0"/>
        <v>0</v>
      </c>
    </row>
    <row r="12" spans="1:11" x14ac:dyDescent="0.25">
      <c r="A12" s="3">
        <v>1996</v>
      </c>
      <c r="B12">
        <v>19</v>
      </c>
      <c r="E12" s="51">
        <v>1996</v>
      </c>
      <c r="F12" s="52"/>
      <c r="G12" s="53">
        <v>19</v>
      </c>
      <c r="I12">
        <v>19</v>
      </c>
      <c r="K12">
        <f t="shared" si="0"/>
        <v>0</v>
      </c>
    </row>
    <row r="13" spans="1:11" x14ac:dyDescent="0.25">
      <c r="A13" s="3">
        <v>1997</v>
      </c>
      <c r="B13">
        <v>19</v>
      </c>
      <c r="E13" s="51">
        <v>1997</v>
      </c>
      <c r="F13" s="52"/>
      <c r="G13" s="53">
        <v>19</v>
      </c>
      <c r="I13">
        <v>19</v>
      </c>
      <c r="K13">
        <f t="shared" si="0"/>
        <v>0</v>
      </c>
    </row>
    <row r="14" spans="1:11" x14ac:dyDescent="0.25">
      <c r="A14" s="3">
        <v>1998</v>
      </c>
      <c r="B14">
        <v>18</v>
      </c>
      <c r="E14" s="51">
        <v>1998</v>
      </c>
      <c r="F14" s="52"/>
      <c r="G14" s="53">
        <v>18</v>
      </c>
      <c r="I14">
        <v>18</v>
      </c>
      <c r="K14">
        <f t="shared" si="0"/>
        <v>0</v>
      </c>
    </row>
    <row r="15" spans="1:11" x14ac:dyDescent="0.25">
      <c r="A15" s="3">
        <v>1999</v>
      </c>
      <c r="B15">
        <v>22</v>
      </c>
      <c r="E15" s="51">
        <v>1999</v>
      </c>
      <c r="F15" s="52"/>
      <c r="G15" s="53">
        <v>22</v>
      </c>
      <c r="I15">
        <v>22</v>
      </c>
      <c r="K15">
        <f t="shared" si="0"/>
        <v>0</v>
      </c>
    </row>
    <row r="16" spans="1:11" x14ac:dyDescent="0.25">
      <c r="A16" s="3">
        <v>2000</v>
      </c>
      <c r="B16">
        <v>21</v>
      </c>
      <c r="E16" s="51">
        <v>2000</v>
      </c>
      <c r="F16" s="52"/>
      <c r="G16" s="53">
        <v>21</v>
      </c>
      <c r="I16">
        <v>21</v>
      </c>
      <c r="K16">
        <f t="shared" si="0"/>
        <v>0</v>
      </c>
    </row>
    <row r="17" spans="1:11" x14ac:dyDescent="0.25">
      <c r="A17" s="3">
        <v>2001</v>
      </c>
      <c r="B17">
        <v>21</v>
      </c>
      <c r="E17" s="51">
        <v>2001</v>
      </c>
      <c r="F17" s="52"/>
      <c r="G17" s="53">
        <v>21</v>
      </c>
      <c r="I17">
        <v>21</v>
      </c>
      <c r="K17">
        <f t="shared" si="0"/>
        <v>0</v>
      </c>
    </row>
    <row r="18" spans="1:11" x14ac:dyDescent="0.25">
      <c r="A18" s="3">
        <v>2002</v>
      </c>
      <c r="B18">
        <v>20</v>
      </c>
      <c r="E18" s="51">
        <v>2002</v>
      </c>
      <c r="F18" s="52"/>
      <c r="G18" s="53">
        <v>20</v>
      </c>
      <c r="I18">
        <v>20</v>
      </c>
      <c r="K18">
        <f t="shared" si="0"/>
        <v>0</v>
      </c>
    </row>
    <row r="19" spans="1:11" x14ac:dyDescent="0.25">
      <c r="A19" s="3">
        <v>2003</v>
      </c>
      <c r="B19">
        <v>19</v>
      </c>
      <c r="E19" s="51">
        <v>2003</v>
      </c>
      <c r="F19" s="52"/>
      <c r="G19" s="53">
        <v>19</v>
      </c>
      <c r="I19">
        <v>19</v>
      </c>
      <c r="K19">
        <f t="shared" si="0"/>
        <v>0</v>
      </c>
    </row>
    <row r="20" spans="1:11" x14ac:dyDescent="0.25">
      <c r="A20" s="3">
        <v>2004</v>
      </c>
      <c r="B20">
        <v>21</v>
      </c>
      <c r="E20" s="51">
        <v>2004</v>
      </c>
      <c r="F20" s="52"/>
      <c r="G20" s="53">
        <v>21</v>
      </c>
      <c r="I20">
        <v>21</v>
      </c>
      <c r="K20">
        <f t="shared" si="0"/>
        <v>0</v>
      </c>
    </row>
    <row r="21" spans="1:11" x14ac:dyDescent="0.25">
      <c r="A21" s="3">
        <v>2005</v>
      </c>
      <c r="B21">
        <v>19</v>
      </c>
      <c r="E21" s="51">
        <v>2005</v>
      </c>
      <c r="F21" s="52"/>
      <c r="G21" s="53">
        <v>19</v>
      </c>
      <c r="I21">
        <v>19</v>
      </c>
      <c r="K21">
        <f t="shared" si="0"/>
        <v>0</v>
      </c>
    </row>
    <row r="22" spans="1:11" x14ac:dyDescent="0.25">
      <c r="A22" s="3">
        <v>2006</v>
      </c>
      <c r="B22">
        <v>22</v>
      </c>
      <c r="E22" s="51">
        <v>2006</v>
      </c>
      <c r="F22" s="52"/>
      <c r="G22" s="53">
        <v>22</v>
      </c>
      <c r="I22">
        <v>22</v>
      </c>
      <c r="K22">
        <f t="shared" si="0"/>
        <v>0</v>
      </c>
    </row>
    <row r="23" spans="1:11" x14ac:dyDescent="0.25">
      <c r="A23" s="3">
        <v>2007</v>
      </c>
      <c r="B23">
        <v>18</v>
      </c>
      <c r="E23" s="51">
        <v>2007</v>
      </c>
      <c r="F23" s="52"/>
      <c r="G23" s="53">
        <v>18</v>
      </c>
      <c r="I23">
        <v>18</v>
      </c>
      <c r="K23">
        <f t="shared" si="0"/>
        <v>0</v>
      </c>
    </row>
    <row r="24" spans="1:11" x14ac:dyDescent="0.25">
      <c r="A24" s="3">
        <v>2008</v>
      </c>
      <c r="B24">
        <v>22</v>
      </c>
      <c r="E24" s="51">
        <v>2008</v>
      </c>
      <c r="F24" s="52"/>
      <c r="G24" s="53">
        <v>22</v>
      </c>
      <c r="I24">
        <v>22</v>
      </c>
      <c r="K24">
        <f t="shared" si="0"/>
        <v>0</v>
      </c>
    </row>
    <row r="25" spans="1:11" x14ac:dyDescent="0.25">
      <c r="A25" s="3">
        <v>2009</v>
      </c>
      <c r="B25">
        <v>23</v>
      </c>
      <c r="E25" s="51">
        <v>2009</v>
      </c>
      <c r="F25" s="52"/>
      <c r="G25" s="53">
        <v>23</v>
      </c>
      <c r="I25">
        <v>23</v>
      </c>
      <c r="K25">
        <f t="shared" si="0"/>
        <v>0</v>
      </c>
    </row>
    <row r="26" spans="1:11" x14ac:dyDescent="0.25">
      <c r="A26" s="3">
        <v>2010</v>
      </c>
      <c r="B26">
        <v>25</v>
      </c>
      <c r="E26" s="51">
        <v>2010</v>
      </c>
      <c r="F26" s="52"/>
      <c r="G26" s="53">
        <v>25</v>
      </c>
      <c r="I26">
        <v>25</v>
      </c>
      <c r="K26">
        <f t="shared" si="0"/>
        <v>0</v>
      </c>
    </row>
    <row r="27" spans="1:11" x14ac:dyDescent="0.25">
      <c r="A27" s="3">
        <v>2011</v>
      </c>
      <c r="B27">
        <v>22</v>
      </c>
      <c r="E27" s="51">
        <v>2011</v>
      </c>
      <c r="F27" s="52"/>
      <c r="G27" s="53">
        <v>22</v>
      </c>
      <c r="I27">
        <v>22</v>
      </c>
      <c r="K27">
        <f t="shared" si="0"/>
        <v>0</v>
      </c>
    </row>
    <row r="28" spans="1:11" x14ac:dyDescent="0.25">
      <c r="A28" s="3">
        <v>2012</v>
      </c>
      <c r="B28">
        <v>18</v>
      </c>
      <c r="E28" s="51">
        <v>2012</v>
      </c>
      <c r="F28" s="52"/>
      <c r="G28" s="53">
        <v>18</v>
      </c>
      <c r="I28">
        <v>18</v>
      </c>
      <c r="K28">
        <f t="shared" si="0"/>
        <v>0</v>
      </c>
    </row>
    <row r="29" spans="1:11" x14ac:dyDescent="0.25">
      <c r="A29" s="3">
        <v>2013</v>
      </c>
      <c r="B29">
        <v>20</v>
      </c>
      <c r="E29" s="51">
        <v>2013</v>
      </c>
      <c r="F29" s="52"/>
      <c r="G29" s="53">
        <v>20</v>
      </c>
      <c r="I29">
        <v>20</v>
      </c>
      <c r="K29">
        <f t="shared" si="0"/>
        <v>0</v>
      </c>
    </row>
    <row r="30" spans="1:11" x14ac:dyDescent="0.25">
      <c r="A30" s="3">
        <v>2014</v>
      </c>
      <c r="B30">
        <v>16</v>
      </c>
      <c r="E30" s="51">
        <v>2014</v>
      </c>
      <c r="F30" s="52"/>
      <c r="G30" s="53">
        <v>16</v>
      </c>
      <c r="I30">
        <v>16</v>
      </c>
      <c r="K30">
        <f t="shared" si="0"/>
        <v>0</v>
      </c>
    </row>
    <row r="31" spans="1:11" x14ac:dyDescent="0.25">
      <c r="A31" s="3">
        <v>2015</v>
      </c>
      <c r="B31">
        <v>21</v>
      </c>
      <c r="E31" s="51">
        <v>2015</v>
      </c>
      <c r="F31" s="52"/>
      <c r="G31" s="53">
        <v>21</v>
      </c>
      <c r="I31">
        <v>21</v>
      </c>
      <c r="K31">
        <f t="shared" si="0"/>
        <v>0</v>
      </c>
    </row>
    <row r="32" spans="1:11" x14ac:dyDescent="0.25">
      <c r="A32" s="3">
        <v>2016</v>
      </c>
      <c r="B32">
        <v>21</v>
      </c>
      <c r="E32" s="51">
        <v>2016</v>
      </c>
      <c r="F32" s="52"/>
      <c r="G32" s="53">
        <v>21</v>
      </c>
      <c r="I32">
        <v>21</v>
      </c>
      <c r="K32">
        <f t="shared" si="0"/>
        <v>0</v>
      </c>
    </row>
    <row r="33" spans="1:11" x14ac:dyDescent="0.25">
      <c r="A33" s="3">
        <v>2017</v>
      </c>
      <c r="B33">
        <v>19</v>
      </c>
      <c r="E33" s="51">
        <v>2017</v>
      </c>
      <c r="F33" s="52"/>
      <c r="G33" s="53">
        <v>19</v>
      </c>
      <c r="I33">
        <v>19</v>
      </c>
      <c r="K33">
        <f t="shared" si="0"/>
        <v>0</v>
      </c>
    </row>
    <row r="34" spans="1:11" x14ac:dyDescent="0.25">
      <c r="A34" s="3">
        <v>2018</v>
      </c>
      <c r="B34">
        <v>19</v>
      </c>
      <c r="E34" s="51">
        <v>2018</v>
      </c>
      <c r="F34" s="52"/>
      <c r="G34" s="53">
        <v>19</v>
      </c>
      <c r="I34">
        <v>19</v>
      </c>
      <c r="K34">
        <f t="shared" si="0"/>
        <v>0</v>
      </c>
    </row>
    <row r="35" spans="1:11" x14ac:dyDescent="0.25">
      <c r="A35" s="3">
        <v>2019</v>
      </c>
      <c r="B35">
        <v>24</v>
      </c>
      <c r="E35" s="51">
        <v>2019</v>
      </c>
      <c r="F35" s="52"/>
      <c r="G35" s="53">
        <v>24</v>
      </c>
      <c r="I35">
        <v>24</v>
      </c>
      <c r="K35">
        <f t="shared" si="0"/>
        <v>0</v>
      </c>
    </row>
    <row r="36" spans="1:11" x14ac:dyDescent="0.25">
      <c r="A36" s="3">
        <v>2020</v>
      </c>
      <c r="B36">
        <v>11</v>
      </c>
      <c r="E36" s="51">
        <v>2020</v>
      </c>
      <c r="F36" s="52"/>
      <c r="G36" s="53">
        <v>11</v>
      </c>
      <c r="I36">
        <v>11</v>
      </c>
      <c r="K36">
        <f t="shared" si="0"/>
        <v>0</v>
      </c>
    </row>
    <row r="37" spans="1:11" x14ac:dyDescent="0.25">
      <c r="A37" s="3">
        <v>2021</v>
      </c>
      <c r="B37">
        <v>22</v>
      </c>
      <c r="E37" s="51">
        <v>2021</v>
      </c>
      <c r="F37" s="52"/>
      <c r="G37" s="53">
        <v>22</v>
      </c>
      <c r="I37">
        <v>22</v>
      </c>
      <c r="K37">
        <f t="shared" si="0"/>
        <v>0</v>
      </c>
    </row>
    <row r="38" spans="1:11" x14ac:dyDescent="0.25">
      <c r="A38" s="3">
        <v>2022</v>
      </c>
      <c r="B38">
        <v>21</v>
      </c>
      <c r="I38">
        <v>21</v>
      </c>
      <c r="K38">
        <f t="shared" si="0"/>
        <v>21</v>
      </c>
    </row>
    <row r="39" spans="1:11" x14ac:dyDescent="0.25">
      <c r="A39" s="3" t="s">
        <v>20</v>
      </c>
      <c r="B39">
        <v>650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H6" sqref="H6"/>
    </sheetView>
  </sheetViews>
  <sheetFormatPr defaultRowHeight="15" x14ac:dyDescent="0.25"/>
  <cols>
    <col min="1" max="1" width="13.140625" customWidth="1"/>
    <col min="2" max="2" width="12.85546875" customWidth="1"/>
    <col min="3" max="13" width="16.28515625" bestFit="1" customWidth="1"/>
    <col min="14" max="14" width="11.28515625" bestFit="1" customWidth="1"/>
  </cols>
  <sheetData>
    <row r="3" spans="1:2" x14ac:dyDescent="0.25">
      <c r="A3" s="2" t="s">
        <v>94</v>
      </c>
      <c r="B3" t="s">
        <v>402</v>
      </c>
    </row>
    <row r="4" spans="1:2" x14ac:dyDescent="0.25">
      <c r="A4" s="3">
        <v>10</v>
      </c>
      <c r="B4">
        <v>2</v>
      </c>
    </row>
    <row r="5" spans="1:2" x14ac:dyDescent="0.25">
      <c r="A5" s="3">
        <v>15</v>
      </c>
      <c r="B5">
        <v>8</v>
      </c>
    </row>
    <row r="6" spans="1:2" x14ac:dyDescent="0.25">
      <c r="A6" s="3">
        <v>16</v>
      </c>
      <c r="B6">
        <v>1</v>
      </c>
    </row>
    <row r="7" spans="1:2" x14ac:dyDescent="0.25">
      <c r="A7" s="3">
        <v>18</v>
      </c>
      <c r="B7">
        <v>2</v>
      </c>
    </row>
    <row r="8" spans="1:2" x14ac:dyDescent="0.25">
      <c r="A8" s="3">
        <v>20</v>
      </c>
      <c r="B8">
        <v>44</v>
      </c>
    </row>
    <row r="9" spans="1:2" x14ac:dyDescent="0.25">
      <c r="A9" s="3">
        <v>25</v>
      </c>
      <c r="B9">
        <v>3</v>
      </c>
    </row>
    <row r="10" spans="1:2" x14ac:dyDescent="0.25">
      <c r="A10" s="3">
        <v>28</v>
      </c>
      <c r="B10">
        <v>1</v>
      </c>
    </row>
    <row r="11" spans="1:2" x14ac:dyDescent="0.25">
      <c r="A11" s="3">
        <v>30</v>
      </c>
      <c r="B11">
        <v>10</v>
      </c>
    </row>
    <row r="12" spans="1:2" x14ac:dyDescent="0.25">
      <c r="A12" s="3">
        <v>32</v>
      </c>
      <c r="B12">
        <v>1</v>
      </c>
    </row>
    <row r="13" spans="1:2" x14ac:dyDescent="0.25">
      <c r="A13" s="3">
        <v>35</v>
      </c>
      <c r="B13">
        <v>382</v>
      </c>
    </row>
    <row r="14" spans="1:2" x14ac:dyDescent="0.25">
      <c r="A14" s="3">
        <v>38</v>
      </c>
      <c r="B14">
        <v>2</v>
      </c>
    </row>
    <row r="15" spans="1:2" x14ac:dyDescent="0.25">
      <c r="A15" s="3">
        <v>40</v>
      </c>
      <c r="B15">
        <v>128</v>
      </c>
    </row>
    <row r="16" spans="1:2" x14ac:dyDescent="0.25">
      <c r="A16" s="3" t="s">
        <v>93</v>
      </c>
      <c r="B16">
        <v>70</v>
      </c>
    </row>
    <row r="17" spans="1:2" x14ac:dyDescent="0.25">
      <c r="A17" s="3" t="s">
        <v>20</v>
      </c>
      <c r="B17">
        <v>654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9"/>
  <sheetViews>
    <sheetView topLeftCell="A25" workbookViewId="0">
      <selection activeCell="D42" sqref="D42"/>
    </sheetView>
  </sheetViews>
  <sheetFormatPr defaultRowHeight="15" x14ac:dyDescent="0.25"/>
  <cols>
    <col min="1" max="1" width="13.140625" bestFit="1" customWidth="1"/>
    <col min="2" max="2" width="17.42578125" bestFit="1" customWidth="1"/>
    <col min="3" max="3" width="17.5703125" bestFit="1" customWidth="1"/>
    <col min="4" max="4" width="16.85546875" bestFit="1" customWidth="1"/>
    <col min="5" max="5" width="17" bestFit="1" customWidth="1"/>
  </cols>
  <sheetData>
    <row r="3" spans="1:5" x14ac:dyDescent="0.25">
      <c r="A3" s="2" t="s">
        <v>94</v>
      </c>
      <c r="B3" t="s">
        <v>482</v>
      </c>
      <c r="C3" t="s">
        <v>481</v>
      </c>
      <c r="D3" t="s">
        <v>480</v>
      </c>
      <c r="E3" t="s">
        <v>479</v>
      </c>
    </row>
    <row r="4" spans="1:5" x14ac:dyDescent="0.25">
      <c r="A4" s="3">
        <v>1988</v>
      </c>
      <c r="B4">
        <v>310</v>
      </c>
      <c r="C4">
        <v>30</v>
      </c>
      <c r="D4">
        <v>415</v>
      </c>
      <c r="E4">
        <v>30</v>
      </c>
    </row>
    <row r="5" spans="1:5" x14ac:dyDescent="0.25">
      <c r="A5" s="3">
        <v>1989</v>
      </c>
      <c r="B5">
        <v>705</v>
      </c>
      <c r="C5">
        <v>50</v>
      </c>
      <c r="D5">
        <v>810</v>
      </c>
      <c r="E5">
        <v>39</v>
      </c>
    </row>
    <row r="6" spans="1:5" x14ac:dyDescent="0.25">
      <c r="A6" s="3">
        <v>1990</v>
      </c>
      <c r="B6">
        <v>1045</v>
      </c>
      <c r="C6">
        <v>66</v>
      </c>
      <c r="D6">
        <v>1261</v>
      </c>
      <c r="E6">
        <v>61</v>
      </c>
    </row>
    <row r="7" spans="1:5" x14ac:dyDescent="0.25">
      <c r="A7" s="3">
        <v>1991</v>
      </c>
      <c r="B7">
        <v>1444</v>
      </c>
      <c r="C7">
        <v>105</v>
      </c>
      <c r="D7">
        <v>1456</v>
      </c>
      <c r="E7">
        <v>99</v>
      </c>
    </row>
    <row r="8" spans="1:5" x14ac:dyDescent="0.25">
      <c r="A8" s="3">
        <v>1992</v>
      </c>
      <c r="B8">
        <v>2013</v>
      </c>
      <c r="C8">
        <v>114</v>
      </c>
      <c r="D8">
        <v>2092</v>
      </c>
      <c r="E8">
        <v>118</v>
      </c>
    </row>
    <row r="9" spans="1:5" x14ac:dyDescent="0.25">
      <c r="A9" s="3">
        <v>1993</v>
      </c>
      <c r="B9">
        <v>2707</v>
      </c>
      <c r="C9">
        <v>139</v>
      </c>
      <c r="D9">
        <v>2145</v>
      </c>
      <c r="E9">
        <v>168</v>
      </c>
    </row>
    <row r="10" spans="1:5" x14ac:dyDescent="0.25">
      <c r="A10" s="3">
        <v>1994</v>
      </c>
      <c r="B10">
        <v>2779</v>
      </c>
      <c r="C10">
        <v>139</v>
      </c>
      <c r="D10">
        <v>2319</v>
      </c>
      <c r="E10">
        <v>160</v>
      </c>
    </row>
    <row r="11" spans="1:5" x14ac:dyDescent="0.25">
      <c r="A11" s="3">
        <v>1995</v>
      </c>
      <c r="B11">
        <v>2882</v>
      </c>
      <c r="C11">
        <v>158</v>
      </c>
      <c r="D11">
        <v>2270</v>
      </c>
      <c r="E11">
        <v>143</v>
      </c>
    </row>
    <row r="12" spans="1:5" x14ac:dyDescent="0.25">
      <c r="A12" s="3">
        <v>1996</v>
      </c>
      <c r="B12">
        <v>2387</v>
      </c>
      <c r="C12">
        <v>155</v>
      </c>
      <c r="D12">
        <v>2379</v>
      </c>
      <c r="E12">
        <v>160</v>
      </c>
    </row>
    <row r="13" spans="1:5" x14ac:dyDescent="0.25">
      <c r="A13" s="3">
        <v>1997</v>
      </c>
      <c r="B13">
        <v>2463</v>
      </c>
      <c r="C13">
        <v>154</v>
      </c>
      <c r="D13">
        <v>1886</v>
      </c>
      <c r="E13">
        <v>167</v>
      </c>
    </row>
    <row r="14" spans="1:5" x14ac:dyDescent="0.25">
      <c r="A14" s="3">
        <v>1998</v>
      </c>
      <c r="B14">
        <v>2193</v>
      </c>
      <c r="C14">
        <v>137</v>
      </c>
      <c r="D14">
        <v>1972</v>
      </c>
      <c r="E14">
        <v>106</v>
      </c>
    </row>
    <row r="15" spans="1:5" x14ac:dyDescent="0.25">
      <c r="A15" s="3">
        <v>1999</v>
      </c>
      <c r="B15">
        <v>2794</v>
      </c>
      <c r="C15">
        <v>184</v>
      </c>
      <c r="D15">
        <v>2929</v>
      </c>
      <c r="E15">
        <v>145</v>
      </c>
    </row>
    <row r="16" spans="1:5" x14ac:dyDescent="0.25">
      <c r="A16" s="3">
        <v>2000</v>
      </c>
      <c r="B16">
        <v>3003</v>
      </c>
      <c r="C16">
        <v>131</v>
      </c>
      <c r="D16">
        <v>2524</v>
      </c>
      <c r="E16">
        <v>171</v>
      </c>
    </row>
    <row r="17" spans="1:5" x14ac:dyDescent="0.25">
      <c r="A17" s="3">
        <v>2001</v>
      </c>
      <c r="B17">
        <v>3037</v>
      </c>
      <c r="C17">
        <v>156</v>
      </c>
      <c r="D17">
        <v>2877</v>
      </c>
      <c r="E17">
        <v>173</v>
      </c>
    </row>
    <row r="18" spans="1:5" x14ac:dyDescent="0.25">
      <c r="A18" s="3">
        <v>2002</v>
      </c>
      <c r="B18">
        <v>2711</v>
      </c>
      <c r="C18">
        <v>146</v>
      </c>
      <c r="D18">
        <v>2549</v>
      </c>
      <c r="E18">
        <v>138</v>
      </c>
    </row>
    <row r="19" spans="1:5" x14ac:dyDescent="0.25">
      <c r="A19" s="3">
        <v>2003</v>
      </c>
      <c r="B19">
        <v>2588</v>
      </c>
      <c r="C19">
        <v>175</v>
      </c>
      <c r="D19">
        <v>2582</v>
      </c>
      <c r="E19">
        <v>152</v>
      </c>
    </row>
    <row r="20" spans="1:5" x14ac:dyDescent="0.25">
      <c r="A20" s="3">
        <v>2004</v>
      </c>
      <c r="B20">
        <v>2813</v>
      </c>
      <c r="C20">
        <v>146</v>
      </c>
      <c r="D20">
        <v>2411</v>
      </c>
      <c r="E20">
        <v>174</v>
      </c>
    </row>
    <row r="21" spans="1:5" x14ac:dyDescent="0.25">
      <c r="A21" s="3">
        <v>2005</v>
      </c>
      <c r="B21">
        <v>2681</v>
      </c>
      <c r="C21">
        <v>173</v>
      </c>
      <c r="D21">
        <v>2704</v>
      </c>
      <c r="E21">
        <v>142</v>
      </c>
    </row>
    <row r="22" spans="1:5" x14ac:dyDescent="0.25">
      <c r="A22" s="3">
        <v>2006</v>
      </c>
      <c r="B22">
        <v>3389</v>
      </c>
      <c r="C22">
        <v>152</v>
      </c>
      <c r="D22">
        <v>2944</v>
      </c>
      <c r="E22">
        <v>184</v>
      </c>
    </row>
    <row r="23" spans="1:5" x14ac:dyDescent="0.25">
      <c r="A23" s="3">
        <v>2007</v>
      </c>
      <c r="B23">
        <v>2826</v>
      </c>
      <c r="C23">
        <v>134</v>
      </c>
      <c r="D23">
        <v>2279</v>
      </c>
      <c r="E23">
        <v>150</v>
      </c>
    </row>
    <row r="24" spans="1:5" x14ac:dyDescent="0.25">
      <c r="A24" s="3">
        <v>2008</v>
      </c>
      <c r="B24">
        <v>2864</v>
      </c>
      <c r="C24">
        <v>168</v>
      </c>
      <c r="D24">
        <v>2265</v>
      </c>
      <c r="E24">
        <v>188</v>
      </c>
    </row>
    <row r="25" spans="1:5" x14ac:dyDescent="0.25">
      <c r="A25" s="3">
        <v>2009</v>
      </c>
      <c r="B25">
        <v>3813</v>
      </c>
      <c r="C25">
        <v>164</v>
      </c>
      <c r="D25">
        <v>3043</v>
      </c>
      <c r="E25">
        <v>218</v>
      </c>
    </row>
    <row r="26" spans="1:5" x14ac:dyDescent="0.25">
      <c r="A26" s="3">
        <v>2010</v>
      </c>
      <c r="B26">
        <v>3552</v>
      </c>
      <c r="C26">
        <v>195</v>
      </c>
      <c r="D26">
        <v>3558</v>
      </c>
      <c r="E26">
        <v>187</v>
      </c>
    </row>
    <row r="27" spans="1:5" x14ac:dyDescent="0.25">
      <c r="A27" s="3">
        <v>2011</v>
      </c>
      <c r="B27">
        <v>3419</v>
      </c>
      <c r="C27">
        <v>166</v>
      </c>
      <c r="D27">
        <v>3248</v>
      </c>
      <c r="E27">
        <v>170</v>
      </c>
    </row>
    <row r="28" spans="1:5" x14ac:dyDescent="0.25">
      <c r="A28" s="3">
        <v>2012</v>
      </c>
      <c r="B28">
        <v>2869</v>
      </c>
      <c r="C28">
        <v>134</v>
      </c>
      <c r="D28">
        <v>2307</v>
      </c>
      <c r="E28">
        <v>154</v>
      </c>
    </row>
    <row r="29" spans="1:5" x14ac:dyDescent="0.25">
      <c r="A29" s="3">
        <v>2013</v>
      </c>
      <c r="B29">
        <v>3240</v>
      </c>
      <c r="C29">
        <v>131</v>
      </c>
      <c r="D29">
        <v>2484</v>
      </c>
      <c r="E29">
        <v>167</v>
      </c>
    </row>
    <row r="30" spans="1:5" x14ac:dyDescent="0.25">
      <c r="A30" s="3">
        <v>2014</v>
      </c>
      <c r="B30">
        <v>3032</v>
      </c>
      <c r="C30">
        <v>126</v>
      </c>
      <c r="D30">
        <v>2042</v>
      </c>
      <c r="E30">
        <v>138</v>
      </c>
    </row>
    <row r="31" spans="1:5" x14ac:dyDescent="0.25">
      <c r="A31" s="3">
        <v>2015</v>
      </c>
      <c r="B31">
        <v>3462</v>
      </c>
      <c r="C31">
        <v>155</v>
      </c>
      <c r="D31">
        <v>2758</v>
      </c>
      <c r="E31">
        <v>142</v>
      </c>
    </row>
    <row r="32" spans="1:5" x14ac:dyDescent="0.25">
      <c r="A32" s="3">
        <v>2016</v>
      </c>
      <c r="B32">
        <v>3398</v>
      </c>
      <c r="C32">
        <v>166</v>
      </c>
      <c r="D32">
        <v>3128</v>
      </c>
      <c r="E32">
        <v>176</v>
      </c>
    </row>
    <row r="33" spans="1:5" x14ac:dyDescent="0.25">
      <c r="A33" s="3">
        <v>2017</v>
      </c>
      <c r="B33">
        <v>3105</v>
      </c>
      <c r="C33">
        <v>154</v>
      </c>
      <c r="D33">
        <v>2979</v>
      </c>
      <c r="E33">
        <v>143</v>
      </c>
    </row>
    <row r="34" spans="1:5" x14ac:dyDescent="0.25">
      <c r="A34" s="3">
        <v>2018</v>
      </c>
      <c r="B34">
        <v>2981</v>
      </c>
      <c r="C34">
        <v>150</v>
      </c>
      <c r="D34">
        <v>3278</v>
      </c>
      <c r="E34">
        <v>127</v>
      </c>
    </row>
    <row r="35" spans="1:5" x14ac:dyDescent="0.25">
      <c r="A35" s="3">
        <v>2019</v>
      </c>
      <c r="B35">
        <v>4623</v>
      </c>
      <c r="C35">
        <v>174</v>
      </c>
      <c r="D35">
        <v>3477</v>
      </c>
      <c r="E35">
        <v>192</v>
      </c>
    </row>
    <row r="36" spans="1:5" x14ac:dyDescent="0.25">
      <c r="A36" s="3">
        <v>2020</v>
      </c>
      <c r="B36">
        <v>1979</v>
      </c>
      <c r="C36">
        <v>88</v>
      </c>
      <c r="D36">
        <v>1620</v>
      </c>
      <c r="E36">
        <v>96</v>
      </c>
    </row>
    <row r="37" spans="1:5" x14ac:dyDescent="0.25">
      <c r="A37" s="3">
        <v>2021</v>
      </c>
      <c r="B37">
        <v>3221</v>
      </c>
      <c r="C37">
        <v>142</v>
      </c>
      <c r="D37">
        <v>3122</v>
      </c>
      <c r="E37">
        <v>149</v>
      </c>
    </row>
    <row r="38" spans="1:5" x14ac:dyDescent="0.25">
      <c r="A38" s="3">
        <v>2022</v>
      </c>
      <c r="B38">
        <v>5311</v>
      </c>
      <c r="C38">
        <v>186</v>
      </c>
      <c r="D38">
        <v>4327</v>
      </c>
      <c r="E38">
        <v>214</v>
      </c>
    </row>
    <row r="39" spans="1:5" x14ac:dyDescent="0.25">
      <c r="A39" s="3" t="s">
        <v>20</v>
      </c>
      <c r="B39">
        <v>97639</v>
      </c>
      <c r="C39">
        <v>4943</v>
      </c>
      <c r="D39">
        <v>86440</v>
      </c>
      <c r="E39">
        <v>5141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B7" sqref="B7"/>
    </sheetView>
  </sheetViews>
  <sheetFormatPr defaultRowHeight="15" x14ac:dyDescent="0.25"/>
  <cols>
    <col min="1" max="1" width="25.85546875" customWidth="1"/>
    <col min="2" max="2" width="17.5703125" bestFit="1" customWidth="1"/>
    <col min="3" max="3" width="10" bestFit="1" customWidth="1"/>
    <col min="4" max="4" width="9.85546875" bestFit="1" customWidth="1"/>
    <col min="5" max="5" width="14.28515625" bestFit="1" customWidth="1"/>
    <col min="6" max="6" width="12.85546875" bestFit="1" customWidth="1"/>
    <col min="7" max="7" width="14.85546875" bestFit="1" customWidth="1"/>
  </cols>
  <sheetData>
    <row r="1" spans="1:6" x14ac:dyDescent="0.25">
      <c r="A1" s="2" t="s">
        <v>17</v>
      </c>
      <c r="B1" t="s">
        <v>115</v>
      </c>
    </row>
    <row r="3" spans="1:6" x14ac:dyDescent="0.25">
      <c r="A3" s="2" t="s">
        <v>94</v>
      </c>
      <c r="B3" t="s">
        <v>452</v>
      </c>
      <c r="C3" t="s">
        <v>455</v>
      </c>
      <c r="D3" t="s">
        <v>456</v>
      </c>
      <c r="E3" t="s">
        <v>454</v>
      </c>
      <c r="F3" t="s">
        <v>402</v>
      </c>
    </row>
    <row r="4" spans="1:6" x14ac:dyDescent="0.25">
      <c r="A4" s="3" t="s">
        <v>213</v>
      </c>
      <c r="B4">
        <v>5</v>
      </c>
      <c r="D4">
        <v>3</v>
      </c>
      <c r="F4">
        <v>8</v>
      </c>
    </row>
    <row r="5" spans="1:6" x14ac:dyDescent="0.25">
      <c r="A5" s="3" t="s">
        <v>197</v>
      </c>
      <c r="B5">
        <v>5</v>
      </c>
      <c r="D5">
        <v>1</v>
      </c>
      <c r="E5">
        <v>1</v>
      </c>
      <c r="F5">
        <v>7</v>
      </c>
    </row>
    <row r="6" spans="1:6" x14ac:dyDescent="0.25">
      <c r="A6" s="3" t="s">
        <v>269</v>
      </c>
      <c r="B6">
        <v>6</v>
      </c>
      <c r="F6">
        <v>6</v>
      </c>
    </row>
    <row r="7" spans="1:6" x14ac:dyDescent="0.25">
      <c r="A7" s="3" t="s">
        <v>267</v>
      </c>
      <c r="B7">
        <v>4</v>
      </c>
      <c r="D7">
        <v>1</v>
      </c>
      <c r="F7">
        <v>5</v>
      </c>
    </row>
    <row r="8" spans="1:6" x14ac:dyDescent="0.25">
      <c r="A8" s="3" t="s">
        <v>256</v>
      </c>
      <c r="B8">
        <v>3</v>
      </c>
      <c r="E8">
        <v>2</v>
      </c>
      <c r="F8">
        <v>5</v>
      </c>
    </row>
    <row r="9" spans="1:6" x14ac:dyDescent="0.25">
      <c r="A9" s="3" t="s">
        <v>170</v>
      </c>
      <c r="B9">
        <v>3</v>
      </c>
      <c r="D9">
        <v>2</v>
      </c>
      <c r="F9">
        <v>5</v>
      </c>
    </row>
    <row r="10" spans="1:6" x14ac:dyDescent="0.25">
      <c r="A10" s="3" t="s">
        <v>177</v>
      </c>
      <c r="B10">
        <v>4</v>
      </c>
      <c r="F10">
        <v>4</v>
      </c>
    </row>
    <row r="11" spans="1:6" x14ac:dyDescent="0.25">
      <c r="A11" s="3" t="s">
        <v>115</v>
      </c>
      <c r="B11">
        <v>1</v>
      </c>
      <c r="D11">
        <v>3</v>
      </c>
      <c r="F11">
        <v>4</v>
      </c>
    </row>
    <row r="12" spans="1:6" x14ac:dyDescent="0.25">
      <c r="A12" s="3" t="s">
        <v>12</v>
      </c>
      <c r="B12">
        <v>1</v>
      </c>
      <c r="D12">
        <v>2</v>
      </c>
      <c r="E12">
        <v>1</v>
      </c>
      <c r="F12">
        <v>4</v>
      </c>
    </row>
    <row r="13" spans="1:6" x14ac:dyDescent="0.25">
      <c r="A13" s="3" t="s">
        <v>70</v>
      </c>
      <c r="B13">
        <v>4</v>
      </c>
      <c r="F13">
        <v>4</v>
      </c>
    </row>
    <row r="14" spans="1:6" x14ac:dyDescent="0.25">
      <c r="A14" s="3" t="s">
        <v>443</v>
      </c>
      <c r="B14">
        <v>3</v>
      </c>
      <c r="F14">
        <v>3</v>
      </c>
    </row>
    <row r="15" spans="1:6" x14ac:dyDescent="0.25">
      <c r="A15" s="3" t="s">
        <v>422</v>
      </c>
      <c r="B15">
        <v>2</v>
      </c>
      <c r="D15">
        <v>1</v>
      </c>
      <c r="F15">
        <v>3</v>
      </c>
    </row>
    <row r="16" spans="1:6" x14ac:dyDescent="0.25">
      <c r="A16" s="3" t="s">
        <v>254</v>
      </c>
      <c r="B16">
        <v>1</v>
      </c>
      <c r="D16">
        <v>2</v>
      </c>
      <c r="F16">
        <v>3</v>
      </c>
    </row>
    <row r="17" spans="1:6" x14ac:dyDescent="0.25">
      <c r="A17" s="3" t="s">
        <v>414</v>
      </c>
      <c r="B17">
        <v>2</v>
      </c>
      <c r="F17">
        <v>2</v>
      </c>
    </row>
    <row r="18" spans="1:6" x14ac:dyDescent="0.25">
      <c r="A18" s="3" t="s">
        <v>282</v>
      </c>
      <c r="D18">
        <v>2</v>
      </c>
      <c r="F18">
        <v>2</v>
      </c>
    </row>
    <row r="19" spans="1:6" x14ac:dyDescent="0.25">
      <c r="A19" s="3" t="s">
        <v>15</v>
      </c>
      <c r="B19">
        <v>2</v>
      </c>
      <c r="F19">
        <v>2</v>
      </c>
    </row>
    <row r="20" spans="1:6" x14ac:dyDescent="0.25">
      <c r="A20" s="3" t="s">
        <v>420</v>
      </c>
      <c r="B20">
        <v>1</v>
      </c>
      <c r="D20">
        <v>1</v>
      </c>
      <c r="F20">
        <v>2</v>
      </c>
    </row>
    <row r="21" spans="1:6" x14ac:dyDescent="0.25">
      <c r="A21" s="3" t="s">
        <v>212</v>
      </c>
      <c r="B21">
        <v>2</v>
      </c>
      <c r="F21">
        <v>2</v>
      </c>
    </row>
    <row r="22" spans="1:6" x14ac:dyDescent="0.25">
      <c r="A22" s="3" t="s">
        <v>243</v>
      </c>
      <c r="B22">
        <v>2</v>
      </c>
      <c r="F22">
        <v>2</v>
      </c>
    </row>
    <row r="23" spans="1:6" x14ac:dyDescent="0.25">
      <c r="A23" s="3" t="s">
        <v>103</v>
      </c>
      <c r="B23">
        <v>2</v>
      </c>
      <c r="F23">
        <v>2</v>
      </c>
    </row>
    <row r="24" spans="1:6" x14ac:dyDescent="0.25">
      <c r="A24" s="3" t="s">
        <v>175</v>
      </c>
      <c r="B24">
        <v>1</v>
      </c>
      <c r="D24">
        <v>1</v>
      </c>
      <c r="F24">
        <v>2</v>
      </c>
    </row>
    <row r="25" spans="1:6" x14ac:dyDescent="0.25">
      <c r="A25" s="3" t="s">
        <v>171</v>
      </c>
      <c r="C25">
        <v>1</v>
      </c>
      <c r="F25">
        <v>1</v>
      </c>
    </row>
    <row r="26" spans="1:6" x14ac:dyDescent="0.25">
      <c r="A26" s="3" t="s">
        <v>194</v>
      </c>
      <c r="D26">
        <v>1</v>
      </c>
      <c r="F26">
        <v>1</v>
      </c>
    </row>
    <row r="27" spans="1:6" x14ac:dyDescent="0.25">
      <c r="A27" s="3" t="s">
        <v>166</v>
      </c>
      <c r="B27">
        <v>1</v>
      </c>
      <c r="F27">
        <v>1</v>
      </c>
    </row>
    <row r="28" spans="1:6" x14ac:dyDescent="0.25">
      <c r="A28" s="3" t="s">
        <v>283</v>
      </c>
      <c r="B28">
        <v>1</v>
      </c>
      <c r="F28">
        <v>1</v>
      </c>
    </row>
    <row r="29" spans="1:6" x14ac:dyDescent="0.25">
      <c r="A29" s="3" t="s">
        <v>257</v>
      </c>
      <c r="D29">
        <v>1</v>
      </c>
      <c r="F29">
        <v>1</v>
      </c>
    </row>
    <row r="30" spans="1:6" x14ac:dyDescent="0.25">
      <c r="A30" s="3" t="s">
        <v>445</v>
      </c>
      <c r="B30">
        <v>1</v>
      </c>
      <c r="F30">
        <v>1</v>
      </c>
    </row>
    <row r="31" spans="1:6" x14ac:dyDescent="0.25">
      <c r="A31" s="3" t="s">
        <v>409</v>
      </c>
      <c r="B31">
        <v>1</v>
      </c>
      <c r="F31">
        <v>1</v>
      </c>
    </row>
    <row r="32" spans="1:6" x14ac:dyDescent="0.25">
      <c r="A32" s="3" t="s">
        <v>176</v>
      </c>
      <c r="B32">
        <v>1</v>
      </c>
      <c r="F32">
        <v>1</v>
      </c>
    </row>
    <row r="33" spans="1:6" x14ac:dyDescent="0.25">
      <c r="A33" s="3" t="s">
        <v>215</v>
      </c>
      <c r="D33">
        <v>1</v>
      </c>
      <c r="F33">
        <v>1</v>
      </c>
    </row>
    <row r="34" spans="1:6" x14ac:dyDescent="0.25">
      <c r="A34" s="3" t="s">
        <v>279</v>
      </c>
      <c r="B34">
        <v>1</v>
      </c>
      <c r="F34">
        <v>1</v>
      </c>
    </row>
    <row r="35" spans="1:6" x14ac:dyDescent="0.25">
      <c r="A35" s="3" t="s">
        <v>426</v>
      </c>
      <c r="B35">
        <v>1</v>
      </c>
      <c r="F35">
        <v>1</v>
      </c>
    </row>
    <row r="36" spans="1:6" x14ac:dyDescent="0.25">
      <c r="A36" s="3" t="s">
        <v>297</v>
      </c>
      <c r="D36">
        <v>1</v>
      </c>
      <c r="F36">
        <v>1</v>
      </c>
    </row>
    <row r="37" spans="1:6" x14ac:dyDescent="0.25">
      <c r="A37" s="3" t="s">
        <v>413</v>
      </c>
      <c r="D37">
        <v>1</v>
      </c>
      <c r="F37">
        <v>1</v>
      </c>
    </row>
    <row r="38" spans="1:6" x14ac:dyDescent="0.25">
      <c r="A38" s="3" t="s">
        <v>278</v>
      </c>
      <c r="D38">
        <v>1</v>
      </c>
      <c r="F38">
        <v>1</v>
      </c>
    </row>
    <row r="39" spans="1:6" x14ac:dyDescent="0.25">
      <c r="A39" s="3" t="s">
        <v>231</v>
      </c>
      <c r="D39">
        <v>1</v>
      </c>
      <c r="F39">
        <v>1</v>
      </c>
    </row>
    <row r="40" spans="1:6" x14ac:dyDescent="0.25">
      <c r="A40" s="3" t="s">
        <v>242</v>
      </c>
      <c r="C40">
        <v>1</v>
      </c>
      <c r="F40">
        <v>1</v>
      </c>
    </row>
    <row r="41" spans="1:6" x14ac:dyDescent="0.25">
      <c r="A41" s="3" t="s">
        <v>412</v>
      </c>
      <c r="D41">
        <v>1</v>
      </c>
      <c r="F41">
        <v>1</v>
      </c>
    </row>
    <row r="42" spans="1:6" x14ac:dyDescent="0.25">
      <c r="A42" s="3" t="s">
        <v>281</v>
      </c>
      <c r="B42">
        <v>1</v>
      </c>
      <c r="F42">
        <v>1</v>
      </c>
    </row>
    <row r="43" spans="1:6" x14ac:dyDescent="0.25">
      <c r="A43" s="3" t="s">
        <v>255</v>
      </c>
      <c r="B43">
        <v>1</v>
      </c>
      <c r="F43">
        <v>1</v>
      </c>
    </row>
    <row r="44" spans="1:6" x14ac:dyDescent="0.25">
      <c r="A44" s="3" t="s">
        <v>136</v>
      </c>
      <c r="B44">
        <v>1</v>
      </c>
      <c r="F44">
        <v>1</v>
      </c>
    </row>
    <row r="45" spans="1:6" x14ac:dyDescent="0.25">
      <c r="A45" s="3" t="s">
        <v>165</v>
      </c>
      <c r="D45">
        <v>1</v>
      </c>
      <c r="F45">
        <v>1</v>
      </c>
    </row>
    <row r="46" spans="1:6" x14ac:dyDescent="0.25">
      <c r="A46" s="3" t="s">
        <v>20</v>
      </c>
      <c r="B46">
        <v>64</v>
      </c>
      <c r="C46">
        <v>2</v>
      </c>
      <c r="D46">
        <v>28</v>
      </c>
      <c r="E46">
        <v>4</v>
      </c>
      <c r="F46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Avg. Scores by Venue</vt:lpstr>
      <vt:lpstr>Runs per Season</vt:lpstr>
      <vt:lpstr>Results by oppo</vt:lpstr>
      <vt:lpstr>Results by venue</vt:lpstr>
      <vt:lpstr>By oppo</vt:lpstr>
      <vt:lpstr>Sheet2</vt:lpstr>
      <vt:lpstr>Sheet3</vt:lpstr>
      <vt:lpstr>Sheet1</vt:lpstr>
      <vt:lpstr>Sheet4</vt:lpstr>
      <vt:lpstr>Sheet5</vt:lpstr>
      <vt:lpstr>Sheet6</vt:lpstr>
      <vt:lpstr>Sheet7</vt:lpstr>
      <vt:lpstr>Sheet9</vt:lpstr>
      <vt:lpstr>Sheet8</vt:lpstr>
      <vt:lpstr>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burman</dc:creator>
  <cp:lastModifiedBy>andrew burman</cp:lastModifiedBy>
  <dcterms:created xsi:type="dcterms:W3CDTF">2017-10-21T10:13:44Z</dcterms:created>
  <dcterms:modified xsi:type="dcterms:W3CDTF">2024-01-20T12:42:59Z</dcterms:modified>
</cp:coreProperties>
</file>